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105" windowWidth="22995" windowHeight="10800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45621" iterate="1" iterateDelta="1.0000000000000001E-5"/>
</workbook>
</file>

<file path=xl/calcChain.xml><?xml version="1.0" encoding="utf-8"?>
<calcChain xmlns="http://schemas.openxmlformats.org/spreadsheetml/2006/main">
  <c r="E4" i="51" l="1"/>
  <c r="D4" i="51"/>
  <c r="C4" i="51"/>
  <c r="B4" i="51"/>
  <c r="E32" i="51" l="1"/>
  <c r="E57" i="51" s="1"/>
  <c r="D32" i="51"/>
  <c r="C32" i="51"/>
  <c r="B32" i="51"/>
  <c r="B57" i="51" s="1"/>
  <c r="D31" i="51"/>
  <c r="D57" i="51" s="1"/>
  <c r="B31" i="51"/>
  <c r="E28" i="51"/>
  <c r="D27" i="51"/>
  <c r="D28" i="51"/>
  <c r="C28" i="51"/>
  <c r="B28" i="51"/>
  <c r="V174" i="40"/>
  <c r="V158" i="40"/>
  <c r="V142" i="40"/>
  <c r="V126" i="40"/>
  <c r="V110" i="40"/>
  <c r="V94" i="40"/>
  <c r="V78" i="40"/>
  <c r="V62" i="40"/>
  <c r="V46" i="40"/>
  <c r="V30" i="40"/>
  <c r="V14" i="40"/>
  <c r="V173" i="40"/>
  <c r="V157" i="40"/>
  <c r="V141" i="40"/>
  <c r="V125" i="40"/>
  <c r="V109" i="40"/>
  <c r="V93" i="40"/>
  <c r="V77" i="40"/>
  <c r="V61" i="40"/>
  <c r="V45" i="40"/>
  <c r="V29" i="40"/>
  <c r="V13" i="40"/>
  <c r="V172" i="40"/>
  <c r="V156" i="40"/>
  <c r="V140" i="40"/>
  <c r="V124" i="40"/>
  <c r="V108" i="40"/>
  <c r="V92" i="40"/>
  <c r="V76" i="40"/>
  <c r="V60" i="40"/>
  <c r="V44" i="40"/>
  <c r="V28" i="40"/>
  <c r="V12" i="40"/>
  <c r="V171" i="40"/>
  <c r="V155" i="40"/>
  <c r="V139" i="40"/>
  <c r="V123" i="40"/>
  <c r="V107" i="40"/>
  <c r="V91" i="40"/>
  <c r="V75" i="40"/>
  <c r="V59" i="40"/>
  <c r="V43" i="40"/>
  <c r="V27" i="40"/>
  <c r="V11" i="40"/>
  <c r="L174" i="40"/>
  <c r="L130" i="40"/>
  <c r="L82" i="40"/>
  <c r="L30" i="40"/>
  <c r="L173" i="40"/>
  <c r="L157" i="40"/>
  <c r="L141" i="40"/>
  <c r="L125" i="40"/>
  <c r="L109" i="40"/>
  <c r="L93" i="40"/>
  <c r="L77" i="40"/>
  <c r="L61" i="40"/>
  <c r="L45" i="40"/>
  <c r="L29" i="40"/>
  <c r="L13" i="40"/>
  <c r="L158" i="40"/>
  <c r="L114" i="40"/>
  <c r="L66" i="40"/>
  <c r="L22" i="40"/>
  <c r="L168" i="40"/>
  <c r="L152" i="40"/>
  <c r="L136" i="40"/>
  <c r="L120" i="40"/>
  <c r="L104" i="40"/>
  <c r="L88" i="40"/>
  <c r="L72" i="40"/>
  <c r="L56" i="40"/>
  <c r="L40" i="40"/>
  <c r="L24" i="40"/>
  <c r="L8" i="40"/>
  <c r="L138" i="40"/>
  <c r="L86" i="40"/>
  <c r="L38" i="40"/>
  <c r="L171" i="40"/>
  <c r="L155" i="40"/>
  <c r="L139" i="40"/>
  <c r="L123" i="40"/>
  <c r="L107" i="40"/>
  <c r="L91" i="40"/>
  <c r="L75" i="40"/>
  <c r="L59" i="40"/>
  <c r="L43" i="40"/>
  <c r="L27" i="40"/>
  <c r="L11" i="40"/>
  <c r="V166" i="40"/>
  <c r="V150" i="40"/>
  <c r="V134" i="40"/>
  <c r="V118" i="40"/>
  <c r="V86" i="40"/>
  <c r="V70" i="40"/>
  <c r="V38" i="40"/>
  <c r="V6" i="40"/>
  <c r="V149" i="40"/>
  <c r="V117" i="40"/>
  <c r="V85" i="40"/>
  <c r="V53" i="40"/>
  <c r="V21" i="40"/>
  <c r="V164" i="40"/>
  <c r="V148" i="40"/>
  <c r="V116" i="40"/>
  <c r="V84" i="40"/>
  <c r="V52" i="40"/>
  <c r="V20" i="40"/>
  <c r="V163" i="40"/>
  <c r="V131" i="40"/>
  <c r="V99" i="40"/>
  <c r="V67" i="40"/>
  <c r="V35" i="40"/>
  <c r="V19" i="40"/>
  <c r="L154" i="40"/>
  <c r="L58" i="40"/>
  <c r="L165" i="40"/>
  <c r="L133" i="40"/>
  <c r="L101" i="40"/>
  <c r="L85" i="40"/>
  <c r="L53" i="40"/>
  <c r="L21" i="40"/>
  <c r="L134" i="40"/>
  <c r="L46" i="40"/>
  <c r="L160" i="40"/>
  <c r="L128" i="40"/>
  <c r="L96" i="40"/>
  <c r="L64" i="40"/>
  <c r="V170" i="40"/>
  <c r="V154" i="40"/>
  <c r="V138" i="40"/>
  <c r="V122" i="40"/>
  <c r="V106" i="40"/>
  <c r="V90" i="40"/>
  <c r="V74" i="40"/>
  <c r="V58" i="40"/>
  <c r="V42" i="40"/>
  <c r="V26" i="40"/>
  <c r="V10" i="40"/>
  <c r="V169" i="40"/>
  <c r="V153" i="40"/>
  <c r="V137" i="40"/>
  <c r="V121" i="40"/>
  <c r="V105" i="40"/>
  <c r="V89" i="40"/>
  <c r="V73" i="40"/>
  <c r="V57" i="40"/>
  <c r="V41" i="40"/>
  <c r="V25" i="40"/>
  <c r="V9" i="40"/>
  <c r="V168" i="40"/>
  <c r="V152" i="40"/>
  <c r="V136" i="40"/>
  <c r="V120" i="40"/>
  <c r="V104" i="40"/>
  <c r="V88" i="40"/>
  <c r="V72" i="40"/>
  <c r="V56" i="40"/>
  <c r="V40" i="40"/>
  <c r="V24" i="40"/>
  <c r="V8" i="40"/>
  <c r="V167" i="40"/>
  <c r="V151" i="40"/>
  <c r="V135" i="40"/>
  <c r="V119" i="40"/>
  <c r="V103" i="40"/>
  <c r="V87" i="40"/>
  <c r="V71" i="40"/>
  <c r="V55" i="40"/>
  <c r="V39" i="40"/>
  <c r="V23" i="40"/>
  <c r="V7" i="40"/>
  <c r="L166" i="40"/>
  <c r="L118" i="40"/>
  <c r="L70" i="40"/>
  <c r="L18" i="40"/>
  <c r="L169" i="40"/>
  <c r="L153" i="40"/>
  <c r="L137" i="40"/>
  <c r="L121" i="40"/>
  <c r="L105" i="40"/>
  <c r="L89" i="40"/>
  <c r="L73" i="40"/>
  <c r="L57" i="40"/>
  <c r="L41" i="40"/>
  <c r="L25" i="40"/>
  <c r="L9" i="40"/>
  <c r="L146" i="40"/>
  <c r="L102" i="40"/>
  <c r="L54" i="40"/>
  <c r="L10" i="40"/>
  <c r="L164" i="40"/>
  <c r="L148" i="40"/>
  <c r="L132" i="40"/>
  <c r="L116" i="40"/>
  <c r="L100" i="40"/>
  <c r="L84" i="40"/>
  <c r="L68" i="40"/>
  <c r="L52" i="40"/>
  <c r="L36" i="40"/>
  <c r="L20" i="40"/>
  <c r="L4" i="40"/>
  <c r="L122" i="40"/>
  <c r="L74" i="40"/>
  <c r="L26" i="40"/>
  <c r="L167" i="40"/>
  <c r="L151" i="40"/>
  <c r="L135" i="40"/>
  <c r="L119" i="40"/>
  <c r="L103" i="40"/>
  <c r="L87" i="40"/>
  <c r="L71" i="40"/>
  <c r="L55" i="40"/>
  <c r="L39" i="40"/>
  <c r="L23" i="40"/>
  <c r="L7" i="40"/>
  <c r="V102" i="40"/>
  <c r="V54" i="40"/>
  <c r="V22" i="40"/>
  <c r="V165" i="40"/>
  <c r="V133" i="40"/>
  <c r="V101" i="40"/>
  <c r="V69" i="40"/>
  <c r="V37" i="40"/>
  <c r="V5" i="40"/>
  <c r="V132" i="40"/>
  <c r="V100" i="40"/>
  <c r="V68" i="40"/>
  <c r="V36" i="40"/>
  <c r="V4" i="40"/>
  <c r="V147" i="40"/>
  <c r="V115" i="40"/>
  <c r="V83" i="40"/>
  <c r="V51" i="40"/>
  <c r="V3" i="40"/>
  <c r="L106" i="40"/>
  <c r="L6" i="40"/>
  <c r="L149" i="40"/>
  <c r="L117" i="40"/>
  <c r="L69" i="40"/>
  <c r="L37" i="40"/>
  <c r="L5" i="40"/>
  <c r="L90" i="40"/>
  <c r="L176" i="40"/>
  <c r="L144" i="40"/>
  <c r="L112" i="40"/>
  <c r="L80" i="40"/>
  <c r="L48" i="40"/>
  <c r="V2" i="40"/>
  <c r="V114" i="40"/>
  <c r="V50" i="40"/>
  <c r="V161" i="40"/>
  <c r="V97" i="40"/>
  <c r="V33" i="40"/>
  <c r="V144" i="40"/>
  <c r="V80" i="40"/>
  <c r="V16" i="40"/>
  <c r="V127" i="40"/>
  <c r="V63" i="40"/>
  <c r="L2" i="40"/>
  <c r="L177" i="40"/>
  <c r="L113" i="40"/>
  <c r="L49" i="40"/>
  <c r="L126" i="40"/>
  <c r="L156" i="40"/>
  <c r="L92" i="40"/>
  <c r="L32" i="40"/>
  <c r="L162" i="40"/>
  <c r="L62" i="40"/>
  <c r="L163" i="40"/>
  <c r="L131" i="40"/>
  <c r="L99" i="40"/>
  <c r="L67" i="40"/>
  <c r="L35" i="40"/>
  <c r="L3" i="40"/>
  <c r="L34" i="40"/>
  <c r="L16" i="40"/>
  <c r="L147" i="40"/>
  <c r="L19" i="40"/>
  <c r="V66" i="40"/>
  <c r="V49" i="40"/>
  <c r="V32" i="40"/>
  <c r="V79" i="40"/>
  <c r="L129" i="40"/>
  <c r="L172" i="40"/>
  <c r="L98" i="40"/>
  <c r="L111" i="40"/>
  <c r="L15" i="40"/>
  <c r="V162" i="40"/>
  <c r="V98" i="40"/>
  <c r="V34" i="40"/>
  <c r="V145" i="40"/>
  <c r="V81" i="40"/>
  <c r="V17" i="40"/>
  <c r="V128" i="40"/>
  <c r="V64" i="40"/>
  <c r="V175" i="40"/>
  <c r="V111" i="40"/>
  <c r="V47" i="40"/>
  <c r="L142" i="40"/>
  <c r="L161" i="40"/>
  <c r="L97" i="40"/>
  <c r="L33" i="40"/>
  <c r="L78" i="40"/>
  <c r="L140" i="40"/>
  <c r="L76" i="40"/>
  <c r="L28" i="40"/>
  <c r="L150" i="40"/>
  <c r="L50" i="40"/>
  <c r="L159" i="40"/>
  <c r="L127" i="40"/>
  <c r="L95" i="40"/>
  <c r="L63" i="40"/>
  <c r="L31" i="40"/>
  <c r="L124" i="40"/>
  <c r="L110" i="40"/>
  <c r="L115" i="40"/>
  <c r="L51" i="40"/>
  <c r="V177" i="40"/>
  <c r="V160" i="40"/>
  <c r="V143" i="40"/>
  <c r="V15" i="40"/>
  <c r="L65" i="40"/>
  <c r="L108" i="40"/>
  <c r="L12" i="40"/>
  <c r="L143" i="40"/>
  <c r="L47" i="40"/>
  <c r="V146" i="40"/>
  <c r="V82" i="40"/>
  <c r="V18" i="40"/>
  <c r="V129" i="40"/>
  <c r="V65" i="40"/>
  <c r="V176" i="40"/>
  <c r="V112" i="40"/>
  <c r="V48" i="40"/>
  <c r="V159" i="40"/>
  <c r="V95" i="40"/>
  <c r="V31" i="40"/>
  <c r="L94" i="40"/>
  <c r="L145" i="40"/>
  <c r="L81" i="40"/>
  <c r="L17" i="40"/>
  <c r="L60" i="40"/>
  <c r="L14" i="40"/>
  <c r="L83" i="40"/>
  <c r="V130" i="40"/>
  <c r="V113" i="40"/>
  <c r="V96" i="40"/>
  <c r="L42" i="40"/>
  <c r="L170" i="40"/>
  <c r="L44" i="40"/>
  <c r="L175" i="40"/>
  <c r="L79" i="40"/>
  <c r="D54" i="51" l="1"/>
  <c r="AP3" i="40"/>
  <c r="AP7" i="40"/>
  <c r="AP11" i="40"/>
  <c r="AP15" i="40"/>
  <c r="AP19" i="40"/>
  <c r="AP23" i="40"/>
  <c r="AP27" i="40"/>
  <c r="AP31" i="40"/>
  <c r="AP35" i="40"/>
  <c r="AP39" i="40"/>
  <c r="AP43" i="40"/>
  <c r="AP47" i="40"/>
  <c r="AP51" i="40"/>
  <c r="AP55" i="40"/>
  <c r="AP59" i="40"/>
  <c r="AP63" i="40"/>
  <c r="AP67" i="40"/>
  <c r="AP71" i="40"/>
  <c r="AP75" i="40"/>
  <c r="AP79" i="40"/>
  <c r="AP83" i="40"/>
  <c r="AP87" i="40"/>
  <c r="AP91" i="40"/>
  <c r="AP95" i="40"/>
  <c r="AP99" i="40"/>
  <c r="AP103" i="40"/>
  <c r="AP107" i="40"/>
  <c r="AP111" i="40"/>
  <c r="AP115" i="40"/>
  <c r="AP119" i="40"/>
  <c r="AP123" i="40"/>
  <c r="AP127" i="40"/>
  <c r="AP131" i="40"/>
  <c r="AP135" i="40"/>
  <c r="AP139" i="40"/>
  <c r="AP143" i="40"/>
  <c r="AP147" i="40"/>
  <c r="AP151" i="40"/>
  <c r="AP155" i="40"/>
  <c r="AP159" i="40"/>
  <c r="AP163" i="40"/>
  <c r="AP167" i="40"/>
  <c r="AP171" i="40"/>
  <c r="AP175" i="40"/>
  <c r="AP4" i="40"/>
  <c r="AP8" i="40"/>
  <c r="AP12" i="40"/>
  <c r="AP16" i="40"/>
  <c r="AP20" i="40"/>
  <c r="AP24" i="40"/>
  <c r="AP28" i="40"/>
  <c r="AP32" i="40"/>
  <c r="AP36" i="40"/>
  <c r="AP40" i="40"/>
  <c r="AP44" i="40"/>
  <c r="AP48" i="40"/>
  <c r="AP52" i="40"/>
  <c r="AP56" i="40"/>
  <c r="AP60" i="40"/>
  <c r="AP64" i="40"/>
  <c r="AP68" i="40"/>
  <c r="AP72" i="40"/>
  <c r="AP76" i="40"/>
  <c r="AP80" i="40"/>
  <c r="AP84" i="40"/>
  <c r="AP88" i="40"/>
  <c r="AP92" i="40"/>
  <c r="AP96" i="40"/>
  <c r="AP100" i="40"/>
  <c r="AP104" i="40"/>
  <c r="AP108" i="40"/>
  <c r="AP112" i="40"/>
  <c r="AP116" i="40"/>
  <c r="AP120" i="40"/>
  <c r="AP124" i="40"/>
  <c r="AP128" i="40"/>
  <c r="AP132" i="40"/>
  <c r="AP136" i="40"/>
  <c r="AP140" i="40"/>
  <c r="AP144" i="40"/>
  <c r="AP148" i="40"/>
  <c r="AP152" i="40"/>
  <c r="AP156" i="40"/>
  <c r="AP160" i="40"/>
  <c r="AP164" i="40"/>
  <c r="AP168" i="40"/>
  <c r="AP172" i="40"/>
  <c r="AP176" i="40"/>
  <c r="AP5" i="40"/>
  <c r="AP9" i="40"/>
  <c r="AP13" i="40"/>
  <c r="AP17" i="40"/>
  <c r="AP21" i="40"/>
  <c r="AP25" i="40"/>
  <c r="AP29" i="40"/>
  <c r="AP33" i="40"/>
  <c r="AP37" i="40"/>
  <c r="AP41" i="40"/>
  <c r="AP45" i="40"/>
  <c r="AP49" i="40"/>
  <c r="AP53" i="40"/>
  <c r="AP57" i="40"/>
  <c r="AP61" i="40"/>
  <c r="AP65" i="40"/>
  <c r="AP69" i="40"/>
  <c r="AP73" i="40"/>
  <c r="AP77" i="40"/>
  <c r="AP81" i="40"/>
  <c r="AP85" i="40"/>
  <c r="AP89" i="40"/>
  <c r="AP93" i="40"/>
  <c r="AP97" i="40"/>
  <c r="AP101" i="40"/>
  <c r="AP105" i="40"/>
  <c r="AP109" i="40"/>
  <c r="AP113" i="40"/>
  <c r="AP117" i="40"/>
  <c r="AP121" i="40"/>
  <c r="AP125" i="40"/>
  <c r="AP129" i="40"/>
  <c r="AP133" i="40"/>
  <c r="AP137" i="40"/>
  <c r="AP141" i="40"/>
  <c r="AP145" i="40"/>
  <c r="AP149" i="40"/>
  <c r="AP153" i="40"/>
  <c r="AP157" i="40"/>
  <c r="AP161" i="40"/>
  <c r="AP165" i="40"/>
  <c r="AP169" i="40"/>
  <c r="AP173" i="40"/>
  <c r="AP177" i="40"/>
  <c r="AP6" i="40"/>
  <c r="AP10" i="40"/>
  <c r="AP14" i="40"/>
  <c r="AP18" i="40"/>
  <c r="AP22" i="40"/>
  <c r="AP26" i="40"/>
  <c r="AP30" i="40"/>
  <c r="AP34" i="40"/>
  <c r="AP38" i="40"/>
  <c r="AP42" i="40"/>
  <c r="AP46" i="40"/>
  <c r="AP50" i="40"/>
  <c r="AP54" i="40"/>
  <c r="AP58" i="40"/>
  <c r="AP62" i="40"/>
  <c r="AP66" i="40"/>
  <c r="AP70" i="40"/>
  <c r="AP74" i="40"/>
  <c r="AP78" i="40"/>
  <c r="AP82" i="40"/>
  <c r="AP86" i="40"/>
  <c r="AP90" i="40"/>
  <c r="AP94" i="40"/>
  <c r="AP98" i="40"/>
  <c r="AP102" i="40"/>
  <c r="AP106" i="40"/>
  <c r="AP110" i="40"/>
  <c r="AP114" i="40"/>
  <c r="AP118" i="40"/>
  <c r="AP122" i="40"/>
  <c r="AP126" i="40"/>
  <c r="AP130" i="40"/>
  <c r="AP134" i="40"/>
  <c r="AP138" i="40"/>
  <c r="AP142" i="40"/>
  <c r="AP146" i="40"/>
  <c r="AP150" i="40"/>
  <c r="AP154" i="40"/>
  <c r="AP158" i="40"/>
  <c r="AP162" i="40"/>
  <c r="AP166" i="40"/>
  <c r="AP170" i="40"/>
  <c r="AP174" i="40"/>
  <c r="AP2" i="40"/>
  <c r="E54" i="51"/>
  <c r="V11" i="42"/>
  <c r="V27" i="42"/>
  <c r="V43" i="42"/>
  <c r="V59" i="42"/>
  <c r="V75" i="42"/>
  <c r="V91" i="42"/>
  <c r="V107" i="42"/>
  <c r="V123" i="42"/>
  <c r="V139" i="42"/>
  <c r="V155" i="42"/>
  <c r="V171" i="42"/>
  <c r="V34" i="42"/>
  <c r="V78" i="42"/>
  <c r="V126" i="42"/>
  <c r="V4" i="42"/>
  <c r="V20" i="42"/>
  <c r="V36" i="42"/>
  <c r="V52" i="42"/>
  <c r="V68" i="42"/>
  <c r="V84" i="42"/>
  <c r="V100" i="42"/>
  <c r="V116" i="42"/>
  <c r="V132" i="42"/>
  <c r="V148" i="42"/>
  <c r="V164" i="42"/>
  <c r="V14" i="42"/>
  <c r="V62" i="42"/>
  <c r="V110" i="42"/>
  <c r="V158" i="42"/>
  <c r="V13" i="42"/>
  <c r="V29" i="42"/>
  <c r="V45" i="42"/>
  <c r="V61" i="42"/>
  <c r="V77" i="42"/>
  <c r="V93" i="42"/>
  <c r="V109" i="42"/>
  <c r="V125" i="42"/>
  <c r="V141" i="42"/>
  <c r="V157" i="42"/>
  <c r="V173" i="42"/>
  <c r="V30" i="42"/>
  <c r="V82" i="42"/>
  <c r="V130" i="42"/>
  <c r="V174" i="42"/>
  <c r="V7" i="42"/>
  <c r="V55" i="42"/>
  <c r="V103" i="42"/>
  <c r="V135" i="42"/>
  <c r="V167" i="42"/>
  <c r="V22" i="42"/>
  <c r="V66" i="42"/>
  <c r="V114" i="42"/>
  <c r="V162" i="42"/>
  <c r="V16" i="42"/>
  <c r="V32" i="42"/>
  <c r="V48" i="42"/>
  <c r="V80" i="42"/>
  <c r="V112" i="42"/>
  <c r="V160" i="42"/>
  <c r="V50" i="42"/>
  <c r="V9" i="42"/>
  <c r="V41" i="42"/>
  <c r="V73" i="42"/>
  <c r="V105" i="42"/>
  <c r="V137" i="42"/>
  <c r="V18" i="42"/>
  <c r="V118" i="42"/>
  <c r="V15" i="42"/>
  <c r="V31" i="42"/>
  <c r="V47" i="42"/>
  <c r="V63" i="42"/>
  <c r="V79" i="42"/>
  <c r="V95" i="42"/>
  <c r="V111" i="42"/>
  <c r="V127" i="42"/>
  <c r="V143" i="42"/>
  <c r="V159" i="42"/>
  <c r="V175" i="42"/>
  <c r="V46" i="42"/>
  <c r="V94" i="42"/>
  <c r="V138" i="42"/>
  <c r="V8" i="42"/>
  <c r="V24" i="42"/>
  <c r="V40" i="42"/>
  <c r="V56" i="42"/>
  <c r="V72" i="42"/>
  <c r="V88" i="42"/>
  <c r="V104" i="42"/>
  <c r="V120" i="42"/>
  <c r="V136" i="42"/>
  <c r="V152" i="42"/>
  <c r="V168" i="42"/>
  <c r="V26" i="42"/>
  <c r="V74" i="42"/>
  <c r="V122" i="42"/>
  <c r="V170" i="42"/>
  <c r="V17" i="42"/>
  <c r="V33" i="42"/>
  <c r="V49" i="42"/>
  <c r="V65" i="42"/>
  <c r="V81" i="42"/>
  <c r="V97" i="42"/>
  <c r="V113" i="42"/>
  <c r="V129" i="42"/>
  <c r="V145" i="42"/>
  <c r="V161" i="42"/>
  <c r="V177" i="42"/>
  <c r="V42" i="42"/>
  <c r="V90" i="42"/>
  <c r="V142" i="42"/>
  <c r="V2" i="42"/>
  <c r="V23" i="42"/>
  <c r="V39" i="42"/>
  <c r="V71" i="42"/>
  <c r="V87" i="42"/>
  <c r="V119" i="42"/>
  <c r="V151" i="42"/>
  <c r="V3" i="42"/>
  <c r="V19" i="42"/>
  <c r="V35" i="42"/>
  <c r="V51" i="42"/>
  <c r="V67" i="42"/>
  <c r="V83" i="42"/>
  <c r="V99" i="42"/>
  <c r="V115" i="42"/>
  <c r="V131" i="42"/>
  <c r="V147" i="42"/>
  <c r="V163" i="42"/>
  <c r="V10" i="42"/>
  <c r="V58" i="42"/>
  <c r="V106" i="42"/>
  <c r="V150" i="42"/>
  <c r="V12" i="42"/>
  <c r="V28" i="42"/>
  <c r="V44" i="42"/>
  <c r="V60" i="42"/>
  <c r="V76" i="42"/>
  <c r="V92" i="42"/>
  <c r="V108" i="42"/>
  <c r="V124" i="42"/>
  <c r="V140" i="42"/>
  <c r="V156" i="42"/>
  <c r="V172" i="42"/>
  <c r="V38" i="42"/>
  <c r="V86" i="42"/>
  <c r="V134" i="42"/>
  <c r="V5" i="42"/>
  <c r="V21" i="42"/>
  <c r="V37" i="42"/>
  <c r="V53" i="42"/>
  <c r="V69" i="42"/>
  <c r="V85" i="42"/>
  <c r="V101" i="42"/>
  <c r="V117" i="42"/>
  <c r="V133" i="42"/>
  <c r="V149" i="42"/>
  <c r="V165" i="42"/>
  <c r="V6" i="42"/>
  <c r="V54" i="42"/>
  <c r="V102" i="42"/>
  <c r="V154" i="42"/>
  <c r="V64" i="42"/>
  <c r="V96" i="42"/>
  <c r="V128" i="42"/>
  <c r="V144" i="42"/>
  <c r="V176" i="42"/>
  <c r="V98" i="42"/>
  <c r="V146" i="42"/>
  <c r="V25" i="42"/>
  <c r="V57" i="42"/>
  <c r="V89" i="42"/>
  <c r="V121" i="42"/>
  <c r="V153" i="42"/>
  <c r="V169" i="42"/>
  <c r="V70" i="42"/>
  <c r="V166" i="42"/>
  <c r="AP2" i="42" l="1"/>
  <c r="AP142" i="42"/>
  <c r="AP90" i="42"/>
  <c r="AP42" i="42"/>
  <c r="AP177" i="42"/>
  <c r="AP161" i="42"/>
  <c r="AP145" i="42"/>
  <c r="AP129" i="42"/>
  <c r="AP113" i="42"/>
  <c r="AP97" i="42"/>
  <c r="AP81" i="42"/>
  <c r="AP65" i="42"/>
  <c r="AP49" i="42"/>
  <c r="AP33" i="42"/>
  <c r="AP17" i="42"/>
  <c r="AP170" i="42"/>
  <c r="AP122" i="42"/>
  <c r="AP3" i="42"/>
  <c r="AP74" i="42"/>
  <c r="AP26" i="42"/>
  <c r="AP168" i="42"/>
  <c r="AP152" i="42"/>
  <c r="AP136" i="42"/>
  <c r="AP120" i="42"/>
  <c r="AP104" i="42"/>
  <c r="AP88" i="42"/>
  <c r="AP72" i="42"/>
  <c r="AP56" i="42"/>
  <c r="AP40" i="42"/>
  <c r="AP24" i="42"/>
  <c r="AP8" i="42"/>
  <c r="AP138" i="42"/>
  <c r="AP94" i="42"/>
  <c r="AP46" i="42"/>
  <c r="AP175" i="42"/>
  <c r="AP159" i="42"/>
  <c r="AP143" i="42"/>
  <c r="AP127" i="42"/>
  <c r="AP111" i="42"/>
  <c r="AP95" i="42"/>
  <c r="AP79" i="42"/>
  <c r="AP63" i="42"/>
  <c r="AP47" i="42"/>
  <c r="AP31" i="42"/>
  <c r="AP15" i="42"/>
  <c r="AP174" i="42"/>
  <c r="AP130" i="42"/>
  <c r="AP82" i="42"/>
  <c r="AP30" i="42"/>
  <c r="AP173" i="42"/>
  <c r="AP157" i="42"/>
  <c r="AP141" i="42"/>
  <c r="AP125" i="42"/>
  <c r="AP109" i="42"/>
  <c r="AP93" i="42"/>
  <c r="AP77" i="42"/>
  <c r="AP61" i="42"/>
  <c r="AP45" i="42"/>
  <c r="AP29" i="42"/>
  <c r="AP13" i="42"/>
  <c r="AP158" i="42"/>
  <c r="AP110" i="42"/>
  <c r="AP62" i="42"/>
  <c r="AP14" i="42"/>
  <c r="AP164" i="42"/>
  <c r="AP148" i="42"/>
  <c r="AP132" i="42"/>
  <c r="AP116" i="42"/>
  <c r="AP100" i="42"/>
  <c r="AP84" i="42"/>
  <c r="AP68" i="42"/>
  <c r="AP52" i="42"/>
  <c r="AP36" i="42"/>
  <c r="AP20" i="42"/>
  <c r="AP4" i="42"/>
  <c r="AP126" i="42"/>
  <c r="AP78" i="42"/>
  <c r="AP34" i="42"/>
  <c r="AP171" i="42"/>
  <c r="AP155" i="42"/>
  <c r="AP139" i="42"/>
  <c r="AP123" i="42"/>
  <c r="AP107" i="42"/>
  <c r="AP91" i="42"/>
  <c r="AP75" i="42"/>
  <c r="AP59" i="42"/>
  <c r="AP43" i="42"/>
  <c r="AP27" i="42"/>
  <c r="AP11" i="42"/>
  <c r="AP166" i="42"/>
  <c r="AP118" i="42"/>
  <c r="AP70" i="42"/>
  <c r="AP18" i="42"/>
  <c r="AP169" i="42"/>
  <c r="AP153" i="42"/>
  <c r="AP137" i="42"/>
  <c r="AP121" i="42"/>
  <c r="AP105" i="42"/>
  <c r="AP89" i="42"/>
  <c r="AP73" i="42"/>
  <c r="AP57" i="42"/>
  <c r="AP41" i="42"/>
  <c r="AP25" i="42"/>
  <c r="AP9" i="42"/>
  <c r="AP146" i="42"/>
  <c r="AP98" i="42"/>
  <c r="AP50" i="42"/>
  <c r="AP176" i="42"/>
  <c r="AP160" i="42"/>
  <c r="AP144" i="42"/>
  <c r="AP128" i="42"/>
  <c r="AP112" i="42"/>
  <c r="AP96" i="42"/>
  <c r="AP80" i="42"/>
  <c r="AP64" i="42"/>
  <c r="AP48" i="42"/>
  <c r="AP32" i="42"/>
  <c r="AP16" i="42"/>
  <c r="AP162" i="42"/>
  <c r="AP114" i="42"/>
  <c r="AP66" i="42"/>
  <c r="AP22" i="42"/>
  <c r="AP167" i="42"/>
  <c r="AP151" i="42"/>
  <c r="AP135" i="42"/>
  <c r="AP119" i="42"/>
  <c r="AP103" i="42"/>
  <c r="AP87" i="42"/>
  <c r="AP71" i="42"/>
  <c r="AP55" i="42"/>
  <c r="AP39" i="42"/>
  <c r="AP23" i="42"/>
  <c r="AP7" i="42"/>
  <c r="AP154" i="42"/>
  <c r="AP102" i="42"/>
  <c r="AP54" i="42"/>
  <c r="AP6" i="42"/>
  <c r="AP165" i="42"/>
  <c r="AP149" i="42"/>
  <c r="AP133" i="42"/>
  <c r="AP117" i="42"/>
  <c r="AP101" i="42"/>
  <c r="AP85" i="42"/>
  <c r="AP69" i="42"/>
  <c r="AP53" i="42"/>
  <c r="AP37" i="42"/>
  <c r="AP21" i="42"/>
  <c r="AP5" i="42"/>
  <c r="AP134" i="42"/>
  <c r="AP86" i="42"/>
  <c r="AP38" i="42"/>
  <c r="AP172" i="42"/>
  <c r="AP156" i="42"/>
  <c r="AP140" i="42"/>
  <c r="AP124" i="42"/>
  <c r="AP108" i="42"/>
  <c r="AP92" i="42"/>
  <c r="AP76" i="42"/>
  <c r="AP60" i="42"/>
  <c r="AP44" i="42"/>
  <c r="AP28" i="42"/>
  <c r="AP12" i="42"/>
  <c r="AP150" i="42"/>
  <c r="AP106" i="42"/>
  <c r="AP58" i="42"/>
  <c r="AP10" i="42"/>
  <c r="AP163" i="42"/>
  <c r="AP147" i="42"/>
  <c r="AP131" i="42"/>
  <c r="AP115" i="42"/>
  <c r="AP99" i="42"/>
  <c r="AP83" i="42"/>
  <c r="AP67" i="42"/>
  <c r="AP51" i="42"/>
  <c r="AP35" i="42"/>
  <c r="AP19" i="42"/>
  <c r="B27" i="51"/>
  <c r="B54" i="51" s="1"/>
  <c r="L146" i="42"/>
  <c r="L98" i="42"/>
  <c r="L50" i="42"/>
  <c r="L177" i="42"/>
  <c r="L161" i="42"/>
  <c r="L145" i="42"/>
  <c r="L129" i="42"/>
  <c r="L113" i="42"/>
  <c r="L97" i="42"/>
  <c r="L81" i="42"/>
  <c r="L65" i="42"/>
  <c r="L49" i="42"/>
  <c r="L33" i="42"/>
  <c r="L17" i="42"/>
  <c r="L174" i="42"/>
  <c r="L126" i="42"/>
  <c r="L78" i="42"/>
  <c r="L30" i="42"/>
  <c r="L172" i="42"/>
  <c r="L156" i="42"/>
  <c r="L140" i="42"/>
  <c r="L124" i="42"/>
  <c r="L108" i="42"/>
  <c r="L92" i="42"/>
  <c r="L76" i="42"/>
  <c r="L60" i="42"/>
  <c r="L44" i="42"/>
  <c r="L28" i="42"/>
  <c r="L12" i="42"/>
  <c r="L154" i="42"/>
  <c r="L106" i="42"/>
  <c r="L58" i="42"/>
  <c r="L14" i="42"/>
  <c r="L163" i="42"/>
  <c r="L147" i="42"/>
  <c r="L131" i="42"/>
  <c r="L115" i="42"/>
  <c r="L99" i="42"/>
  <c r="L83" i="42"/>
  <c r="L67" i="42"/>
  <c r="L51" i="42"/>
  <c r="L35" i="42"/>
  <c r="L19" i="42"/>
  <c r="L3" i="42"/>
  <c r="L110" i="42"/>
  <c r="L10" i="42"/>
  <c r="L149" i="42"/>
  <c r="L101" i="42"/>
  <c r="L69" i="42"/>
  <c r="L21" i="42"/>
  <c r="L90" i="42"/>
  <c r="L160" i="42"/>
  <c r="L112" i="42"/>
  <c r="L64" i="42"/>
  <c r="L32" i="42"/>
  <c r="L118" i="42"/>
  <c r="L167" i="42"/>
  <c r="L119" i="42"/>
  <c r="L71" i="42"/>
  <c r="L39" i="42"/>
  <c r="L2" i="42"/>
  <c r="L134" i="42"/>
  <c r="L86" i="42"/>
  <c r="L38" i="42"/>
  <c r="L173" i="42"/>
  <c r="L157" i="42"/>
  <c r="L141" i="42"/>
  <c r="L125" i="42"/>
  <c r="L109" i="42"/>
  <c r="L93" i="42"/>
  <c r="L77" i="42"/>
  <c r="L61" i="42"/>
  <c r="L45" i="42"/>
  <c r="L29" i="42"/>
  <c r="L13" i="42"/>
  <c r="L162" i="42"/>
  <c r="L114" i="42"/>
  <c r="L66" i="42"/>
  <c r="L18" i="42"/>
  <c r="L168" i="42"/>
  <c r="L152" i="42"/>
  <c r="L136" i="42"/>
  <c r="L120" i="42"/>
  <c r="L104" i="42"/>
  <c r="L88" i="42"/>
  <c r="L72" i="42"/>
  <c r="L56" i="42"/>
  <c r="L40" i="42"/>
  <c r="L24" i="42"/>
  <c r="L8" i="42"/>
  <c r="L142" i="42"/>
  <c r="L94" i="42"/>
  <c r="L46" i="42"/>
  <c r="L175" i="42"/>
  <c r="L159" i="42"/>
  <c r="L143" i="42"/>
  <c r="L127" i="42"/>
  <c r="L111" i="42"/>
  <c r="L95" i="42"/>
  <c r="L79" i="42"/>
  <c r="L63" i="42"/>
  <c r="L47" i="42"/>
  <c r="L31" i="42"/>
  <c r="L15" i="42"/>
  <c r="L158" i="42"/>
  <c r="L165" i="42"/>
  <c r="L133" i="42"/>
  <c r="L85" i="42"/>
  <c r="L37" i="42"/>
  <c r="L138" i="42"/>
  <c r="L42" i="42"/>
  <c r="L144" i="42"/>
  <c r="L96" i="42"/>
  <c r="L48" i="42"/>
  <c r="L166" i="42"/>
  <c r="L22" i="42"/>
  <c r="L151" i="42"/>
  <c r="L103" i="42"/>
  <c r="L55" i="42"/>
  <c r="L7" i="42"/>
  <c r="L170" i="42"/>
  <c r="L122" i="42"/>
  <c r="L74" i="42"/>
  <c r="L26" i="42"/>
  <c r="L169" i="42"/>
  <c r="L153" i="42"/>
  <c r="L137" i="42"/>
  <c r="L121" i="42"/>
  <c r="L105" i="42"/>
  <c r="L89" i="42"/>
  <c r="L73" i="42"/>
  <c r="L57" i="42"/>
  <c r="L41" i="42"/>
  <c r="L25" i="42"/>
  <c r="L9" i="42"/>
  <c r="L150" i="42"/>
  <c r="L102" i="42"/>
  <c r="L54" i="42"/>
  <c r="L6" i="42"/>
  <c r="L164" i="42"/>
  <c r="L148" i="42"/>
  <c r="L132" i="42"/>
  <c r="L116" i="42"/>
  <c r="L100" i="42"/>
  <c r="L84" i="42"/>
  <c r="L68" i="42"/>
  <c r="L52" i="42"/>
  <c r="L36" i="42"/>
  <c r="L20" i="42"/>
  <c r="L4" i="42"/>
  <c r="L130" i="42"/>
  <c r="L82" i="42"/>
  <c r="L34" i="42"/>
  <c r="L171" i="42"/>
  <c r="L155" i="42"/>
  <c r="L139" i="42"/>
  <c r="L123" i="42"/>
  <c r="L107" i="42"/>
  <c r="L91" i="42"/>
  <c r="L75" i="42"/>
  <c r="L59" i="42"/>
  <c r="L43" i="42"/>
  <c r="L27" i="42"/>
  <c r="L11" i="42"/>
  <c r="L62" i="42"/>
  <c r="L117" i="42"/>
  <c r="L53" i="42"/>
  <c r="L5" i="42"/>
  <c r="L176" i="42"/>
  <c r="L128" i="42"/>
  <c r="L80" i="42"/>
  <c r="L16" i="42"/>
  <c r="L70" i="42"/>
  <c r="L135" i="42"/>
  <c r="L87" i="42"/>
  <c r="L23" i="42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E51" i="51" s="1"/>
  <c r="D24" i="51"/>
  <c r="C24" i="51"/>
  <c r="B24" i="51"/>
  <c r="C23" i="51" l="1"/>
  <c r="C51" i="51" s="1"/>
  <c r="D23" i="51"/>
  <c r="D51" i="51" s="1"/>
  <c r="B23" i="51"/>
  <c r="B51" i="51" s="1"/>
  <c r="E48" i="51" l="1"/>
  <c r="B3" i="51"/>
  <c r="D3" i="51"/>
  <c r="C15" i="64"/>
  <c r="S15" i="64"/>
  <c r="AI15" i="64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AJ8" i="64"/>
  <c r="AJ15" i="64" s="1"/>
  <c r="AI8" i="64"/>
  <c r="AH8" i="64"/>
  <c r="AH15" i="64" s="1"/>
  <c r="AG8" i="64"/>
  <c r="AG15" i="64" s="1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AA15" i="64" s="1"/>
  <c r="Z8" i="64"/>
  <c r="Z15" i="64" s="1"/>
  <c r="Y8" i="64"/>
  <c r="Y15" i="64" s="1"/>
  <c r="X8" i="64"/>
  <c r="X15" i="64" s="1"/>
  <c r="W8" i="64"/>
  <c r="W15" i="64" s="1"/>
  <c r="V8" i="64"/>
  <c r="V15" i="64" s="1"/>
  <c r="U8" i="64"/>
  <c r="U15" i="64" s="1"/>
  <c r="T8" i="64"/>
  <c r="T15" i="64" s="1"/>
  <c r="S8" i="64"/>
  <c r="R8" i="64"/>
  <c r="R15" i="64" s="1"/>
  <c r="Q8" i="64"/>
  <c r="Q15" i="64" s="1"/>
  <c r="P8" i="64"/>
  <c r="P15" i="64" s="1"/>
  <c r="O8" i="64"/>
  <c r="O15" i="64" s="1"/>
  <c r="N8" i="64"/>
  <c r="N15" i="64" s="1"/>
  <c r="M8" i="64"/>
  <c r="M15" i="64" s="1"/>
  <c r="L8" i="64"/>
  <c r="L15" i="64" s="1"/>
  <c r="K8" i="64"/>
  <c r="K15" i="64" s="1"/>
  <c r="J8" i="64"/>
  <c r="J15" i="64" s="1"/>
  <c r="I8" i="64"/>
  <c r="I15" i="64" s="1"/>
  <c r="H8" i="64"/>
  <c r="H15" i="64" s="1"/>
  <c r="G8" i="64"/>
  <c r="G15" i="64" s="1"/>
  <c r="F8" i="64"/>
  <c r="F15" i="64" s="1"/>
  <c r="E8" i="64"/>
  <c r="E15" i="64" s="1"/>
  <c r="D8" i="64"/>
  <c r="D15" i="64" s="1"/>
  <c r="C8" i="64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L58" i="25"/>
  <c r="L50" i="26"/>
  <c r="L43" i="26"/>
  <c r="L177" i="25"/>
  <c r="L130" i="25"/>
  <c r="L53" i="25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7" i="25" l="1"/>
  <c r="L132" i="25"/>
  <c r="L21" i="25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E57" i="25"/>
  <c r="L65" i="24"/>
  <c r="I65" i="24" s="1"/>
  <c r="L29" i="24"/>
  <c r="L158" i="24"/>
  <c r="D158" i="24" s="1"/>
  <c r="L123" i="24"/>
  <c r="H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C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J59" i="24" s="1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G128" i="25" s="1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D11" i="25" s="1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G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I123" i="24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J22" i="25"/>
  <c r="F156" i="26"/>
  <c r="C131" i="24"/>
  <c r="D48" i="24"/>
  <c r="F131" i="24"/>
  <c r="I131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F131" i="25"/>
  <c r="B42" i="51"/>
  <c r="E45" i="51"/>
  <c r="F67" i="24"/>
  <c r="H170" i="25"/>
  <c r="J11" i="25"/>
  <c r="I21" i="25"/>
  <c r="F21" i="25"/>
  <c r="K21" i="25"/>
  <c r="C21" i="25"/>
  <c r="H21" i="25"/>
  <c r="E21" i="25"/>
  <c r="J21" i="25"/>
  <c r="D21" i="25"/>
  <c r="G21" i="25"/>
  <c r="H113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K57" i="25"/>
  <c r="F57" i="25"/>
  <c r="J57" i="25"/>
  <c r="C57" i="25"/>
  <c r="D57" i="25"/>
  <c r="G57" i="25"/>
  <c r="H57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J43" i="26"/>
  <c r="E43" i="26"/>
  <c r="C43" i="26"/>
  <c r="H43" i="26"/>
  <c r="F43" i="26"/>
  <c r="K43" i="26"/>
  <c r="I43" i="26"/>
  <c r="D43" i="26"/>
  <c r="G43" i="26"/>
  <c r="K132" i="25"/>
  <c r="J132" i="25"/>
  <c r="E132" i="25"/>
  <c r="H60" i="25"/>
  <c r="C60" i="25"/>
  <c r="D60" i="25"/>
  <c r="F22" i="25"/>
  <c r="G22" i="25"/>
  <c r="D22" i="25"/>
  <c r="K22" i="25"/>
  <c r="H22" i="25"/>
  <c r="H50" i="26"/>
  <c r="J50" i="26"/>
  <c r="C50" i="26"/>
  <c r="I50" i="26"/>
  <c r="D50" i="26"/>
  <c r="E50" i="26"/>
  <c r="K50" i="26"/>
  <c r="C131" i="25"/>
  <c r="D131" i="25"/>
  <c r="E131" i="25"/>
  <c r="J131" i="25"/>
  <c r="G131" i="25"/>
  <c r="H131" i="25"/>
  <c r="K131" i="25"/>
  <c r="I131" i="25"/>
  <c r="H58" i="25"/>
  <c r="E58" i="25"/>
  <c r="I58" i="25"/>
  <c r="C58" i="25"/>
  <c r="J58" i="25"/>
  <c r="F58" i="25"/>
  <c r="G58" i="25"/>
  <c r="K58" i="25"/>
  <c r="E49" i="26"/>
  <c r="G49" i="26"/>
  <c r="K49" i="26"/>
  <c r="H49" i="26"/>
  <c r="F49" i="26"/>
  <c r="J49" i="26"/>
  <c r="C49" i="26"/>
  <c r="C44" i="25"/>
  <c r="K60" i="25"/>
  <c r="E177" i="25"/>
  <c r="G140" i="24"/>
  <c r="E140" i="24"/>
  <c r="G50" i="26"/>
  <c r="C132" i="25"/>
  <c r="J158" i="25"/>
  <c r="D58" i="25"/>
  <c r="D123" i="24"/>
  <c r="E123" i="24"/>
  <c r="F123" i="24"/>
  <c r="G123" i="24"/>
  <c r="J123" i="24"/>
  <c r="K123" i="24"/>
  <c r="F65" i="24"/>
  <c r="F141" i="25"/>
  <c r="I141" i="25"/>
  <c r="I2" i="25"/>
  <c r="C2" i="25"/>
  <c r="F173" i="25"/>
  <c r="D34" i="25"/>
  <c r="F17" i="25"/>
  <c r="G17" i="25"/>
  <c r="I156" i="26"/>
  <c r="K156" i="26"/>
  <c r="E156" i="26"/>
  <c r="D156" i="26"/>
  <c r="H156" i="26"/>
  <c r="C156" i="26"/>
  <c r="C123" i="24"/>
  <c r="K18" i="25"/>
  <c r="J156" i="26"/>
  <c r="G156" i="26"/>
  <c r="K173" i="25"/>
  <c r="E170" i="25"/>
  <c r="G132" i="25"/>
  <c r="D132" i="25"/>
  <c r="F132" i="25"/>
  <c r="I132" i="25"/>
  <c r="H132" i="25"/>
  <c r="I128" i="25"/>
  <c r="E60" i="25"/>
  <c r="F60" i="25"/>
  <c r="G60" i="25"/>
  <c r="D38" i="25"/>
  <c r="J38" i="25"/>
  <c r="E34" i="25"/>
  <c r="E22" i="25"/>
  <c r="I22" i="25"/>
  <c r="C22" i="25"/>
  <c r="F78" i="26"/>
  <c r="E78" i="26"/>
  <c r="H78" i="26"/>
  <c r="F140" i="24"/>
  <c r="J140" i="24"/>
  <c r="I140" i="24"/>
  <c r="H140" i="24"/>
  <c r="G136" i="24"/>
  <c r="E2" i="25"/>
  <c r="G67" i="24"/>
  <c r="H59" i="24"/>
  <c r="I59" i="24"/>
  <c r="G59" i="24"/>
  <c r="J130" i="25"/>
  <c r="I57" i="25"/>
  <c r="F50" i="26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160" i="19"/>
  <c r="L96" i="19"/>
  <c r="L37" i="21"/>
  <c r="L131" i="19"/>
  <c r="L67" i="19"/>
  <c r="L162" i="19"/>
  <c r="L98" i="19"/>
  <c r="L172" i="19"/>
  <c r="L108" i="19"/>
  <c r="L25" i="21"/>
  <c r="L143" i="19"/>
  <c r="L79" i="19"/>
  <c r="L174" i="19"/>
  <c r="L110" i="19"/>
  <c r="L48" i="21"/>
  <c r="L120" i="19"/>
  <c r="L13" i="21"/>
  <c r="L155" i="19"/>
  <c r="L91" i="19"/>
  <c r="L42" i="21"/>
  <c r="L122" i="19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2" i="24"/>
  <c r="V95" i="24"/>
  <c r="V158" i="24"/>
  <c r="V129" i="24"/>
  <c r="V176" i="24"/>
  <c r="V47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13" i="24"/>
  <c r="V56" i="24"/>
  <c r="V104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147" i="24"/>
  <c r="V27" i="24"/>
  <c r="V60" i="24"/>
  <c r="V92" i="24"/>
  <c r="V124" i="24"/>
  <c r="V156" i="24"/>
  <c r="V12" i="24"/>
  <c r="V44" i="24"/>
  <c r="V77" i="24"/>
  <c r="V109" i="24"/>
  <c r="V141" i="24"/>
  <c r="V173" i="24"/>
  <c r="V21" i="24"/>
  <c r="V53" i="24"/>
  <c r="V86" i="24"/>
  <c r="V118" i="24"/>
  <c r="V150" i="24"/>
  <c r="V58" i="23"/>
  <c r="V34" i="24"/>
  <c r="V67" i="24"/>
  <c r="V99" i="24"/>
  <c r="V155" i="24"/>
  <c r="V22" i="24"/>
  <c r="V54" i="24"/>
  <c r="V87" i="24"/>
  <c r="V119" i="24"/>
  <c r="V151" i="24"/>
  <c r="V9" i="24"/>
  <c r="V41" i="24"/>
  <c r="V74" i="24"/>
  <c r="V106" i="24"/>
  <c r="V138" i="24"/>
  <c r="V170" i="24"/>
  <c r="V163" i="24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D36" i="51"/>
  <c r="B36" i="51"/>
  <c r="C36" i="51"/>
  <c r="V174" i="41"/>
  <c r="V126" i="41"/>
  <c r="V82" i="41"/>
  <c r="V38" i="41"/>
  <c r="V173" i="41"/>
  <c r="V157" i="41"/>
  <c r="V141" i="41"/>
  <c r="V125" i="41"/>
  <c r="V109" i="41"/>
  <c r="V93" i="41"/>
  <c r="V77" i="41"/>
  <c r="V61" i="41"/>
  <c r="V45" i="41"/>
  <c r="V29" i="41"/>
  <c r="V13" i="41"/>
  <c r="V154" i="41"/>
  <c r="V102" i="41"/>
  <c r="V54" i="41"/>
  <c r="V14" i="41"/>
  <c r="V164" i="41"/>
  <c r="V148" i="41"/>
  <c r="V132" i="41"/>
  <c r="V116" i="41"/>
  <c r="V100" i="41"/>
  <c r="V84" i="41"/>
  <c r="V68" i="41"/>
  <c r="V52" i="41"/>
  <c r="V36" i="41"/>
  <c r="V20" i="41"/>
  <c r="V4" i="41"/>
  <c r="V134" i="41"/>
  <c r="V86" i="41"/>
  <c r="V30" i="41"/>
  <c r="V171" i="41"/>
  <c r="V155" i="41"/>
  <c r="V139" i="41"/>
  <c r="V123" i="41"/>
  <c r="V107" i="41"/>
  <c r="V91" i="41"/>
  <c r="V75" i="41"/>
  <c r="V59" i="41"/>
  <c r="V43" i="41"/>
  <c r="V27" i="41"/>
  <c r="V11" i="41"/>
  <c r="L174" i="41"/>
  <c r="L158" i="41"/>
  <c r="L142" i="41"/>
  <c r="L126" i="41"/>
  <c r="L110" i="41"/>
  <c r="L94" i="41"/>
  <c r="L78" i="41"/>
  <c r="L62" i="41"/>
  <c r="L46" i="41"/>
  <c r="L30" i="41"/>
  <c r="L14" i="41"/>
  <c r="L173" i="41"/>
  <c r="L157" i="41"/>
  <c r="L141" i="41"/>
  <c r="L125" i="41"/>
  <c r="L109" i="41"/>
  <c r="L93" i="41"/>
  <c r="L77" i="41"/>
  <c r="L61" i="41"/>
  <c r="L45" i="41"/>
  <c r="L29" i="41"/>
  <c r="L13" i="41"/>
  <c r="L172" i="41"/>
  <c r="L156" i="41"/>
  <c r="L140" i="41"/>
  <c r="L124" i="41"/>
  <c r="L108" i="41"/>
  <c r="L92" i="41"/>
  <c r="L76" i="41"/>
  <c r="L60" i="41"/>
  <c r="L44" i="41"/>
  <c r="L28" i="41"/>
  <c r="L12" i="41"/>
  <c r="L171" i="41"/>
  <c r="L155" i="41"/>
  <c r="L139" i="41"/>
  <c r="L123" i="41"/>
  <c r="L107" i="41"/>
  <c r="L91" i="41"/>
  <c r="L75" i="41"/>
  <c r="L59" i="41"/>
  <c r="L43" i="41"/>
  <c r="L27" i="41"/>
  <c r="L11" i="41"/>
  <c r="L20" i="41"/>
  <c r="L163" i="41"/>
  <c r="L115" i="41"/>
  <c r="L83" i="41"/>
  <c r="L35" i="41"/>
  <c r="V2" i="41"/>
  <c r="V177" i="41"/>
  <c r="V145" i="41"/>
  <c r="V113" i="41"/>
  <c r="V81" i="41"/>
  <c r="V49" i="41"/>
  <c r="V17" i="41"/>
  <c r="V118" i="41"/>
  <c r="V22" i="41"/>
  <c r="V152" i="41"/>
  <c r="V120" i="41"/>
  <c r="V88" i="41"/>
  <c r="V56" i="41"/>
  <c r="V40" i="41"/>
  <c r="V8" i="41"/>
  <c r="V98" i="41"/>
  <c r="V175" i="41"/>
  <c r="V143" i="41"/>
  <c r="V111" i="41"/>
  <c r="V47" i="41"/>
  <c r="L2" i="41"/>
  <c r="L130" i="41"/>
  <c r="L82" i="41"/>
  <c r="L50" i="41"/>
  <c r="L34" i="41"/>
  <c r="L18" i="41"/>
  <c r="L145" i="41"/>
  <c r="L97" i="41"/>
  <c r="L65" i="41"/>
  <c r="L17" i="41"/>
  <c r="L144" i="41"/>
  <c r="L96" i="41"/>
  <c r="L48" i="41"/>
  <c r="L175" i="41"/>
  <c r="L127" i="41"/>
  <c r="L79" i="41"/>
  <c r="V162" i="41"/>
  <c r="V114" i="41"/>
  <c r="V70" i="41"/>
  <c r="V26" i="41"/>
  <c r="V169" i="41"/>
  <c r="V153" i="41"/>
  <c r="V137" i="41"/>
  <c r="V121" i="41"/>
  <c r="V105" i="41"/>
  <c r="V89" i="41"/>
  <c r="V73" i="41"/>
  <c r="V57" i="41"/>
  <c r="V41" i="41"/>
  <c r="V25" i="41"/>
  <c r="V9" i="41"/>
  <c r="V142" i="41"/>
  <c r="V90" i="41"/>
  <c r="V46" i="41"/>
  <c r="V176" i="41"/>
  <c r="V160" i="41"/>
  <c r="V144" i="41"/>
  <c r="V128" i="41"/>
  <c r="V112" i="41"/>
  <c r="V96" i="41"/>
  <c r="V80" i="41"/>
  <c r="V64" i="41"/>
  <c r="V48" i="41"/>
  <c r="V32" i="41"/>
  <c r="V16" i="41"/>
  <c r="V170" i="41"/>
  <c r="V122" i="41"/>
  <c r="V74" i="41"/>
  <c r="V18" i="41"/>
  <c r="V167" i="41"/>
  <c r="V151" i="41"/>
  <c r="V135" i="41"/>
  <c r="V119" i="41"/>
  <c r="V103" i="41"/>
  <c r="V87" i="41"/>
  <c r="V71" i="41"/>
  <c r="V55" i="41"/>
  <c r="V39" i="41"/>
  <c r="V23" i="41"/>
  <c r="V7" i="41"/>
  <c r="L170" i="41"/>
  <c r="L154" i="41"/>
  <c r="L138" i="41"/>
  <c r="L122" i="41"/>
  <c r="L106" i="41"/>
  <c r="L90" i="41"/>
  <c r="L74" i="41"/>
  <c r="L58" i="41"/>
  <c r="L42" i="41"/>
  <c r="L26" i="41"/>
  <c r="L10" i="41"/>
  <c r="L169" i="41"/>
  <c r="L153" i="41"/>
  <c r="L137" i="41"/>
  <c r="L121" i="41"/>
  <c r="L105" i="41"/>
  <c r="L89" i="41"/>
  <c r="L73" i="41"/>
  <c r="L57" i="41"/>
  <c r="L41" i="41"/>
  <c r="L25" i="41"/>
  <c r="L9" i="41"/>
  <c r="L168" i="41"/>
  <c r="L152" i="41"/>
  <c r="L136" i="41"/>
  <c r="L120" i="41"/>
  <c r="L104" i="41"/>
  <c r="L88" i="41"/>
  <c r="L72" i="41"/>
  <c r="L56" i="41"/>
  <c r="L40" i="41"/>
  <c r="L24" i="41"/>
  <c r="L8" i="41"/>
  <c r="L167" i="41"/>
  <c r="L151" i="41"/>
  <c r="L135" i="41"/>
  <c r="L119" i="41"/>
  <c r="L103" i="41"/>
  <c r="L87" i="41"/>
  <c r="L71" i="41"/>
  <c r="L55" i="41"/>
  <c r="L39" i="41"/>
  <c r="L23" i="41"/>
  <c r="L7" i="41"/>
  <c r="L36" i="41"/>
  <c r="L147" i="41"/>
  <c r="L99" i="41"/>
  <c r="L67" i="41"/>
  <c r="L19" i="41"/>
  <c r="V138" i="41"/>
  <c r="V42" i="41"/>
  <c r="V161" i="41"/>
  <c r="V129" i="41"/>
  <c r="V97" i="41"/>
  <c r="V65" i="41"/>
  <c r="V33" i="41"/>
  <c r="V166" i="41"/>
  <c r="V66" i="41"/>
  <c r="V168" i="41"/>
  <c r="V136" i="41"/>
  <c r="V104" i="41"/>
  <c r="V72" i="41"/>
  <c r="V24" i="41"/>
  <c r="V146" i="41"/>
  <c r="V50" i="41"/>
  <c r="V159" i="41"/>
  <c r="V127" i="41"/>
  <c r="V95" i="41"/>
  <c r="V63" i="41"/>
  <c r="V15" i="41"/>
  <c r="L146" i="41"/>
  <c r="L98" i="41"/>
  <c r="L66" i="41"/>
  <c r="L177" i="41"/>
  <c r="L129" i="41"/>
  <c r="L113" i="41"/>
  <c r="L49" i="41"/>
  <c r="L176" i="41"/>
  <c r="L128" i="41"/>
  <c r="L80" i="41"/>
  <c r="L16" i="41"/>
  <c r="L143" i="41"/>
  <c r="L95" i="41"/>
  <c r="V150" i="41"/>
  <c r="V106" i="41"/>
  <c r="V58" i="41"/>
  <c r="V6" i="41"/>
  <c r="V165" i="41"/>
  <c r="V149" i="41"/>
  <c r="V133" i="41"/>
  <c r="V117" i="41"/>
  <c r="V101" i="41"/>
  <c r="V85" i="41"/>
  <c r="V69" i="41"/>
  <c r="V53" i="41"/>
  <c r="V37" i="41"/>
  <c r="V21" i="41"/>
  <c r="V5" i="41"/>
  <c r="V130" i="41"/>
  <c r="V78" i="41"/>
  <c r="V34" i="41"/>
  <c r="V172" i="41"/>
  <c r="V156" i="41"/>
  <c r="V140" i="41"/>
  <c r="V124" i="41"/>
  <c r="V108" i="41"/>
  <c r="V92" i="41"/>
  <c r="V76" i="41"/>
  <c r="V60" i="41"/>
  <c r="V44" i="41"/>
  <c r="V28" i="41"/>
  <c r="V12" i="41"/>
  <c r="V158" i="41"/>
  <c r="V110" i="41"/>
  <c r="V62" i="41"/>
  <c r="V10" i="41"/>
  <c r="V163" i="41"/>
  <c r="V147" i="41"/>
  <c r="V131" i="41"/>
  <c r="V115" i="41"/>
  <c r="V99" i="41"/>
  <c r="V83" i="41"/>
  <c r="V67" i="41"/>
  <c r="V51" i="41"/>
  <c r="V35" i="41"/>
  <c r="V19" i="41"/>
  <c r="V3" i="41"/>
  <c r="L166" i="41"/>
  <c r="L150" i="41"/>
  <c r="L134" i="41"/>
  <c r="L118" i="41"/>
  <c r="L102" i="41"/>
  <c r="L86" i="41"/>
  <c r="L70" i="41"/>
  <c r="L54" i="41"/>
  <c r="L38" i="41"/>
  <c r="L22" i="41"/>
  <c r="L6" i="41"/>
  <c r="L165" i="41"/>
  <c r="L149" i="41"/>
  <c r="L133" i="41"/>
  <c r="L117" i="41"/>
  <c r="L101" i="41"/>
  <c r="L85" i="41"/>
  <c r="L69" i="41"/>
  <c r="L53" i="41"/>
  <c r="L37" i="41"/>
  <c r="L21" i="41"/>
  <c r="L5" i="41"/>
  <c r="L164" i="41"/>
  <c r="L148" i="41"/>
  <c r="L132" i="41"/>
  <c r="L116" i="41"/>
  <c r="L100" i="41"/>
  <c r="L84" i="41"/>
  <c r="L68" i="41"/>
  <c r="L52" i="41"/>
  <c r="L4" i="41"/>
  <c r="L131" i="41"/>
  <c r="L51" i="41"/>
  <c r="L3" i="41"/>
  <c r="V94" i="41"/>
  <c r="V79" i="41"/>
  <c r="L162" i="41"/>
  <c r="V31" i="41"/>
  <c r="L161" i="41"/>
  <c r="L81" i="41"/>
  <c r="L33" i="41"/>
  <c r="L160" i="41"/>
  <c r="L112" i="41"/>
  <c r="L64" i="41"/>
  <c r="L32" i="41"/>
  <c r="L159" i="41"/>
  <c r="L111" i="41"/>
  <c r="L114" i="41"/>
  <c r="L15" i="41"/>
  <c r="L31" i="41"/>
  <c r="L63" i="41"/>
  <c r="L47" i="41"/>
  <c r="V83" i="25"/>
  <c r="L11" i="26"/>
  <c r="V81" i="26"/>
  <c r="V122" i="26"/>
  <c r="L76" i="26"/>
  <c r="L135" i="26"/>
  <c r="V110" i="26"/>
  <c r="L94" i="26"/>
  <c r="L165" i="23"/>
  <c r="L110" i="23"/>
  <c r="L73" i="26"/>
  <c r="L131" i="23"/>
  <c r="V24" i="26"/>
  <c r="L10" i="26"/>
  <c r="L59" i="23"/>
  <c r="L109" i="26"/>
  <c r="V125" i="26"/>
  <c r="L48" i="26"/>
  <c r="B3" i="19"/>
  <c r="L143" i="23"/>
  <c r="L123" i="23"/>
  <c r="L124" i="23"/>
  <c r="L22" i="23"/>
  <c r="L100" i="23"/>
  <c r="L63" i="26"/>
  <c r="L98" i="23"/>
  <c r="L58" i="26"/>
  <c r="L21" i="23"/>
  <c r="L169" i="26"/>
  <c r="B20" i="42"/>
  <c r="B86" i="42"/>
  <c r="B95" i="42"/>
  <c r="B91" i="42"/>
  <c r="B176" i="41"/>
  <c r="B96" i="42"/>
  <c r="B41" i="42"/>
  <c r="B116" i="42"/>
  <c r="B175" i="42"/>
  <c r="B4" i="42"/>
  <c r="V95" i="26"/>
  <c r="V16" i="26"/>
  <c r="L18" i="26"/>
  <c r="L46" i="23"/>
  <c r="L44" i="23"/>
  <c r="L130" i="26"/>
  <c r="L111" i="26"/>
  <c r="L177" i="26"/>
  <c r="L108" i="26"/>
  <c r="L16" i="26"/>
  <c r="V124" i="26"/>
  <c r="L150" i="26"/>
  <c r="L44" i="26"/>
  <c r="L2" i="26"/>
  <c r="L69" i="26"/>
  <c r="L173" i="23"/>
  <c r="L64" i="25"/>
  <c r="L105" i="25"/>
  <c r="L110" i="26"/>
  <c r="L68" i="26"/>
  <c r="L145" i="26"/>
  <c r="L139" i="23"/>
  <c r="L78" i="23"/>
  <c r="L144" i="26"/>
  <c r="V140" i="26"/>
  <c r="L163" i="26"/>
  <c r="V44" i="26"/>
  <c r="V27" i="26"/>
  <c r="L131" i="26"/>
  <c r="L29" i="23"/>
  <c r="V107" i="26"/>
  <c r="L138" i="23"/>
  <c r="L90" i="23"/>
  <c r="V49" i="25"/>
  <c r="L113" i="26"/>
  <c r="V20" i="26"/>
  <c r="V63" i="26"/>
  <c r="V57" i="26"/>
  <c r="V4" i="26"/>
  <c r="V121" i="26"/>
  <c r="V56" i="26"/>
  <c r="L119" i="23"/>
  <c r="V116" i="26"/>
  <c r="V48" i="26"/>
  <c r="L33" i="26"/>
  <c r="L122" i="26"/>
  <c r="L118" i="26"/>
  <c r="L66" i="23"/>
  <c r="L87" i="26"/>
  <c r="V109" i="26"/>
  <c r="L92" i="23"/>
  <c r="V33" i="26"/>
  <c r="B171" i="42"/>
  <c r="B10" i="42"/>
  <c r="B168" i="42"/>
  <c r="B117" i="42"/>
  <c r="B92" i="42"/>
  <c r="B52" i="42"/>
  <c r="B86" i="41"/>
  <c r="B113" i="42"/>
  <c r="B154" i="42"/>
  <c r="V9" i="26"/>
  <c r="L38" i="23"/>
  <c r="L65" i="23"/>
  <c r="L104" i="25"/>
  <c r="L20" i="26"/>
  <c r="L40" i="23"/>
  <c r="L32" i="23"/>
  <c r="L141" i="26"/>
  <c r="L150" i="23"/>
  <c r="V172" i="26"/>
  <c r="V150" i="26"/>
  <c r="V120" i="26"/>
  <c r="V74" i="26"/>
  <c r="L40" i="26"/>
  <c r="V69" i="26"/>
  <c r="L65" i="26"/>
  <c r="L29" i="26"/>
  <c r="L126" i="26"/>
  <c r="V76" i="26"/>
  <c r="L98" i="26"/>
  <c r="V96" i="26"/>
  <c r="L176" i="23"/>
  <c r="V8" i="26"/>
  <c r="L120" i="26"/>
  <c r="V43" i="25"/>
  <c r="V11" i="26"/>
  <c r="V65" i="26"/>
  <c r="L93" i="23"/>
  <c r="V38" i="26"/>
  <c r="L143" i="26"/>
  <c r="L175" i="26"/>
  <c r="L62" i="23"/>
  <c r="L127" i="26"/>
  <c r="L82" i="23"/>
  <c r="L135" i="23"/>
  <c r="V177" i="26"/>
  <c r="V64" i="25"/>
  <c r="V55" i="26"/>
  <c r="L125" i="26"/>
  <c r="V12" i="26"/>
  <c r="L51" i="25"/>
  <c r="V52" i="26"/>
  <c r="L115" i="23"/>
  <c r="L91" i="23"/>
  <c r="L125" i="23"/>
  <c r="L30" i="23"/>
  <c r="V80" i="25"/>
  <c r="V117" i="26"/>
  <c r="V158" i="26"/>
  <c r="V13" i="26"/>
  <c r="L103" i="26"/>
  <c r="L165" i="26"/>
  <c r="L114" i="26"/>
  <c r="B72" i="42"/>
  <c r="B3" i="42"/>
  <c r="B142" i="42"/>
  <c r="B118" i="42"/>
  <c r="B109" i="42"/>
  <c r="B124" i="42"/>
  <c r="B177" i="42"/>
  <c r="B142" i="41"/>
  <c r="B143" i="42"/>
  <c r="L95" i="26"/>
  <c r="V75" i="26"/>
  <c r="V174" i="26"/>
  <c r="L96" i="23"/>
  <c r="L82" i="26"/>
  <c r="L49" i="23"/>
  <c r="L76" i="23"/>
  <c r="L50" i="23"/>
  <c r="L36" i="23"/>
  <c r="V168" i="26"/>
  <c r="V134" i="26"/>
  <c r="L157" i="23"/>
  <c r="V28" i="26"/>
  <c r="L67" i="25"/>
  <c r="V102" i="26"/>
  <c r="L117" i="23"/>
  <c r="L25" i="26"/>
  <c r="V157" i="26"/>
  <c r="V111" i="26"/>
  <c r="L56" i="23"/>
  <c r="V92" i="26"/>
  <c r="L105" i="23"/>
  <c r="L53" i="26"/>
  <c r="V160" i="26"/>
  <c r="L132" i="23"/>
  <c r="L134" i="26"/>
  <c r="L84" i="26"/>
  <c r="L13" i="23"/>
  <c r="V47" i="26"/>
  <c r="L167" i="26"/>
  <c r="L169" i="23"/>
  <c r="L157" i="26"/>
  <c r="L145" i="23"/>
  <c r="V46" i="25"/>
  <c r="L32" i="26"/>
  <c r="V93" i="26"/>
  <c r="V77" i="26"/>
  <c r="V72" i="26"/>
  <c r="L74" i="26"/>
  <c r="V91" i="26"/>
  <c r="L102" i="26"/>
  <c r="L153" i="26"/>
  <c r="V30" i="26"/>
  <c r="L149" i="26"/>
  <c r="V51" i="25"/>
  <c r="L63" i="23"/>
  <c r="L149" i="23"/>
  <c r="L173" i="26"/>
  <c r="L31" i="26"/>
  <c r="L158" i="23"/>
  <c r="V112" i="26"/>
  <c r="B162" i="42"/>
  <c r="B38" i="42"/>
  <c r="B167" i="42"/>
  <c r="B121" i="42"/>
  <c r="B59" i="42"/>
  <c r="B115" i="42"/>
  <c r="B66" i="41"/>
  <c r="B2" i="28"/>
  <c r="B174" i="42"/>
  <c r="B145" i="42"/>
  <c r="V146" i="26"/>
  <c r="L57" i="26"/>
  <c r="L113" i="23"/>
  <c r="L54" i="23"/>
  <c r="L16" i="23"/>
  <c r="L36" i="26"/>
  <c r="L72" i="23"/>
  <c r="L42" i="23"/>
  <c r="V130" i="26"/>
  <c r="V161" i="26"/>
  <c r="L52" i="26"/>
  <c r="L162" i="26"/>
  <c r="L77" i="23"/>
  <c r="V137" i="26"/>
  <c r="L7" i="26"/>
  <c r="V10" i="26"/>
  <c r="L53" i="23"/>
  <c r="V153" i="26"/>
  <c r="L45" i="23"/>
  <c r="L115" i="26"/>
  <c r="L41" i="26"/>
  <c r="L101" i="23"/>
  <c r="L106" i="23"/>
  <c r="L116" i="26"/>
  <c r="V167" i="26"/>
  <c r="L122" i="23"/>
  <c r="V66" i="26"/>
  <c r="L107" i="23"/>
  <c r="B5" i="19"/>
  <c r="L174" i="23"/>
  <c r="L34" i="26"/>
  <c r="L140" i="26"/>
  <c r="L84" i="23"/>
  <c r="L156" i="25"/>
  <c r="L54" i="26"/>
  <c r="B21" i="42"/>
  <c r="B43" i="42"/>
  <c r="B62" i="42"/>
  <c r="B140" i="42"/>
  <c r="B155" i="42"/>
  <c r="B23" i="42"/>
  <c r="B13" i="42"/>
  <c r="B106" i="41"/>
  <c r="B65" i="42"/>
  <c r="L170" i="23"/>
  <c r="L4" i="26"/>
  <c r="L61" i="25"/>
  <c r="V70" i="26"/>
  <c r="L148" i="23"/>
  <c r="L7" i="23"/>
  <c r="L52" i="23"/>
  <c r="V89" i="26"/>
  <c r="L20" i="23"/>
  <c r="V128" i="26"/>
  <c r="L39" i="26"/>
  <c r="V100" i="26"/>
  <c r="L177" i="23"/>
  <c r="L73" i="23"/>
  <c r="L80" i="23"/>
  <c r="L155" i="26"/>
  <c r="V94" i="26"/>
  <c r="L147" i="26"/>
  <c r="V115" i="26"/>
  <c r="V127" i="26"/>
  <c r="L120" i="23"/>
  <c r="L39" i="23"/>
  <c r="L137" i="23"/>
  <c r="V22" i="26"/>
  <c r="V170" i="26"/>
  <c r="L156" i="23"/>
  <c r="L35" i="26"/>
  <c r="V79" i="26"/>
  <c r="L96" i="26"/>
  <c r="V173" i="26"/>
  <c r="V58" i="26"/>
  <c r="L28" i="23"/>
  <c r="V17" i="26"/>
  <c r="L176" i="26"/>
  <c r="L154" i="26"/>
  <c r="L154" i="23"/>
  <c r="L2" i="23"/>
  <c r="B36" i="42"/>
  <c r="B78" i="42"/>
  <c r="B79" i="42"/>
  <c r="B90" i="41"/>
  <c r="B50" i="42"/>
  <c r="B40" i="42"/>
  <c r="B49" i="42"/>
  <c r="B148" i="42"/>
  <c r="B46" i="42"/>
  <c r="L42" i="26"/>
  <c r="V26" i="26"/>
  <c r="L138" i="26"/>
  <c r="V113" i="26"/>
  <c r="V165" i="26"/>
  <c r="L158" i="26"/>
  <c r="L123" i="26"/>
  <c r="V176" i="26"/>
  <c r="L75" i="26"/>
  <c r="L19" i="26"/>
  <c r="L144" i="23"/>
  <c r="L161" i="23"/>
  <c r="L17" i="23"/>
  <c r="V14" i="26"/>
  <c r="L140" i="23"/>
  <c r="L92" i="26"/>
  <c r="L11" i="23"/>
  <c r="L102" i="23"/>
  <c r="L118" i="23"/>
  <c r="V171" i="25"/>
  <c r="L109" i="23"/>
  <c r="V106" i="26"/>
  <c r="L112" i="23"/>
  <c r="L151" i="26"/>
  <c r="L21" i="26"/>
  <c r="L59" i="25"/>
  <c r="L91" i="26"/>
  <c r="V86" i="26"/>
  <c r="L119" i="26"/>
  <c r="V101" i="26"/>
  <c r="L80" i="25"/>
  <c r="L162" i="23"/>
  <c r="L30" i="26"/>
  <c r="B122" i="42"/>
  <c r="B66" i="42"/>
  <c r="B175" i="41"/>
  <c r="B110" i="41"/>
  <c r="B82" i="41"/>
  <c r="B83" i="42"/>
  <c r="B53" i="42"/>
  <c r="B97" i="42"/>
  <c r="B135" i="42"/>
  <c r="B37" i="42"/>
  <c r="B120" i="42"/>
  <c r="B15" i="42"/>
  <c r="B16" i="42"/>
  <c r="B77" i="42"/>
  <c r="B61" i="42"/>
  <c r="B151" i="42"/>
  <c r="B103" i="42"/>
  <c r="B127" i="42"/>
  <c r="B108" i="42"/>
  <c r="B170" i="41"/>
  <c r="B162" i="41"/>
  <c r="B126" i="41"/>
  <c r="B22" i="42"/>
  <c r="B156" i="40"/>
  <c r="B60" i="40"/>
  <c r="B154" i="28"/>
  <c r="B74" i="28"/>
  <c r="B62" i="28"/>
  <c r="B69" i="41"/>
  <c r="L18" i="23"/>
  <c r="L132" i="26"/>
  <c r="L114" i="23"/>
  <c r="L81" i="23"/>
  <c r="V119" i="26"/>
  <c r="V114" i="26"/>
  <c r="V138" i="26"/>
  <c r="L121" i="23"/>
  <c r="L159" i="23"/>
  <c r="L81" i="26"/>
  <c r="V40" i="26"/>
  <c r="B60" i="42"/>
  <c r="B166" i="42"/>
  <c r="B130" i="41"/>
  <c r="B99" i="42"/>
  <c r="B123" i="42"/>
  <c r="B138" i="42"/>
  <c r="B70" i="42"/>
  <c r="B177" i="41"/>
  <c r="B11" i="42"/>
  <c r="B134" i="41"/>
  <c r="V143" i="26"/>
  <c r="V133" i="26"/>
  <c r="L116" i="23"/>
  <c r="L87" i="23"/>
  <c r="V50" i="25"/>
  <c r="V45" i="26"/>
  <c r="L164" i="23"/>
  <c r="L23" i="23"/>
  <c r="V82" i="26"/>
  <c r="L128" i="26"/>
  <c r="L137" i="26"/>
  <c r="L141" i="23"/>
  <c r="L93" i="26"/>
  <c r="L69" i="23"/>
  <c r="L172" i="23"/>
  <c r="V19" i="26"/>
  <c r="L139" i="26"/>
  <c r="L47" i="26"/>
  <c r="L27" i="26"/>
  <c r="L61" i="23"/>
  <c r="L24" i="26"/>
  <c r="L35" i="23"/>
  <c r="L133" i="23"/>
  <c r="L24" i="23"/>
  <c r="V145" i="26"/>
  <c r="L152" i="26"/>
  <c r="L3" i="26"/>
  <c r="V59" i="25"/>
  <c r="V135" i="26"/>
  <c r="L124" i="26"/>
  <c r="L106" i="26"/>
  <c r="L136" i="26"/>
  <c r="L6" i="26"/>
  <c r="V87" i="26"/>
  <c r="L142" i="23"/>
  <c r="L85" i="23"/>
  <c r="B93" i="42"/>
  <c r="B76" i="42"/>
  <c r="B100" i="42"/>
  <c r="B125" i="42"/>
  <c r="B114" i="41"/>
  <c r="B78" i="41"/>
  <c r="B90" i="42"/>
  <c r="B48" i="42"/>
  <c r="B172" i="42"/>
  <c r="B12" i="42"/>
  <c r="L4" i="23"/>
  <c r="V88" i="26"/>
  <c r="V105" i="25"/>
  <c r="L66" i="26"/>
  <c r="V21" i="26"/>
  <c r="L90" i="26"/>
  <c r="L171" i="25"/>
  <c r="L23" i="26"/>
  <c r="L146" i="26"/>
  <c r="L15" i="26"/>
  <c r="L41" i="23"/>
  <c r="L89" i="26"/>
  <c r="L174" i="26"/>
  <c r="L67" i="23"/>
  <c r="L136" i="23"/>
  <c r="L48" i="23"/>
  <c r="V29" i="26"/>
  <c r="L55" i="23"/>
  <c r="V42" i="26"/>
  <c r="V159" i="25"/>
  <c r="L172" i="26"/>
  <c r="V151" i="26"/>
  <c r="V84" i="26"/>
  <c r="L103" i="23"/>
  <c r="L128" i="23"/>
  <c r="V126" i="26"/>
  <c r="V34" i="26"/>
  <c r="L47" i="23"/>
  <c r="V155" i="26"/>
  <c r="L57" i="23"/>
  <c r="L15" i="23"/>
  <c r="V139" i="26"/>
  <c r="L121" i="26"/>
  <c r="B159" i="42"/>
  <c r="B119" i="42"/>
  <c r="B129" i="42"/>
  <c r="B24" i="42"/>
  <c r="B149" i="42"/>
  <c r="B18" i="42"/>
  <c r="B35" i="42"/>
  <c r="B152" i="42"/>
  <c r="B131" i="42"/>
  <c r="B39" i="42"/>
  <c r="B111" i="42"/>
  <c r="B69" i="42"/>
  <c r="B165" i="42"/>
  <c r="B154" i="41"/>
  <c r="B73" i="42"/>
  <c r="B88" i="42"/>
  <c r="B136" i="42"/>
  <c r="B158" i="42"/>
  <c r="B105" i="42"/>
  <c r="B32" i="42"/>
  <c r="B150" i="42"/>
  <c r="B158" i="41"/>
  <c r="B147" i="42"/>
  <c r="B70" i="21"/>
  <c r="B175" i="22"/>
  <c r="B22" i="41"/>
  <c r="B175" i="21"/>
  <c r="B38" i="28"/>
  <c r="L153" i="23"/>
  <c r="V118" i="26"/>
  <c r="L75" i="23"/>
  <c r="L9" i="23"/>
  <c r="V67" i="25"/>
  <c r="V104" i="25"/>
  <c r="L78" i="25"/>
  <c r="V97" i="26"/>
  <c r="V148" i="26"/>
  <c r="L22" i="26"/>
  <c r="L155" i="23"/>
  <c r="B58" i="42"/>
  <c r="B57" i="42"/>
  <c r="B144" i="42"/>
  <c r="B163" i="42"/>
  <c r="B64" i="42"/>
  <c r="B176" i="42"/>
  <c r="B160" i="42"/>
  <c r="B130" i="42"/>
  <c r="B150" i="41"/>
  <c r="B74" i="41"/>
  <c r="L129" i="26"/>
  <c r="L83" i="25"/>
  <c r="L33" i="23"/>
  <c r="V62" i="26"/>
  <c r="L160" i="26"/>
  <c r="L3" i="23"/>
  <c r="V156" i="25"/>
  <c r="V85" i="26"/>
  <c r="L88" i="26"/>
  <c r="V41" i="26"/>
  <c r="L133" i="26"/>
  <c r="L62" i="26"/>
  <c r="V39" i="26"/>
  <c r="L168" i="26"/>
  <c r="L168" i="23"/>
  <c r="V15" i="26"/>
  <c r="L46" i="25"/>
  <c r="L14" i="23"/>
  <c r="L167" i="23"/>
  <c r="L12" i="26"/>
  <c r="L70" i="23"/>
  <c r="L161" i="26"/>
  <c r="L171" i="23"/>
  <c r="L97" i="23"/>
  <c r="L100" i="26"/>
  <c r="L148" i="26"/>
  <c r="V166" i="26"/>
  <c r="V7" i="26"/>
  <c r="V131" i="26"/>
  <c r="L127" i="23"/>
  <c r="L55" i="26"/>
  <c r="L88" i="23"/>
  <c r="L175" i="23"/>
  <c r="L12" i="23"/>
  <c r="L99" i="26"/>
  <c r="V5" i="26"/>
  <c r="B104" i="42"/>
  <c r="B28" i="42"/>
  <c r="B112" i="42"/>
  <c r="B139" i="42"/>
  <c r="B134" i="42"/>
  <c r="B33" i="42"/>
  <c r="B98" i="41"/>
  <c r="B54" i="42"/>
  <c r="B45" i="42"/>
  <c r="B94" i="42"/>
  <c r="V54" i="26"/>
  <c r="L129" i="23"/>
  <c r="L37" i="26"/>
  <c r="V103" i="26"/>
  <c r="L107" i="26"/>
  <c r="V6" i="26"/>
  <c r="L159" i="25"/>
  <c r="L101" i="26"/>
  <c r="V123" i="26"/>
  <c r="L77" i="26"/>
  <c r="L37" i="23"/>
  <c r="L151" i="23"/>
  <c r="V18" i="26"/>
  <c r="L112" i="26"/>
  <c r="L43" i="23"/>
  <c r="L108" i="23"/>
  <c r="V152" i="26"/>
  <c r="L51" i="23"/>
  <c r="V71" i="26"/>
  <c r="V147" i="26"/>
  <c r="L166" i="26"/>
  <c r="V3" i="26"/>
  <c r="V141" i="26"/>
  <c r="L99" i="23"/>
  <c r="V129" i="26"/>
  <c r="L117" i="26"/>
  <c r="L134" i="23"/>
  <c r="L31" i="23"/>
  <c r="L89" i="23"/>
  <c r="L26" i="26"/>
  <c r="L70" i="26"/>
  <c r="L25" i="23"/>
  <c r="L60" i="26"/>
  <c r="B170" i="42"/>
  <c r="B156" i="42"/>
  <c r="B9" i="42"/>
  <c r="B74" i="42"/>
  <c r="B47" i="42"/>
  <c r="B56" i="42"/>
  <c r="B110" i="42"/>
  <c r="B85" i="42"/>
  <c r="B68" i="42"/>
  <c r="B27" i="42"/>
  <c r="B34" i="42"/>
  <c r="B7" i="42"/>
  <c r="B89" i="42"/>
  <c r="B84" i="42"/>
  <c r="B67" i="42"/>
  <c r="B6" i="42"/>
  <c r="B107" i="42"/>
  <c r="B132" i="42"/>
  <c r="B44" i="42"/>
  <c r="B68" i="22"/>
  <c r="B102" i="41"/>
  <c r="B94" i="41"/>
  <c r="B114" i="42"/>
  <c r="B84" i="40"/>
  <c r="B45" i="28"/>
  <c r="B102" i="28"/>
  <c r="B18" i="19"/>
  <c r="V175" i="26"/>
  <c r="L111" i="23"/>
  <c r="V35" i="26"/>
  <c r="L5" i="23"/>
  <c r="L13" i="26"/>
  <c r="L27" i="23"/>
  <c r="V98" i="26"/>
  <c r="L58" i="24"/>
  <c r="L60" i="23"/>
  <c r="L79" i="26"/>
  <c r="V144" i="26"/>
  <c r="B8" i="42"/>
  <c r="B55" i="42"/>
  <c r="B166" i="41"/>
  <c r="B157" i="42"/>
  <c r="B174" i="41"/>
  <c r="B75" i="42"/>
  <c r="B14" i="42"/>
  <c r="B30" i="42"/>
  <c r="B5" i="42"/>
  <c r="V163" i="26"/>
  <c r="V149" i="26"/>
  <c r="L68" i="23"/>
  <c r="L17" i="26"/>
  <c r="L83" i="23"/>
  <c r="V53" i="26"/>
  <c r="L43" i="25"/>
  <c r="L14" i="26"/>
  <c r="L19" i="23"/>
  <c r="V132" i="26"/>
  <c r="V90" i="26"/>
  <c r="V108" i="26"/>
  <c r="L38" i="26"/>
  <c r="L160" i="23"/>
  <c r="L50" i="25"/>
  <c r="V142" i="26"/>
  <c r="L142" i="26"/>
  <c r="L164" i="25"/>
  <c r="L10" i="23"/>
  <c r="L163" i="23"/>
  <c r="L8" i="26"/>
  <c r="V61" i="25"/>
  <c r="L34" i="23"/>
  <c r="L152" i="23"/>
  <c r="V60" i="26"/>
  <c r="L49" i="25"/>
  <c r="L146" i="23"/>
  <c r="V154" i="26"/>
  <c r="L86" i="23"/>
  <c r="L56" i="26"/>
  <c r="L86" i="26"/>
  <c r="L79" i="23"/>
  <c r="L71" i="26"/>
  <c r="V2" i="26"/>
  <c r="L9" i="26"/>
  <c r="L26" i="23"/>
  <c r="L74" i="23"/>
  <c r="B80" i="42"/>
  <c r="B101" i="42"/>
  <c r="B51" i="42"/>
  <c r="B122" i="41"/>
  <c r="B26" i="42"/>
  <c r="B146" i="41"/>
  <c r="B102" i="42"/>
  <c r="B169" i="42"/>
  <c r="B87" i="42"/>
  <c r="B98" i="42"/>
  <c r="L72" i="26"/>
  <c r="V68" i="26"/>
  <c r="V164" i="25"/>
  <c r="V99" i="26"/>
  <c r="L170" i="26"/>
  <c r="V37" i="26"/>
  <c r="V25" i="26"/>
  <c r="L97" i="26"/>
  <c r="L94" i="23"/>
  <c r="V23" i="26"/>
  <c r="L6" i="23"/>
  <c r="L147" i="23"/>
  <c r="L71" i="23"/>
  <c r="L64" i="23"/>
  <c r="V169" i="26"/>
  <c r="L104" i="23"/>
  <c r="V136" i="26"/>
  <c r="V162" i="26"/>
  <c r="V78" i="25"/>
  <c r="V32" i="26"/>
  <c r="L95" i="23"/>
  <c r="L5" i="26"/>
  <c r="V31" i="26"/>
  <c r="L85" i="26"/>
  <c r="L28" i="26"/>
  <c r="L45" i="26"/>
  <c r="V36" i="26"/>
  <c r="L126" i="23"/>
  <c r="L130" i="23"/>
  <c r="L8" i="23"/>
  <c r="L166" i="23"/>
  <c r="V73" i="26"/>
  <c r="B137" i="42"/>
  <c r="B81" i="42"/>
  <c r="B126" i="42"/>
  <c r="B118" i="41"/>
  <c r="B29" i="42"/>
  <c r="B71" i="42"/>
  <c r="B146" i="42"/>
  <c r="B141" i="42"/>
  <c r="B17" i="42"/>
  <c r="B173" i="42"/>
  <c r="B70" i="41"/>
  <c r="B25" i="42"/>
  <c r="B164" i="42"/>
  <c r="B63" i="42"/>
  <c r="B161" i="42"/>
  <c r="B31" i="42"/>
  <c r="B106" i="42"/>
  <c r="B82" i="42"/>
  <c r="B153" i="42"/>
  <c r="B19" i="42"/>
  <c r="B138" i="41"/>
  <c r="B42" i="42"/>
  <c r="B128" i="42"/>
  <c r="B133" i="42"/>
  <c r="B54" i="21"/>
  <c r="B31" i="40"/>
  <c r="B158" i="40"/>
  <c r="B143" i="28"/>
  <c r="B148" i="26"/>
  <c r="B80" i="40"/>
  <c r="B132" i="41"/>
  <c r="B8" i="40"/>
  <c r="B140" i="41"/>
  <c r="B104" i="40"/>
  <c r="B99" i="28"/>
  <c r="B124" i="40"/>
  <c r="B146" i="22"/>
  <c r="B166" i="40"/>
  <c r="B23" i="28"/>
  <c r="B3" i="22"/>
  <c r="B101" i="23"/>
  <c r="B48" i="40"/>
  <c r="B106" i="28"/>
  <c r="B72" i="23"/>
  <c r="B59" i="25"/>
  <c r="B111" i="40"/>
  <c r="B54" i="26"/>
  <c r="B134" i="28"/>
  <c r="B79" i="28"/>
  <c r="B43" i="41"/>
  <c r="B19" i="28"/>
  <c r="B51" i="28"/>
  <c r="B34" i="40"/>
  <c r="B169" i="40"/>
  <c r="B149" i="23"/>
  <c r="B60" i="41"/>
  <c r="B33" i="41"/>
  <c r="B37" i="41"/>
  <c r="B85" i="41"/>
  <c r="B93" i="23"/>
  <c r="B140" i="21"/>
  <c r="B19" i="40"/>
  <c r="B63" i="23"/>
  <c r="B92" i="23"/>
  <c r="B127" i="23"/>
  <c r="B156" i="23"/>
  <c r="B29" i="22"/>
  <c r="B69" i="23"/>
  <c r="B89" i="40"/>
  <c r="B157" i="21"/>
  <c r="B47" i="23"/>
  <c r="B98" i="22"/>
  <c r="B44" i="26"/>
  <c r="B92" i="40"/>
  <c r="B123" i="22"/>
  <c r="B53" i="41"/>
  <c r="B141" i="23"/>
  <c r="B118" i="40"/>
  <c r="B153" i="40"/>
  <c r="B37" i="26"/>
  <c r="B159" i="25"/>
  <c r="B70" i="22"/>
  <c r="B129" i="26"/>
  <c r="B123" i="26"/>
  <c r="B176" i="21"/>
  <c r="B14" i="40"/>
  <c r="B6" i="22"/>
  <c r="B36" i="41"/>
  <c r="B98" i="21"/>
  <c r="B5" i="23"/>
  <c r="B71" i="21"/>
  <c r="B59" i="28"/>
  <c r="B15" i="41"/>
  <c r="B57" i="41"/>
  <c r="B49" i="40"/>
  <c r="B171" i="21"/>
  <c r="B169" i="21"/>
  <c r="B2" i="40"/>
  <c r="B13" i="19"/>
  <c r="B75" i="28"/>
  <c r="B60" i="21"/>
  <c r="B7" i="28"/>
  <c r="B48" i="26"/>
  <c r="B46" i="25"/>
  <c r="B169" i="41"/>
  <c r="B120" i="40"/>
  <c r="B158" i="26"/>
  <c r="B124" i="26"/>
  <c r="B148" i="41"/>
  <c r="B46" i="41"/>
  <c r="B88" i="22"/>
  <c r="B20" i="19"/>
  <c r="B161" i="41"/>
  <c r="B141" i="28"/>
  <c r="B156" i="41"/>
  <c r="B134" i="40"/>
  <c r="B36" i="40"/>
  <c r="B16" i="28"/>
  <c r="B6" i="41"/>
  <c r="B53" i="22"/>
  <c r="B55" i="21"/>
  <c r="B104" i="21"/>
  <c r="B101" i="21"/>
  <c r="B50" i="25"/>
  <c r="B28" i="23"/>
  <c r="B65" i="23"/>
  <c r="B13" i="23"/>
  <c r="B41" i="41"/>
  <c r="B52" i="41"/>
  <c r="B45" i="19"/>
  <c r="B129" i="41"/>
  <c r="B169" i="22"/>
  <c r="B75" i="21"/>
  <c r="B68" i="40"/>
  <c r="B94" i="28"/>
  <c r="B62" i="40"/>
  <c r="B21" i="40"/>
  <c r="B94" i="26"/>
  <c r="B71" i="22"/>
  <c r="B34" i="22"/>
  <c r="B81" i="23"/>
  <c r="B152" i="21"/>
  <c r="B138" i="28"/>
  <c r="B131" i="23"/>
  <c r="B93" i="40"/>
  <c r="B48" i="22"/>
  <c r="B26" i="41"/>
  <c r="B144" i="21"/>
  <c r="B56" i="41"/>
  <c r="B101" i="40"/>
  <c r="B27" i="28"/>
  <c r="B60" i="26"/>
  <c r="B160" i="41"/>
  <c r="B47" i="40"/>
  <c r="B39" i="26"/>
  <c r="B49" i="41"/>
  <c r="B74" i="40"/>
  <c r="B165" i="26"/>
  <c r="B101" i="22"/>
  <c r="B155" i="28"/>
  <c r="B114" i="28"/>
  <c r="B75" i="23"/>
  <c r="B113" i="28"/>
  <c r="B140" i="28"/>
  <c r="B108" i="28"/>
  <c r="B61" i="22"/>
  <c r="B82" i="23"/>
  <c r="B15" i="19"/>
  <c r="B119" i="26"/>
  <c r="B84" i="26"/>
  <c r="B64" i="25"/>
  <c r="B36" i="19"/>
  <c r="B77" i="41"/>
  <c r="B134" i="23"/>
  <c r="B6" i="23"/>
  <c r="B23" i="26"/>
  <c r="B75" i="26"/>
  <c r="B159" i="21"/>
  <c r="B138" i="22"/>
  <c r="B5" i="28"/>
  <c r="B51" i="25"/>
  <c r="B103" i="41"/>
  <c r="B3" i="28"/>
  <c r="B14" i="19"/>
  <c r="B85" i="28"/>
  <c r="B58" i="40"/>
  <c r="B35" i="19"/>
  <c r="B10" i="41"/>
  <c r="B54" i="22"/>
  <c r="B98" i="40"/>
  <c r="B141" i="40"/>
  <c r="B94" i="40"/>
  <c r="B129" i="21"/>
  <c r="B146" i="23"/>
  <c r="B9" i="41"/>
  <c r="B107" i="26"/>
  <c r="B151" i="26"/>
  <c r="B25" i="23"/>
  <c r="B10" i="26"/>
  <c r="B7" i="22"/>
  <c r="B148" i="21"/>
  <c r="B171" i="25"/>
  <c r="B3" i="23"/>
  <c r="B43" i="19"/>
  <c r="B91" i="22"/>
  <c r="B162" i="26"/>
  <c r="B67" i="23"/>
  <c r="B95" i="28"/>
  <c r="B119" i="28"/>
  <c r="B154" i="40"/>
  <c r="B165" i="41"/>
  <c r="B152" i="26"/>
  <c r="B44" i="22"/>
  <c r="B132" i="40"/>
  <c r="B90" i="40"/>
  <c r="B86" i="28"/>
  <c r="B151" i="22"/>
  <c r="B139" i="41"/>
  <c r="B43" i="25"/>
  <c r="B24" i="40"/>
  <c r="B39" i="28"/>
  <c r="B11" i="40"/>
  <c r="B88" i="21"/>
  <c r="B176" i="40"/>
  <c r="B151" i="21"/>
  <c r="B72" i="40"/>
  <c r="B57" i="40"/>
  <c r="B130" i="21"/>
  <c r="B30" i="22"/>
  <c r="B45" i="26"/>
  <c r="B164" i="25"/>
  <c r="B171" i="23"/>
  <c r="B145" i="21"/>
  <c r="B73" i="26"/>
  <c r="B59" i="23"/>
  <c r="B34" i="26"/>
  <c r="B22" i="19"/>
  <c r="B90" i="28"/>
  <c r="B158" i="28"/>
  <c r="B133" i="26"/>
  <c r="B167" i="22"/>
  <c r="B128" i="23"/>
  <c r="B102" i="23"/>
  <c r="B52" i="40"/>
  <c r="B159" i="28"/>
  <c r="B159" i="40"/>
  <c r="B101" i="41"/>
  <c r="B91" i="41"/>
  <c r="B124" i="28"/>
  <c r="B19" i="23"/>
  <c r="B67" i="40"/>
  <c r="B133" i="21"/>
  <c r="B136" i="23"/>
  <c r="B97" i="23"/>
  <c r="B52" i="27"/>
  <c r="B38" i="26"/>
  <c r="B144" i="40"/>
  <c r="B17" i="28"/>
  <c r="B156" i="21"/>
  <c r="B169" i="23"/>
  <c r="B52" i="22"/>
  <c r="B52" i="23"/>
  <c r="B110" i="21"/>
  <c r="B28" i="26"/>
  <c r="B76" i="26"/>
  <c r="B174" i="28"/>
  <c r="B10" i="22"/>
  <c r="B115" i="41"/>
  <c r="B149" i="28"/>
  <c r="B48" i="41"/>
  <c r="B110" i="40"/>
  <c r="B43" i="40"/>
  <c r="B30" i="28"/>
  <c r="B30" i="41"/>
  <c r="B131" i="40"/>
  <c r="B127" i="28"/>
  <c r="B17" i="40"/>
  <c r="B33" i="19"/>
  <c r="B140" i="22"/>
  <c r="B127" i="22"/>
  <c r="B148" i="22"/>
  <c r="B83" i="41"/>
  <c r="B26" i="26"/>
  <c r="B127" i="40"/>
  <c r="B161" i="22"/>
  <c r="B154" i="23"/>
  <c r="B152" i="28"/>
  <c r="B76" i="23"/>
  <c r="B173" i="41"/>
  <c r="B62" i="23"/>
  <c r="B52" i="26"/>
  <c r="B55" i="40"/>
  <c r="B111" i="23"/>
  <c r="B48" i="23"/>
  <c r="B27" i="19"/>
  <c r="B98" i="28"/>
  <c r="B74" i="21"/>
  <c r="B153" i="23"/>
  <c r="B109" i="21"/>
  <c r="B140" i="40"/>
  <c r="B101" i="28"/>
  <c r="B39" i="19"/>
  <c r="B58" i="26"/>
  <c r="B84" i="21"/>
  <c r="B44" i="41"/>
  <c r="B48" i="28"/>
  <c r="B117" i="40"/>
  <c r="B60" i="22"/>
  <c r="B114" i="21"/>
  <c r="B6" i="26"/>
  <c r="B21" i="41"/>
  <c r="B104" i="23"/>
  <c r="B46" i="19"/>
  <c r="B77" i="23"/>
  <c r="B149" i="40"/>
  <c r="B58" i="28"/>
  <c r="B4" i="19"/>
  <c r="B78" i="23"/>
  <c r="B62" i="22"/>
  <c r="B142" i="23"/>
  <c r="B153" i="22"/>
  <c r="B76" i="22"/>
  <c r="B115" i="40"/>
  <c r="B22" i="28"/>
  <c r="B32" i="40"/>
  <c r="B73" i="40"/>
  <c r="B129" i="23"/>
  <c r="B72" i="21"/>
  <c r="B149" i="22"/>
  <c r="B82" i="26"/>
  <c r="B4" i="40"/>
  <c r="B22" i="22"/>
  <c r="B23" i="40"/>
  <c r="B27" i="22"/>
  <c r="B100" i="22"/>
  <c r="B8" i="26"/>
  <c r="B69" i="21"/>
  <c r="B75" i="41"/>
  <c r="B69" i="26"/>
  <c r="B164" i="28"/>
  <c r="B86" i="21"/>
  <c r="B157" i="41"/>
  <c r="B76" i="28"/>
  <c r="B65" i="41"/>
  <c r="B173" i="23"/>
  <c r="B171" i="22"/>
  <c r="B14" i="28"/>
  <c r="B10" i="23"/>
  <c r="B174" i="21"/>
  <c r="B160" i="40"/>
  <c r="B7" i="19"/>
  <c r="B6" i="28"/>
  <c r="B158" i="21"/>
  <c r="B7" i="23"/>
  <c r="B25" i="41"/>
  <c r="B71" i="23"/>
  <c r="B121" i="28"/>
  <c r="B113" i="26"/>
  <c r="B93" i="28"/>
  <c r="B12" i="28"/>
  <c r="B79" i="40"/>
  <c r="B7" i="40"/>
  <c r="B162" i="23"/>
  <c r="B66" i="26"/>
  <c r="B145" i="23"/>
  <c r="B134" i="26"/>
  <c r="B20" i="40"/>
  <c r="B81" i="21"/>
  <c r="B44" i="23"/>
  <c r="B104" i="28"/>
  <c r="B6" i="40"/>
  <c r="B90" i="23"/>
  <c r="B129" i="22"/>
  <c r="B79" i="22"/>
  <c r="B94" i="22"/>
  <c r="B26" i="19"/>
  <c r="B135" i="23"/>
  <c r="B115" i="23"/>
  <c r="B24" i="26"/>
  <c r="B19" i="26"/>
  <c r="B49" i="23"/>
  <c r="B111" i="26"/>
  <c r="B119" i="41"/>
  <c r="B65" i="22"/>
  <c r="B54" i="23"/>
  <c r="B4" i="41"/>
  <c r="B149" i="21"/>
  <c r="B111" i="21"/>
  <c r="B73" i="22"/>
  <c r="B144" i="23"/>
  <c r="B168" i="22"/>
  <c r="B148" i="28"/>
  <c r="B69" i="22"/>
  <c r="B90" i="26"/>
  <c r="B103" i="22"/>
  <c r="B109" i="23"/>
  <c r="B136" i="21"/>
  <c r="B113" i="40"/>
  <c r="B61" i="21"/>
  <c r="B99" i="26"/>
  <c r="B109" i="41"/>
  <c r="B137" i="26"/>
  <c r="B139" i="28"/>
  <c r="B150" i="26"/>
  <c r="B33" i="28"/>
  <c r="B68" i="28"/>
  <c r="B86" i="22"/>
  <c r="B96" i="28"/>
  <c r="B96" i="23"/>
  <c r="B77" i="22"/>
  <c r="B26" i="22"/>
  <c r="B158" i="23"/>
  <c r="B152" i="22"/>
  <c r="B89" i="21"/>
  <c r="B120" i="22"/>
  <c r="B135" i="28"/>
  <c r="B150" i="22"/>
  <c r="B143" i="41"/>
  <c r="B94" i="21"/>
  <c r="B41" i="40"/>
  <c r="B96" i="22"/>
  <c r="B96" i="21"/>
  <c r="B136" i="41"/>
  <c r="B104" i="22"/>
  <c r="B9" i="40"/>
  <c r="B21" i="22"/>
  <c r="B75" i="40"/>
  <c r="B57" i="28"/>
  <c r="B42" i="26"/>
  <c r="B135" i="40"/>
  <c r="B116" i="26"/>
  <c r="B55" i="28"/>
  <c r="B107" i="21"/>
  <c r="B50" i="41"/>
  <c r="B167" i="28"/>
  <c r="B83" i="21"/>
  <c r="B62" i="41"/>
  <c r="B16" i="23"/>
  <c r="B83" i="22"/>
  <c r="B105" i="41"/>
  <c r="B68" i="26"/>
  <c r="B80" i="25"/>
  <c r="B128" i="26"/>
  <c r="B177" i="22"/>
  <c r="B133" i="22"/>
  <c r="B140" i="23"/>
  <c r="B39" i="40"/>
  <c r="B2" i="41"/>
  <c r="B118" i="28"/>
  <c r="B157" i="28"/>
  <c r="B15" i="26"/>
  <c r="B42" i="22"/>
  <c r="B112" i="23"/>
  <c r="B5" i="22"/>
  <c r="B34" i="23"/>
  <c r="B132" i="21"/>
  <c r="B163" i="41"/>
  <c r="B43" i="28"/>
  <c r="B40" i="23"/>
  <c r="B118" i="22"/>
  <c r="B105" i="22"/>
  <c r="B87" i="21"/>
  <c r="B50" i="28"/>
  <c r="B82" i="28"/>
  <c r="B39" i="41"/>
  <c r="B145" i="22"/>
  <c r="B34" i="41"/>
  <c r="B79" i="21"/>
  <c r="B56" i="21"/>
  <c r="B130" i="40"/>
  <c r="B40" i="26"/>
  <c r="B155" i="22"/>
  <c r="B8" i="28"/>
  <c r="B19" i="22"/>
  <c r="B133" i="40"/>
  <c r="B100" i="23"/>
  <c r="B115" i="28"/>
  <c r="B135" i="41"/>
  <c r="B97" i="21"/>
  <c r="B36" i="26"/>
  <c r="B163" i="23"/>
  <c r="B72" i="41"/>
  <c r="B84" i="22"/>
  <c r="B19" i="41"/>
  <c r="B70" i="23"/>
  <c r="B137" i="28"/>
  <c r="B27" i="41"/>
  <c r="B125" i="40"/>
  <c r="B109" i="28"/>
  <c r="B102" i="40"/>
  <c r="B168" i="28"/>
  <c r="B54" i="40"/>
  <c r="B97" i="22"/>
  <c r="B93" i="21"/>
  <c r="B162" i="40"/>
  <c r="B128" i="41"/>
  <c r="B130" i="22"/>
  <c r="B13" i="41"/>
  <c r="B62" i="21"/>
  <c r="B37" i="28"/>
  <c r="B95" i="40"/>
  <c r="B105" i="28"/>
  <c r="B11" i="41"/>
  <c r="B156" i="22"/>
  <c r="B31" i="28"/>
  <c r="B90" i="21"/>
  <c r="B53" i="26"/>
  <c r="B54" i="28"/>
  <c r="B131" i="26"/>
  <c r="B17" i="41"/>
  <c r="B49" i="28"/>
  <c r="B160" i="23"/>
  <c r="B80" i="21"/>
  <c r="B155" i="23"/>
  <c r="B115" i="22"/>
  <c r="B97" i="40"/>
  <c r="B68" i="41"/>
  <c r="B166" i="22"/>
  <c r="B165" i="40"/>
  <c r="B122" i="26"/>
  <c r="B147" i="21"/>
  <c r="B155" i="41"/>
  <c r="B31" i="19"/>
  <c r="B30" i="23"/>
  <c r="B2" i="42"/>
  <c r="B39" i="22"/>
  <c r="B111" i="28"/>
  <c r="B18" i="40"/>
  <c r="B2" i="26"/>
  <c r="B53" i="40"/>
  <c r="B177" i="21"/>
  <c r="B155" i="40"/>
  <c r="B56" i="23"/>
  <c r="B176" i="28"/>
  <c r="B43" i="23"/>
  <c r="B31" i="26"/>
  <c r="B112" i="26"/>
  <c r="B54" i="41"/>
  <c r="B15" i="40"/>
  <c r="B110" i="22"/>
  <c r="B21" i="28"/>
  <c r="B13" i="28"/>
  <c r="B12" i="40"/>
  <c r="B108" i="22"/>
  <c r="B113" i="22"/>
  <c r="B83" i="23"/>
  <c r="B147" i="23"/>
  <c r="B156" i="25"/>
  <c r="B146" i="26"/>
  <c r="B41" i="22"/>
  <c r="B67" i="41"/>
  <c r="B80" i="41"/>
  <c r="B121" i="22"/>
  <c r="B109" i="40"/>
  <c r="B106" i="21"/>
  <c r="B95" i="41"/>
  <c r="B156" i="28"/>
  <c r="B166" i="21"/>
  <c r="B51" i="41"/>
  <c r="B122" i="40"/>
  <c r="B32" i="28"/>
  <c r="B168" i="23"/>
  <c r="B174" i="22"/>
  <c r="B29" i="26"/>
  <c r="B92" i="41"/>
  <c r="B76" i="21"/>
  <c r="B134" i="21"/>
  <c r="B114" i="23"/>
  <c r="B114" i="26"/>
  <c r="B121" i="41"/>
  <c r="B112" i="41"/>
  <c r="B49" i="22"/>
  <c r="B84" i="23"/>
  <c r="B15" i="22"/>
  <c r="B148" i="23"/>
  <c r="B113" i="23"/>
  <c r="B80" i="22"/>
  <c r="B5" i="40"/>
  <c r="B122" i="21"/>
  <c r="B137" i="22"/>
  <c r="B27" i="26"/>
  <c r="B133" i="28"/>
  <c r="B106" i="23"/>
  <c r="B14" i="41"/>
  <c r="B113" i="21"/>
  <c r="B111" i="41"/>
  <c r="B126" i="22"/>
  <c r="B98" i="23"/>
  <c r="B71" i="26"/>
  <c r="B145" i="26"/>
  <c r="B76" i="40"/>
  <c r="B121" i="23"/>
  <c r="B147" i="26"/>
  <c r="B24" i="41"/>
  <c r="B174" i="40"/>
  <c r="B172" i="22"/>
  <c r="B70" i="40"/>
  <c r="B132" i="23"/>
  <c r="B18" i="23"/>
  <c r="B99" i="41"/>
  <c r="B126" i="40"/>
  <c r="B20" i="41"/>
  <c r="B46" i="22"/>
  <c r="B56" i="22"/>
  <c r="B33" i="22"/>
  <c r="B131" i="41"/>
  <c r="B55" i="26"/>
  <c r="B3" i="26"/>
  <c r="B83" i="28"/>
  <c r="B36" i="23"/>
  <c r="B15" i="28"/>
  <c r="B164" i="23"/>
  <c r="B121" i="26"/>
  <c r="B126" i="28"/>
  <c r="B56" i="40"/>
  <c r="B103" i="40"/>
  <c r="B157" i="22"/>
  <c r="B77" i="26"/>
  <c r="B136" i="26"/>
  <c r="B126" i="21"/>
  <c r="B67" i="22"/>
  <c r="B23" i="23"/>
  <c r="B73" i="23"/>
  <c r="B21" i="19"/>
  <c r="B160" i="21"/>
  <c r="B163" i="28"/>
  <c r="B168" i="40"/>
  <c r="B173" i="21"/>
  <c r="B28" i="19"/>
  <c r="B23" i="41"/>
  <c r="B160" i="28"/>
  <c r="B117" i="21"/>
  <c r="B161" i="26"/>
  <c r="B20" i="23"/>
  <c r="B87" i="26"/>
  <c r="B57" i="23"/>
  <c r="B136" i="28"/>
  <c r="B144" i="41"/>
  <c r="B130" i="23"/>
  <c r="B123" i="23"/>
  <c r="B72" i="28"/>
  <c r="B164" i="40"/>
  <c r="B144" i="26"/>
  <c r="B120" i="21"/>
  <c r="B92" i="28"/>
  <c r="B81" i="40"/>
  <c r="B148" i="40"/>
  <c r="B63" i="22"/>
  <c r="B124" i="41"/>
  <c r="B176" i="26"/>
  <c r="B51" i="19"/>
  <c r="B164" i="41"/>
  <c r="B100" i="41"/>
  <c r="B45" i="40"/>
  <c r="B83" i="25"/>
  <c r="B26" i="28"/>
  <c r="B100" i="21"/>
  <c r="B57" i="26"/>
  <c r="B42" i="40"/>
  <c r="B96" i="40"/>
  <c r="B20" i="28"/>
  <c r="B71" i="40"/>
  <c r="B166" i="28"/>
  <c r="B7" i="41"/>
  <c r="B175" i="26"/>
  <c r="B25" i="26"/>
  <c r="B125" i="22"/>
  <c r="B50" i="19"/>
  <c r="B162" i="22"/>
  <c r="B65" i="26"/>
  <c r="B76" i="41"/>
  <c r="B21" i="23"/>
  <c r="B95" i="23"/>
  <c r="B80" i="23"/>
  <c r="B104" i="25"/>
  <c r="B167" i="23"/>
  <c r="B8" i="41"/>
  <c r="B103" i="28"/>
  <c r="B139" i="23"/>
  <c r="B95" i="22"/>
  <c r="B159" i="41"/>
  <c r="B165" i="23"/>
  <c r="B51" i="40"/>
  <c r="B72" i="26"/>
  <c r="B127" i="41"/>
  <c r="B63" i="26"/>
  <c r="B66" i="28"/>
  <c r="B91" i="21"/>
  <c r="B171" i="40"/>
  <c r="B125" i="41"/>
  <c r="B116" i="28"/>
  <c r="B175" i="28"/>
  <c r="B123" i="21"/>
  <c r="B112" i="22"/>
  <c r="B125" i="21"/>
  <c r="B147" i="22"/>
  <c r="B167" i="21"/>
  <c r="B169" i="26"/>
  <c r="B149" i="41"/>
  <c r="B95" i="26"/>
  <c r="B92" i="26"/>
  <c r="B29" i="28"/>
  <c r="B12" i="41"/>
  <c r="B20" i="22"/>
  <c r="B116" i="22"/>
  <c r="B81" i="22"/>
  <c r="B17" i="23"/>
  <c r="B18" i="41"/>
  <c r="B49" i="25"/>
  <c r="B56" i="28"/>
  <c r="B2" i="19"/>
  <c r="B55" i="22"/>
  <c r="B173" i="40"/>
  <c r="B176" i="23"/>
  <c r="B60" i="28"/>
  <c r="B41" i="23"/>
  <c r="B118" i="21"/>
  <c r="B122" i="28"/>
  <c r="B73" i="41"/>
  <c r="B96" i="41"/>
  <c r="B59" i="21"/>
  <c r="B28" i="41"/>
  <c r="B150" i="40"/>
  <c r="B129" i="40"/>
  <c r="B110" i="28"/>
  <c r="B65" i="40"/>
  <c r="B26" i="40"/>
  <c r="B64" i="22"/>
  <c r="B128" i="40"/>
  <c r="B124" i="21"/>
  <c r="B120" i="23"/>
  <c r="B41" i="19"/>
  <c r="B53" i="21"/>
  <c r="B16" i="40"/>
  <c r="B53" i="23"/>
  <c r="B37" i="40"/>
  <c r="B31" i="23"/>
  <c r="B175" i="40"/>
  <c r="B8" i="23"/>
  <c r="B153" i="26"/>
  <c r="B37" i="23"/>
  <c r="B61" i="23"/>
  <c r="B123" i="28"/>
  <c r="B47" i="22"/>
  <c r="B107" i="41"/>
  <c r="B24" i="22"/>
  <c r="B132" i="28"/>
  <c r="B124" i="23"/>
  <c r="B101" i="26"/>
  <c r="B135" i="22"/>
  <c r="B175" i="23"/>
  <c r="B87" i="23"/>
  <c r="B99" i="21"/>
  <c r="B134" i="22"/>
  <c r="B129" i="28"/>
  <c r="B136" i="22"/>
  <c r="B168" i="41"/>
  <c r="B151" i="23"/>
  <c r="B145" i="41"/>
  <c r="B166" i="23"/>
  <c r="B130" i="26"/>
  <c r="B126" i="26"/>
  <c r="B157" i="26"/>
  <c r="B157" i="23"/>
  <c r="B109" i="26"/>
  <c r="B77" i="21"/>
  <c r="B32" i="23"/>
  <c r="B112" i="21"/>
  <c r="B67" i="28"/>
  <c r="B161" i="23"/>
  <c r="B61" i="41"/>
  <c r="B9" i="23"/>
  <c r="B8" i="19"/>
  <c r="B120" i="28"/>
  <c r="B66" i="23"/>
  <c r="B55" i="41"/>
  <c r="B4" i="22"/>
  <c r="B93" i="22"/>
  <c r="B153" i="21"/>
  <c r="B69" i="28"/>
  <c r="B11" i="28"/>
  <c r="B74" i="26"/>
  <c r="B78" i="21"/>
  <c r="B22" i="23"/>
  <c r="B122" i="22"/>
  <c r="B127" i="21"/>
  <c r="B141" i="21"/>
  <c r="B84" i="41"/>
  <c r="B131" i="28"/>
  <c r="B176" i="22"/>
  <c r="B78" i="25"/>
  <c r="B17" i="19"/>
  <c r="B162" i="28"/>
  <c r="B87" i="28"/>
  <c r="B161" i="28"/>
  <c r="B66" i="40"/>
  <c r="B170" i="22"/>
  <c r="B13" i="26"/>
  <c r="B50" i="40"/>
  <c r="B64" i="28"/>
  <c r="B167" i="26"/>
  <c r="B173" i="28"/>
  <c r="B30" i="40"/>
  <c r="B37" i="22"/>
  <c r="B35" i="23"/>
  <c r="B117" i="28"/>
  <c r="B161" i="21"/>
  <c r="B162" i="21"/>
  <c r="B71" i="41"/>
  <c r="B139" i="26"/>
  <c r="B85" i="26"/>
  <c r="B37" i="19"/>
  <c r="B65" i="21"/>
  <c r="B68" i="21"/>
  <c r="B27" i="23"/>
  <c r="B167" i="41"/>
  <c r="B141" i="26"/>
  <c r="B107" i="23"/>
  <c r="B105" i="25"/>
  <c r="B11" i="22"/>
  <c r="B177" i="23"/>
  <c r="B111" i="22"/>
  <c r="B142" i="22"/>
  <c r="B104" i="41"/>
  <c r="B53" i="28"/>
  <c r="B117" i="22"/>
  <c r="B93" i="26"/>
  <c r="B86" i="23"/>
  <c r="B38" i="22"/>
  <c r="B150" i="23"/>
  <c r="B17" i="22"/>
  <c r="B79" i="41"/>
  <c r="B119" i="23"/>
  <c r="B35" i="28"/>
  <c r="B39" i="23"/>
  <c r="B108" i="40"/>
  <c r="B25" i="19"/>
  <c r="B14" i="23"/>
  <c r="B106" i="22"/>
  <c r="B86" i="26"/>
  <c r="B146" i="28"/>
  <c r="B60" i="23"/>
  <c r="B57" i="21"/>
  <c r="B146" i="21"/>
  <c r="B164" i="22"/>
  <c r="B150" i="28"/>
  <c r="B116" i="41"/>
  <c r="B34" i="28"/>
  <c r="B169" i="28"/>
  <c r="B69" i="40"/>
  <c r="B88" i="40"/>
  <c r="B155" i="21"/>
  <c r="B154" i="21"/>
  <c r="B79" i="26"/>
  <c r="B139" i="22"/>
  <c r="B100" i="26"/>
  <c r="B133" i="41"/>
  <c r="B114" i="22"/>
  <c r="B25" i="28"/>
  <c r="B125" i="23"/>
  <c r="B160" i="26"/>
  <c r="B115" i="21"/>
  <c r="B4" i="28"/>
  <c r="B15" i="23"/>
  <c r="B170" i="23"/>
  <c r="B79" i="23"/>
  <c r="B115" i="26"/>
  <c r="B132" i="22"/>
  <c r="B141" i="41"/>
  <c r="B103" i="21"/>
  <c r="B142" i="26"/>
  <c r="B152" i="41"/>
  <c r="B154" i="26"/>
  <c r="B40" i="40"/>
  <c r="B77" i="40"/>
  <c r="B139" i="21"/>
  <c r="B137" i="41"/>
  <c r="B51" i="22"/>
  <c r="B31" i="22"/>
  <c r="B57" i="22"/>
  <c r="B153" i="28"/>
  <c r="B9" i="19"/>
  <c r="B151" i="28"/>
  <c r="B161" i="40"/>
  <c r="B66" i="22"/>
  <c r="B107" i="28"/>
  <c r="B143" i="23"/>
  <c r="B105" i="23"/>
  <c r="B32" i="26"/>
  <c r="B70" i="26"/>
  <c r="B46" i="40"/>
  <c r="B10" i="19"/>
  <c r="B63" i="41"/>
  <c r="B64" i="21"/>
  <c r="B170" i="40"/>
  <c r="B44" i="19"/>
  <c r="B81" i="28"/>
  <c r="B11" i="19"/>
  <c r="B3" i="41"/>
  <c r="B89" i="26"/>
  <c r="B159" i="22"/>
  <c r="B153" i="41"/>
  <c r="B75" i="22"/>
  <c r="B172" i="28"/>
  <c r="B107" i="22"/>
  <c r="B24" i="19"/>
  <c r="B74" i="23"/>
  <c r="B139" i="40"/>
  <c r="B46" i="28"/>
  <c r="B28" i="22"/>
  <c r="B4" i="23"/>
  <c r="B27" i="40"/>
  <c r="B9" i="26"/>
  <c r="B62" i="26"/>
  <c r="B170" i="28"/>
  <c r="B110" i="26"/>
  <c r="B33" i="23"/>
  <c r="B7" i="26"/>
  <c r="B122" i="23"/>
  <c r="B109" i="22"/>
  <c r="B110" i="23"/>
  <c r="B155" i="26"/>
  <c r="B55" i="23"/>
  <c r="B32" i="41"/>
  <c r="B33" i="26"/>
  <c r="B82" i="40"/>
  <c r="B177" i="28"/>
  <c r="B119" i="22"/>
  <c r="B22" i="40"/>
  <c r="B138" i="26"/>
  <c r="B40" i="41"/>
  <c r="B31" i="41"/>
  <c r="B9" i="22"/>
  <c r="B113" i="41"/>
  <c r="B34" i="19"/>
  <c r="B73" i="21"/>
  <c r="B73" i="28"/>
  <c r="B59" i="41"/>
  <c r="B98" i="26"/>
  <c r="B141" i="22"/>
  <c r="B132" i="26"/>
  <c r="B173" i="22"/>
  <c r="B145" i="28"/>
  <c r="B112" i="40"/>
  <c r="B133" i="23"/>
  <c r="B123" i="41"/>
  <c r="B5" i="41"/>
  <c r="B149" i="26"/>
  <c r="B22" i="26"/>
  <c r="B97" i="41"/>
  <c r="B152" i="23"/>
  <c r="B151" i="40"/>
  <c r="B29" i="41"/>
  <c r="B45" i="22"/>
  <c r="B112" i="28"/>
  <c r="B173" i="26"/>
  <c r="B32" i="22"/>
  <c r="B138" i="40"/>
  <c r="B90" i="22"/>
  <c r="B59" i="40"/>
  <c r="B138" i="23"/>
  <c r="B50" i="22"/>
  <c r="B16" i="22"/>
  <c r="B13" i="22"/>
  <c r="B42" i="41"/>
  <c r="B97" i="26"/>
  <c r="B147" i="41"/>
  <c r="B40" i="22"/>
  <c r="B87" i="22"/>
  <c r="B138" i="21"/>
  <c r="B33" i="40"/>
  <c r="B63" i="40"/>
  <c r="B42" i="19"/>
  <c r="B105" i="40"/>
  <c r="B143" i="21"/>
  <c r="B72" i="22"/>
  <c r="B88" i="23"/>
  <c r="B63" i="21"/>
  <c r="B144" i="28"/>
  <c r="B116" i="40"/>
  <c r="B47" i="41"/>
  <c r="B16" i="41"/>
  <c r="B117" i="23"/>
  <c r="B107" i="40"/>
  <c r="B47" i="28"/>
  <c r="B97" i="28"/>
  <c r="B12" i="19"/>
  <c r="B41" i="28"/>
  <c r="B24" i="28"/>
  <c r="B172" i="40"/>
  <c r="B168" i="21"/>
  <c r="B41" i="26"/>
  <c r="B12" i="26"/>
  <c r="B16" i="26"/>
  <c r="B102" i="26"/>
  <c r="B118" i="23"/>
  <c r="B87" i="40"/>
  <c r="B108" i="41"/>
  <c r="B165" i="22"/>
  <c r="B100" i="40"/>
  <c r="B88" i="26"/>
  <c r="B95" i="21"/>
  <c r="B125" i="28"/>
  <c r="B172" i="41"/>
  <c r="B131" i="21"/>
  <c r="B81" i="26"/>
  <c r="B167" i="40"/>
  <c r="B102" i="21"/>
  <c r="B150" i="21"/>
  <c r="B58" i="41"/>
  <c r="B116" i="23"/>
  <c r="B11" i="23"/>
  <c r="B124" i="22"/>
  <c r="B142" i="40"/>
  <c r="B42" i="23"/>
  <c r="B103" i="26"/>
  <c r="B100" i="28"/>
  <c r="B87" i="41"/>
  <c r="B81" i="41"/>
  <c r="B140" i="26"/>
  <c r="B164" i="21"/>
  <c r="B44" i="40"/>
  <c r="B91" i="23"/>
  <c r="B102" i="22"/>
  <c r="B35" i="40"/>
  <c r="B23" i="22"/>
  <c r="B47" i="19"/>
  <c r="B4" i="26"/>
  <c r="B117" i="26"/>
  <c r="B40" i="28"/>
  <c r="B18" i="26"/>
  <c r="B128" i="28"/>
  <c r="B108" i="23"/>
  <c r="B105" i="21"/>
  <c r="B93" i="41"/>
  <c r="B159" i="23"/>
  <c r="B24" i="23"/>
  <c r="B16" i="19"/>
  <c r="B143" i="26"/>
  <c r="B154" i="22"/>
  <c r="B5" i="26"/>
  <c r="B91" i="40"/>
  <c r="B51" i="23"/>
  <c r="B30" i="26"/>
  <c r="B9" i="28"/>
  <c r="B89" i="22"/>
  <c r="B80" i="28"/>
  <c r="B29" i="23"/>
  <c r="B63" i="28"/>
  <c r="B64" i="41"/>
  <c r="B160" i="22"/>
  <c r="B94" i="23"/>
  <c r="B84" i="28"/>
  <c r="B126" i="23"/>
  <c r="B21" i="26"/>
  <c r="B163" i="22"/>
  <c r="B74" i="22"/>
  <c r="B123" i="40"/>
  <c r="B130" i="28"/>
  <c r="B128" i="21"/>
  <c r="B3" i="40"/>
  <c r="B144" i="22"/>
  <c r="B177" i="26"/>
  <c r="B165" i="21"/>
  <c r="B58" i="22"/>
  <c r="B119" i="21"/>
  <c r="B92" i="22"/>
  <c r="B96" i="26"/>
  <c r="B157" i="40"/>
  <c r="B177" i="40"/>
  <c r="B116" i="21"/>
  <c r="B172" i="23"/>
  <c r="B152" i="40"/>
  <c r="B106" i="40"/>
  <c r="B77" i="28"/>
  <c r="B35" i="41"/>
  <c r="B163" i="26"/>
  <c r="B78" i="28"/>
  <c r="B47" i="26"/>
  <c r="B50" i="23"/>
  <c r="B146" i="40"/>
  <c r="B25" i="40"/>
  <c r="B2" i="23"/>
  <c r="B10" i="28"/>
  <c r="B168" i="26"/>
  <c r="B83" i="40"/>
  <c r="B142" i="28"/>
  <c r="B120" i="41"/>
  <c r="B82" i="21"/>
  <c r="B58" i="21"/>
  <c r="B99" i="22"/>
  <c r="B127" i="26"/>
  <c r="B38" i="23"/>
  <c r="B45" i="41"/>
  <c r="B45" i="23"/>
  <c r="B158" i="22"/>
  <c r="B14" i="26"/>
  <c r="B88" i="41"/>
  <c r="B26" i="23"/>
  <c r="B29" i="40"/>
  <c r="B12" i="23"/>
  <c r="B165" i="28"/>
  <c r="B92" i="21"/>
  <c r="B86" i="40"/>
  <c r="B40" i="19"/>
  <c r="B6" i="19"/>
  <c r="B121" i="21"/>
  <c r="B61" i="28"/>
  <c r="B23" i="19"/>
  <c r="B18" i="28"/>
  <c r="B64" i="40"/>
  <c r="B163" i="40"/>
  <c r="B30" i="19"/>
  <c r="B91" i="26"/>
  <c r="B29" i="19"/>
  <c r="B85" i="22"/>
  <c r="B59" i="22"/>
  <c r="B25" i="22"/>
  <c r="B136" i="40"/>
  <c r="B8" i="22"/>
  <c r="B38" i="41"/>
  <c r="B38" i="19"/>
  <c r="B89" i="41"/>
  <c r="B14" i="22"/>
  <c r="B125" i="26"/>
  <c r="B13" i="40"/>
  <c r="B38" i="40"/>
  <c r="B78" i="40"/>
  <c r="B137" i="40"/>
  <c r="B48" i="19"/>
  <c r="B128" i="22"/>
  <c r="B88" i="28"/>
  <c r="B170" i="21"/>
  <c r="B137" i="23"/>
  <c r="B19" i="19"/>
  <c r="B20" i="26"/>
  <c r="B170" i="26"/>
  <c r="B118" i="26"/>
  <c r="B166" i="26"/>
  <c r="B10" i="40"/>
  <c r="B172" i="21"/>
  <c r="B42" i="28"/>
  <c r="B147" i="28"/>
  <c r="B17" i="26"/>
  <c r="B46" i="23"/>
  <c r="B171" i="41"/>
  <c r="B137" i="21"/>
  <c r="B58" i="24"/>
  <c r="B89" i="23"/>
  <c r="B99" i="23"/>
  <c r="B174" i="26"/>
  <c r="B171" i="28"/>
  <c r="B18" i="22"/>
  <c r="B67" i="25"/>
  <c r="B117" i="41"/>
  <c r="B35" i="22"/>
  <c r="B85" i="21"/>
  <c r="B70" i="28"/>
  <c r="B11" i="26"/>
  <c r="B143" i="40"/>
  <c r="B64" i="23"/>
  <c r="B28" i="40"/>
  <c r="B114" i="40"/>
  <c r="B121" i="40"/>
  <c r="B61" i="25"/>
  <c r="B120" i="26"/>
  <c r="B85" i="40"/>
  <c r="B172" i="26"/>
  <c r="B85" i="23"/>
  <c r="B131" i="22"/>
  <c r="B35" i="26"/>
  <c r="B65" i="28"/>
  <c r="B103" i="23"/>
  <c r="B135" i="21"/>
  <c r="B82" i="22"/>
  <c r="B151" i="41"/>
  <c r="B12" i="22"/>
  <c r="B91" i="28"/>
  <c r="B68" i="23"/>
  <c r="B106" i="26"/>
  <c r="B145" i="40"/>
  <c r="B163" i="21"/>
  <c r="B108" i="26"/>
  <c r="B89" i="28"/>
  <c r="B43" i="22"/>
  <c r="B36" i="28"/>
  <c r="B142" i="21"/>
  <c r="B71" i="28"/>
  <c r="B52" i="19"/>
  <c r="B147" i="40"/>
  <c r="B28" i="28"/>
  <c r="B174" i="23"/>
  <c r="B135" i="26"/>
  <c r="B66" i="21"/>
  <c r="B143" i="22"/>
  <c r="B78" i="22"/>
  <c r="B67" i="21"/>
  <c r="B61" i="40"/>
  <c r="B32" i="19"/>
  <c r="B99" i="40"/>
  <c r="B119" i="40"/>
  <c r="B56" i="26"/>
  <c r="B44" i="28"/>
  <c r="B108" i="21"/>
  <c r="B49" i="19"/>
  <c r="B36" i="22"/>
  <c r="V163" i="23"/>
  <c r="V137" i="23"/>
  <c r="V175" i="23"/>
  <c r="V174" i="23"/>
  <c r="V150" i="23"/>
  <c r="V102" i="23"/>
  <c r="V45" i="23"/>
  <c r="V132" i="23"/>
  <c r="V170" i="23"/>
  <c r="V124" i="23"/>
  <c r="V140" i="23"/>
  <c r="V147" i="23"/>
  <c r="V166" i="23"/>
  <c r="V65" i="23"/>
  <c r="V91" i="23"/>
  <c r="V94" i="23"/>
  <c r="V120" i="23"/>
  <c r="V35" i="23"/>
  <c r="V101" i="23"/>
  <c r="V64" i="23"/>
  <c r="V100" i="23"/>
  <c r="V142" i="23"/>
  <c r="V3" i="23"/>
  <c r="V92" i="23"/>
  <c r="V177" i="23"/>
  <c r="V62" i="23"/>
  <c r="V15" i="23"/>
  <c r="V162" i="23"/>
  <c r="V152" i="23"/>
  <c r="V32" i="23"/>
  <c r="V117" i="23"/>
  <c r="V23" i="23"/>
  <c r="V63" i="23"/>
  <c r="V116" i="23"/>
  <c r="V126" i="23"/>
  <c r="V95" i="23"/>
  <c r="V31" i="23"/>
  <c r="V56" i="23"/>
  <c r="V12" i="23"/>
  <c r="V17" i="23"/>
  <c r="V37" i="23"/>
  <c r="V133" i="23"/>
  <c r="V118" i="23"/>
  <c r="V48" i="23"/>
  <c r="V88" i="28"/>
  <c r="V44" i="28"/>
  <c r="V162" i="28"/>
  <c r="V70" i="28"/>
  <c r="V69" i="28"/>
  <c r="V93" i="28"/>
  <c r="V5" i="28"/>
  <c r="V64" i="28"/>
  <c r="V18" i="28"/>
  <c r="V155" i="28"/>
  <c r="V66" i="28"/>
  <c r="V37" i="28"/>
  <c r="V72" i="28"/>
  <c r="V65" i="28"/>
  <c r="V151" i="28"/>
  <c r="V166" i="28"/>
  <c r="V16" i="28"/>
  <c r="V163" i="28"/>
  <c r="V127" i="28"/>
  <c r="V135" i="28"/>
  <c r="V81" i="28"/>
  <c r="V160" i="28"/>
  <c r="V78" i="28"/>
  <c r="V170" i="28"/>
  <c r="V41" i="28"/>
  <c r="V27" i="28"/>
  <c r="V3" i="28"/>
  <c r="V20" i="28"/>
  <c r="V120" i="28"/>
  <c r="V104" i="28"/>
  <c r="V117" i="28"/>
  <c r="V23" i="28"/>
  <c r="V24" i="28"/>
  <c r="V48" i="28"/>
  <c r="V45" i="28"/>
  <c r="V164" i="28"/>
  <c r="V105" i="28"/>
  <c r="V2" i="28"/>
  <c r="V59" i="28"/>
  <c r="V61" i="28"/>
  <c r="V14" i="28"/>
  <c r="V8" i="28"/>
  <c r="V173" i="28"/>
  <c r="V126" i="28"/>
  <c r="L176" i="21"/>
  <c r="L140" i="21"/>
  <c r="L167" i="21"/>
  <c r="L14" i="19"/>
  <c r="L6" i="19"/>
  <c r="L3" i="19"/>
  <c r="L175" i="21"/>
  <c r="L45" i="19"/>
  <c r="L130" i="21"/>
  <c r="L150" i="21"/>
  <c r="L42" i="19"/>
  <c r="L143" i="21"/>
  <c r="L146" i="21"/>
  <c r="L49" i="19"/>
  <c r="L72" i="21"/>
  <c r="L162" i="21"/>
  <c r="L74" i="21"/>
  <c r="L65" i="21"/>
  <c r="L31" i="19"/>
  <c r="L89" i="21"/>
  <c r="L30" i="19"/>
  <c r="L11" i="19"/>
  <c r="L108" i="21"/>
  <c r="L98" i="21"/>
  <c r="L52" i="19"/>
  <c r="L60" i="21"/>
  <c r="L91" i="21"/>
  <c r="L113" i="21"/>
  <c r="L145" i="21"/>
  <c r="L71" i="21"/>
  <c r="L61" i="21"/>
  <c r="L17" i="19"/>
  <c r="L21" i="19"/>
  <c r="L79" i="21"/>
  <c r="L127" i="21"/>
  <c r="L92" i="21"/>
  <c r="L53" i="21"/>
  <c r="L63" i="21"/>
  <c r="L70" i="21"/>
  <c r="L7" i="19"/>
  <c r="L40" i="19"/>
  <c r="L36" i="19"/>
  <c r="L164" i="21"/>
  <c r="L28" i="19"/>
  <c r="L120" i="28"/>
  <c r="L170" i="28"/>
  <c r="L47" i="28"/>
  <c r="L10" i="28"/>
  <c r="L52" i="27"/>
  <c r="L41" i="28"/>
  <c r="L131" i="28"/>
  <c r="L92" i="28"/>
  <c r="L125" i="28"/>
  <c r="L161" i="28"/>
  <c r="L51" i="28"/>
  <c r="B16" i="65"/>
  <c r="B32" i="65"/>
  <c r="B31" i="65"/>
  <c r="B64" i="65"/>
  <c r="B83" i="65"/>
  <c r="B102" i="65"/>
  <c r="B129" i="65"/>
  <c r="B119" i="65"/>
  <c r="B149" i="65"/>
  <c r="B143" i="65"/>
  <c r="B152" i="65"/>
  <c r="L149" i="28"/>
  <c r="L31" i="28"/>
  <c r="L174" i="28"/>
  <c r="L160" i="28"/>
  <c r="L29" i="28"/>
  <c r="L64" i="28"/>
  <c r="L59" i="28"/>
  <c r="L101" i="28"/>
  <c r="L21" i="28"/>
  <c r="L159" i="28"/>
  <c r="L66" i="28"/>
  <c r="B20" i="65"/>
  <c r="B36" i="65"/>
  <c r="B47" i="65"/>
  <c r="B68" i="65"/>
  <c r="B75" i="65"/>
  <c r="B87" i="65"/>
  <c r="B133" i="65"/>
  <c r="B123" i="65"/>
  <c r="B153" i="65"/>
  <c r="B147" i="65"/>
  <c r="B168" i="65"/>
  <c r="L135" i="28"/>
  <c r="L82" i="28"/>
  <c r="L129" i="28"/>
  <c r="L94" i="28"/>
  <c r="L173" i="28"/>
  <c r="L87" i="28"/>
  <c r="L165" i="28"/>
  <c r="L58" i="28"/>
  <c r="L163" i="28"/>
  <c r="L115" i="28"/>
  <c r="L20" i="28"/>
  <c r="B9" i="65"/>
  <c r="B29" i="65"/>
  <c r="B42" i="65"/>
  <c r="B53" i="65"/>
  <c r="B62" i="65"/>
  <c r="B101" i="65"/>
  <c r="B100" i="65"/>
  <c r="B130" i="65"/>
  <c r="B124" i="65"/>
  <c r="B154" i="65"/>
  <c r="B160" i="65"/>
  <c r="L80" i="28"/>
  <c r="L168" i="28"/>
  <c r="L83" i="28"/>
  <c r="L109" i="28"/>
  <c r="L12" i="28"/>
  <c r="B13" i="65"/>
  <c r="B55" i="65"/>
  <c r="B80" i="65"/>
  <c r="B141" i="65"/>
  <c r="B161" i="65"/>
  <c r="L141" i="28"/>
  <c r="L44" i="28"/>
  <c r="L30" i="28"/>
  <c r="L108" i="28"/>
  <c r="L46" i="28"/>
  <c r="L85" i="28"/>
  <c r="B12" i="65"/>
  <c r="B58" i="65"/>
  <c r="B79" i="65"/>
  <c r="B125" i="65"/>
  <c r="B145" i="65"/>
  <c r="B138" i="65"/>
  <c r="V72" i="23"/>
  <c r="V104" i="23"/>
  <c r="V88" i="23"/>
  <c r="V155" i="23"/>
  <c r="V36" i="23"/>
  <c r="V52" i="23"/>
  <c r="V43" i="23"/>
  <c r="V127" i="23"/>
  <c r="V161" i="23"/>
  <c r="V20" i="23"/>
  <c r="V128" i="23"/>
  <c r="V144" i="23"/>
  <c r="V151" i="23"/>
  <c r="V5" i="23"/>
  <c r="V69" i="23"/>
  <c r="V114" i="23"/>
  <c r="V38" i="23"/>
  <c r="V29" i="23"/>
  <c r="V39" i="23"/>
  <c r="V173" i="23"/>
  <c r="V27" i="23"/>
  <c r="V145" i="23"/>
  <c r="V98" i="23"/>
  <c r="V7" i="23"/>
  <c r="V96" i="23"/>
  <c r="V14" i="23"/>
  <c r="V123" i="23"/>
  <c r="V42" i="23"/>
  <c r="V24" i="23"/>
  <c r="V84" i="23"/>
  <c r="V108" i="23"/>
  <c r="V66" i="23"/>
  <c r="V154" i="23"/>
  <c r="V8" i="23"/>
  <c r="V110" i="23"/>
  <c r="V157" i="23"/>
  <c r="V139" i="23"/>
  <c r="V73" i="23"/>
  <c r="V89" i="23"/>
  <c r="V16" i="23"/>
  <c r="V21" i="23"/>
  <c r="V49" i="23"/>
  <c r="V131" i="23"/>
  <c r="V50" i="23"/>
  <c r="V49" i="28"/>
  <c r="V51" i="28"/>
  <c r="V130" i="28"/>
  <c r="V67" i="28"/>
  <c r="V147" i="28"/>
  <c r="V74" i="28"/>
  <c r="V157" i="28"/>
  <c r="V53" i="28"/>
  <c r="V143" i="28"/>
  <c r="V28" i="28"/>
  <c r="V116" i="28"/>
  <c r="V129" i="28"/>
  <c r="V58" i="28"/>
  <c r="V17" i="28"/>
  <c r="V101" i="28"/>
  <c r="V175" i="28"/>
  <c r="V108" i="28"/>
  <c r="V39" i="28"/>
  <c r="V145" i="28"/>
  <c r="V7" i="28"/>
  <c r="V33" i="28"/>
  <c r="V123" i="28"/>
  <c r="V80" i="28"/>
  <c r="V21" i="28"/>
  <c r="V107" i="28"/>
  <c r="V13" i="28"/>
  <c r="V100" i="28"/>
  <c r="V12" i="28"/>
  <c r="V138" i="28"/>
  <c r="V128" i="28"/>
  <c r="V96" i="28"/>
  <c r="V167" i="28"/>
  <c r="V47" i="28"/>
  <c r="V95" i="28"/>
  <c r="V55" i="28"/>
  <c r="V97" i="28"/>
  <c r="V133" i="28"/>
  <c r="V60" i="28"/>
  <c r="V161" i="28"/>
  <c r="V91" i="28"/>
  <c r="V154" i="28"/>
  <c r="V177" i="28"/>
  <c r="V109" i="28"/>
  <c r="V140" i="28"/>
  <c r="L20" i="19"/>
  <c r="L22" i="19"/>
  <c r="L155" i="21"/>
  <c r="L50" i="19"/>
  <c r="L132" i="21"/>
  <c r="L26" i="19"/>
  <c r="L105" i="21"/>
  <c r="L148" i="21"/>
  <c r="L44" i="19"/>
  <c r="L82" i="21"/>
  <c r="L160" i="21"/>
  <c r="L151" i="21"/>
  <c r="L73" i="21"/>
  <c r="L34" i="19"/>
  <c r="L166" i="21"/>
  <c r="L59" i="21"/>
  <c r="L121" i="21"/>
  <c r="L86" i="21"/>
  <c r="L27" i="19"/>
  <c r="L10" i="19"/>
  <c r="L99" i="21"/>
  <c r="L126" i="21"/>
  <c r="L128" i="21"/>
  <c r="L69" i="21"/>
  <c r="L110" i="21"/>
  <c r="L95" i="21"/>
  <c r="L153" i="21"/>
  <c r="L103" i="21"/>
  <c r="L9" i="19"/>
  <c r="L5" i="19"/>
  <c r="L75" i="21"/>
  <c r="L32" i="19"/>
  <c r="L16" i="19"/>
  <c r="L149" i="21"/>
  <c r="L133" i="21"/>
  <c r="L77" i="21"/>
  <c r="L122" i="21"/>
  <c r="L35" i="19"/>
  <c r="L54" i="21"/>
  <c r="L94" i="21"/>
  <c r="L84" i="21"/>
  <c r="L76" i="21"/>
  <c r="L55" i="21"/>
  <c r="L168" i="21"/>
  <c r="L156" i="28"/>
  <c r="L113" i="28"/>
  <c r="L11" i="28"/>
  <c r="L114" i="28"/>
  <c r="L36" i="28"/>
  <c r="L48" i="28"/>
  <c r="L177" i="28"/>
  <c r="L89" i="28"/>
  <c r="L164" i="28"/>
  <c r="L18" i="28"/>
  <c r="L65" i="28"/>
  <c r="B4" i="65"/>
  <c r="B17" i="65"/>
  <c r="B33" i="65"/>
  <c r="B59" i="65"/>
  <c r="B65" i="65"/>
  <c r="B77" i="65"/>
  <c r="B99" i="65"/>
  <c r="B104" i="65"/>
  <c r="B135" i="65"/>
  <c r="B165" i="65"/>
  <c r="B159" i="65"/>
  <c r="L54" i="28"/>
  <c r="L145" i="28"/>
  <c r="L16" i="28"/>
  <c r="L28" i="28"/>
  <c r="L122" i="28"/>
  <c r="L40" i="28"/>
  <c r="L104" i="28"/>
  <c r="L57" i="28"/>
  <c r="L8" i="28"/>
  <c r="L172" i="28"/>
  <c r="L25" i="28"/>
  <c r="B2" i="65"/>
  <c r="B21" i="65"/>
  <c r="B37" i="65"/>
  <c r="B35" i="65"/>
  <c r="B69" i="65"/>
  <c r="B81" i="65"/>
  <c r="B103" i="65"/>
  <c r="B110" i="65"/>
  <c r="B139" i="65"/>
  <c r="B169" i="65"/>
  <c r="B163" i="65"/>
  <c r="B172" i="65"/>
  <c r="L102" i="28"/>
  <c r="L17" i="28"/>
  <c r="L79" i="28"/>
  <c r="L6" i="28"/>
  <c r="L132" i="28"/>
  <c r="L144" i="28"/>
  <c r="L75" i="28"/>
  <c r="L62" i="28"/>
  <c r="L26" i="28"/>
  <c r="L167" i="28"/>
  <c r="L151" i="28"/>
  <c r="B15" i="65"/>
  <c r="B19" i="65"/>
  <c r="B54" i="65"/>
  <c r="B24" i="65"/>
  <c r="B82" i="65"/>
  <c r="B94" i="65"/>
  <c r="B121" i="65"/>
  <c r="B111" i="65"/>
  <c r="B140" i="65"/>
  <c r="B170" i="65"/>
  <c r="B177" i="65"/>
  <c r="L88" i="28"/>
  <c r="L105" i="28"/>
  <c r="L2" i="28"/>
  <c r="L112" i="28"/>
  <c r="L147" i="28"/>
  <c r="B26" i="65"/>
  <c r="B63" i="65"/>
  <c r="B105" i="65"/>
  <c r="B134" i="65"/>
  <c r="B158" i="65"/>
  <c r="L56" i="28"/>
  <c r="L55" i="28"/>
  <c r="L157" i="28"/>
  <c r="L67" i="28"/>
  <c r="L32" i="28"/>
  <c r="L139" i="28"/>
  <c r="B22" i="65"/>
  <c r="B52" i="65"/>
  <c r="B89" i="65"/>
  <c r="B118" i="65"/>
  <c r="B142" i="65"/>
  <c r="V90" i="23"/>
  <c r="V134" i="23"/>
  <c r="V13" i="23"/>
  <c r="V6" i="23"/>
  <c r="V81" i="23"/>
  <c r="V77" i="23"/>
  <c r="V76" i="23"/>
  <c r="V99" i="23"/>
  <c r="V165" i="23"/>
  <c r="V25" i="23"/>
  <c r="V41" i="23"/>
  <c r="V67" i="23"/>
  <c r="V156" i="23"/>
  <c r="V122" i="23"/>
  <c r="V171" i="23"/>
  <c r="V93" i="23"/>
  <c r="V61" i="23"/>
  <c r="V51" i="23"/>
  <c r="V68" i="23"/>
  <c r="V11" i="23"/>
  <c r="V22" i="23"/>
  <c r="V149" i="23"/>
  <c r="V121" i="23"/>
  <c r="V83" i="23"/>
  <c r="V172" i="23"/>
  <c r="V74" i="23"/>
  <c r="V136" i="23"/>
  <c r="V146" i="23"/>
  <c r="V79" i="23"/>
  <c r="V143" i="23"/>
  <c r="V112" i="23"/>
  <c r="V78" i="23"/>
  <c r="V82" i="23"/>
  <c r="V34" i="23"/>
  <c r="V138" i="23"/>
  <c r="V105" i="23"/>
  <c r="V30" i="23"/>
  <c r="V159" i="23"/>
  <c r="V115" i="23"/>
  <c r="V2" i="23"/>
  <c r="V4" i="23"/>
  <c r="V53" i="23"/>
  <c r="V135" i="23"/>
  <c r="V70" i="23"/>
  <c r="V87" i="28"/>
  <c r="V171" i="28"/>
  <c r="V111" i="28"/>
  <c r="V144" i="28"/>
  <c r="V36" i="28"/>
  <c r="V137" i="28"/>
  <c r="V46" i="28"/>
  <c r="V25" i="28"/>
  <c r="V153" i="28"/>
  <c r="V42" i="28"/>
  <c r="V169" i="28"/>
  <c r="V4" i="28"/>
  <c r="V141" i="28"/>
  <c r="V32" i="28"/>
  <c r="V57" i="28"/>
  <c r="V35" i="28"/>
  <c r="V11" i="28"/>
  <c r="V19" i="28"/>
  <c r="V82" i="28"/>
  <c r="V84" i="28"/>
  <c r="V98" i="28"/>
  <c r="V79" i="28"/>
  <c r="V152" i="28"/>
  <c r="V131" i="28"/>
  <c r="V118" i="28"/>
  <c r="V112" i="28"/>
  <c r="V63" i="28"/>
  <c r="V89" i="28"/>
  <c r="V142" i="28"/>
  <c r="V9" i="28"/>
  <c r="V176" i="28"/>
  <c r="V83" i="28"/>
  <c r="V149" i="28"/>
  <c r="V134" i="28"/>
  <c r="V71" i="28"/>
  <c r="V165" i="28"/>
  <c r="V68" i="28"/>
  <c r="V94" i="28"/>
  <c r="V26" i="28"/>
  <c r="V90" i="28"/>
  <c r="V158" i="28"/>
  <c r="V22" i="28"/>
  <c r="V102" i="28"/>
  <c r="V156" i="28"/>
  <c r="L67" i="21"/>
  <c r="L159" i="21"/>
  <c r="L174" i="21"/>
  <c r="L83" i="21"/>
  <c r="L136" i="21"/>
  <c r="L19" i="19"/>
  <c r="L15" i="19"/>
  <c r="L33" i="19"/>
  <c r="L123" i="21"/>
  <c r="L100" i="21"/>
  <c r="L138" i="21"/>
  <c r="L171" i="21"/>
  <c r="L90" i="21"/>
  <c r="L158" i="21"/>
  <c r="L56" i="21"/>
  <c r="L135" i="21"/>
  <c r="L125" i="21"/>
  <c r="L172" i="21"/>
  <c r="L18" i="19"/>
  <c r="L131" i="21"/>
  <c r="L24" i="19"/>
  <c r="L58" i="21"/>
  <c r="L51" i="19"/>
  <c r="L111" i="21"/>
  <c r="L124" i="21"/>
  <c r="L102" i="21"/>
  <c r="L157" i="21"/>
  <c r="L107" i="21"/>
  <c r="L8" i="19"/>
  <c r="L4" i="19"/>
  <c r="L152" i="21"/>
  <c r="L13" i="19"/>
  <c r="L46" i="19"/>
  <c r="L117" i="21"/>
  <c r="L62" i="21"/>
  <c r="L116" i="21"/>
  <c r="L134" i="21"/>
  <c r="L142" i="21"/>
  <c r="L66" i="21"/>
  <c r="L137" i="21"/>
  <c r="L156" i="21"/>
  <c r="L78" i="21"/>
  <c r="L154" i="21"/>
  <c r="L48" i="19"/>
  <c r="L7" i="28"/>
  <c r="L70" i="28"/>
  <c r="L91" i="28"/>
  <c r="L78" i="28"/>
  <c r="L34" i="28"/>
  <c r="L27" i="28"/>
  <c r="L142" i="28"/>
  <c r="L63" i="28"/>
  <c r="L119" i="28"/>
  <c r="L130" i="28"/>
  <c r="L176" i="28"/>
  <c r="B3" i="65"/>
  <c r="B23" i="65"/>
  <c r="B34" i="65"/>
  <c r="B56" i="65"/>
  <c r="B70" i="65"/>
  <c r="B93" i="65"/>
  <c r="B92" i="65"/>
  <c r="B122" i="65"/>
  <c r="B116" i="65"/>
  <c r="B146" i="65"/>
  <c r="B175" i="65"/>
  <c r="L24" i="28"/>
  <c r="L96" i="28"/>
  <c r="L72" i="28"/>
  <c r="L35" i="28"/>
  <c r="L107" i="28"/>
  <c r="L162" i="28"/>
  <c r="L153" i="28"/>
  <c r="L39" i="28"/>
  <c r="L175" i="28"/>
  <c r="L68" i="28"/>
  <c r="L15" i="28"/>
  <c r="B5" i="65"/>
  <c r="B25" i="65"/>
  <c r="B38" i="65"/>
  <c r="B60" i="65"/>
  <c r="B74" i="65"/>
  <c r="B97" i="65"/>
  <c r="B96" i="65"/>
  <c r="B126" i="65"/>
  <c r="B120" i="65"/>
  <c r="B150" i="65"/>
  <c r="B144" i="65"/>
  <c r="B156" i="65"/>
  <c r="L138" i="28"/>
  <c r="L121" i="28"/>
  <c r="L110" i="28"/>
  <c r="L38" i="28"/>
  <c r="L150" i="28"/>
  <c r="L106" i="28"/>
  <c r="L61" i="28"/>
  <c r="L76" i="28"/>
  <c r="L137" i="28"/>
  <c r="L42" i="28"/>
  <c r="L124" i="28"/>
  <c r="B7" i="65"/>
  <c r="B40" i="65"/>
  <c r="B51" i="65"/>
  <c r="B72" i="65"/>
  <c r="B76" i="65"/>
  <c r="B91" i="65"/>
  <c r="B137" i="65"/>
  <c r="B127" i="65"/>
  <c r="B157" i="65"/>
  <c r="B151" i="65"/>
  <c r="L22" i="28"/>
  <c r="L134" i="28"/>
  <c r="L126" i="28"/>
  <c r="L100" i="28"/>
  <c r="L5" i="28"/>
  <c r="L4" i="28"/>
  <c r="B44" i="65"/>
  <c r="B61" i="65"/>
  <c r="B95" i="65"/>
  <c r="B131" i="65"/>
  <c r="B155" i="65"/>
  <c r="L49" i="28"/>
  <c r="L95" i="28"/>
  <c r="L73" i="28"/>
  <c r="L136" i="28"/>
  <c r="L171" i="28"/>
  <c r="L133" i="28"/>
  <c r="B28" i="65"/>
  <c r="B57" i="65"/>
  <c r="B98" i="65"/>
  <c r="B115" i="65"/>
  <c r="B174" i="65"/>
  <c r="V169" i="23"/>
  <c r="V47" i="23"/>
  <c r="V111" i="23"/>
  <c r="V46" i="23"/>
  <c r="V85" i="23"/>
  <c r="V57" i="23"/>
  <c r="V80" i="23"/>
  <c r="V103" i="23"/>
  <c r="V158" i="23"/>
  <c r="V75" i="23"/>
  <c r="V107" i="23"/>
  <c r="V71" i="23"/>
  <c r="V160" i="23"/>
  <c r="V130" i="23"/>
  <c r="V141" i="23"/>
  <c r="V109" i="23"/>
  <c r="V59" i="23"/>
  <c r="V55" i="23"/>
  <c r="V97" i="23"/>
  <c r="V60" i="23"/>
  <c r="V148" i="23"/>
  <c r="V26" i="23"/>
  <c r="V153" i="23"/>
  <c r="V87" i="23"/>
  <c r="V176" i="23"/>
  <c r="V167" i="23"/>
  <c r="V18" i="23"/>
  <c r="V168" i="23"/>
  <c r="V54" i="23"/>
  <c r="V28" i="23"/>
  <c r="V113" i="23"/>
  <c r="V19" i="23"/>
  <c r="V40" i="23"/>
  <c r="V125" i="23"/>
  <c r="V164" i="23"/>
  <c r="V10" i="23"/>
  <c r="V9" i="23"/>
  <c r="V58" i="24"/>
  <c r="V119" i="23"/>
  <c r="V86" i="23"/>
  <c r="V33" i="23"/>
  <c r="V129" i="23"/>
  <c r="V106" i="23"/>
  <c r="V44" i="23"/>
  <c r="V113" i="28"/>
  <c r="V86" i="28"/>
  <c r="V52" i="27"/>
  <c r="V54" i="28"/>
  <c r="V132" i="28"/>
  <c r="V124" i="28"/>
  <c r="V62" i="28"/>
  <c r="V15" i="28"/>
  <c r="V172" i="28"/>
  <c r="V125" i="28"/>
  <c r="V103" i="28"/>
  <c r="V146" i="28"/>
  <c r="V75" i="28"/>
  <c r="V122" i="28"/>
  <c r="V85" i="28"/>
  <c r="V121" i="28"/>
  <c r="V99" i="28"/>
  <c r="V50" i="28"/>
  <c r="V174" i="28"/>
  <c r="V119" i="28"/>
  <c r="V114" i="28"/>
  <c r="V31" i="28"/>
  <c r="V106" i="28"/>
  <c r="V34" i="28"/>
  <c r="V148" i="28"/>
  <c r="V136" i="28"/>
  <c r="V115" i="28"/>
  <c r="V40" i="28"/>
  <c r="V150" i="28"/>
  <c r="V30" i="28"/>
  <c r="V73" i="28"/>
  <c r="V159" i="28"/>
  <c r="V6" i="28"/>
  <c r="V92" i="28"/>
  <c r="V29" i="28"/>
  <c r="V43" i="28"/>
  <c r="V38" i="28"/>
  <c r="V139" i="28"/>
  <c r="V77" i="28"/>
  <c r="V10" i="28"/>
  <c r="V168" i="28"/>
  <c r="V56" i="28"/>
  <c r="V76" i="28"/>
  <c r="V110" i="28"/>
  <c r="L129" i="21"/>
  <c r="L93" i="21"/>
  <c r="L144" i="21"/>
  <c r="L115" i="21"/>
  <c r="L85" i="21"/>
  <c r="L47" i="19"/>
  <c r="L169" i="21"/>
  <c r="L173" i="21"/>
  <c r="L118" i="21"/>
  <c r="L104" i="21"/>
  <c r="L2" i="19"/>
  <c r="L96" i="21"/>
  <c r="L165" i="21"/>
  <c r="L177" i="21"/>
  <c r="L68" i="21"/>
  <c r="L139" i="21"/>
  <c r="L109" i="21"/>
  <c r="L101" i="21"/>
  <c r="L81" i="21"/>
  <c r="L43" i="19"/>
  <c r="L23" i="19"/>
  <c r="L106" i="21"/>
  <c r="L112" i="21"/>
  <c r="L80" i="21"/>
  <c r="L170" i="21"/>
  <c r="L114" i="21"/>
  <c r="L87" i="21"/>
  <c r="L97" i="21"/>
  <c r="L161" i="21"/>
  <c r="L119" i="21"/>
  <c r="L57" i="21"/>
  <c r="L12" i="19"/>
  <c r="L38" i="19"/>
  <c r="L25" i="19"/>
  <c r="L163" i="21"/>
  <c r="L120" i="21"/>
  <c r="L64" i="21"/>
  <c r="L147" i="21"/>
  <c r="L39" i="19"/>
  <c r="L141" i="21"/>
  <c r="L41" i="19"/>
  <c r="L37" i="19"/>
  <c r="L88" i="21"/>
  <c r="L29" i="19"/>
  <c r="L37" i="28"/>
  <c r="L53" i="28"/>
  <c r="L155" i="28"/>
  <c r="L77" i="28"/>
  <c r="L69" i="28"/>
  <c r="L103" i="28"/>
  <c r="L98" i="28"/>
  <c r="L166" i="28"/>
  <c r="L90" i="28"/>
  <c r="L33" i="28"/>
  <c r="L3" i="28"/>
  <c r="B14" i="65"/>
  <c r="B30" i="65"/>
  <c r="B43" i="65"/>
  <c r="B67" i="65"/>
  <c r="B66" i="65"/>
  <c r="B86" i="65"/>
  <c r="B113" i="65"/>
  <c r="B106" i="65"/>
  <c r="B132" i="65"/>
  <c r="B162" i="65"/>
  <c r="B148" i="65"/>
  <c r="L9" i="28"/>
  <c r="L148" i="28"/>
  <c r="L71" i="28"/>
  <c r="L50" i="28"/>
  <c r="L93" i="28"/>
  <c r="L118" i="28"/>
  <c r="L23" i="28"/>
  <c r="L128" i="28"/>
  <c r="L60" i="28"/>
  <c r="L19" i="28"/>
  <c r="L43" i="28"/>
  <c r="B11" i="65"/>
  <c r="B27" i="65"/>
  <c r="B50" i="65"/>
  <c r="B71" i="65"/>
  <c r="B78" i="65"/>
  <c r="B90" i="65"/>
  <c r="B117" i="65"/>
  <c r="B107" i="65"/>
  <c r="B136" i="65"/>
  <c r="B166" i="65"/>
  <c r="B164" i="65"/>
  <c r="L140" i="28"/>
  <c r="L74" i="28"/>
  <c r="L97" i="28"/>
  <c r="L99" i="28"/>
  <c r="L84" i="28"/>
  <c r="L13" i="28"/>
  <c r="L116" i="28"/>
  <c r="L158" i="28"/>
  <c r="L45" i="28"/>
  <c r="L111" i="28"/>
  <c r="L146" i="28"/>
  <c r="B8" i="65"/>
  <c r="B18" i="65"/>
  <c r="B41" i="65"/>
  <c r="B48" i="65"/>
  <c r="B73" i="65"/>
  <c r="B85" i="65"/>
  <c r="B84" i="65"/>
  <c r="B114" i="65"/>
  <c r="B108" i="65"/>
  <c r="B173" i="65"/>
  <c r="B167" i="65"/>
  <c r="L123" i="28"/>
  <c r="L154" i="28"/>
  <c r="L143" i="28"/>
  <c r="L169" i="28"/>
  <c r="L152" i="28"/>
  <c r="B10" i="65"/>
  <c r="B46" i="65"/>
  <c r="B49" i="65"/>
  <c r="B109" i="65"/>
  <c r="B128" i="65"/>
  <c r="B176" i="65"/>
  <c r="L127" i="28"/>
  <c r="L14" i="28"/>
  <c r="L86" i="28"/>
  <c r="L81" i="28"/>
  <c r="L117" i="28"/>
  <c r="B6" i="65"/>
  <c r="B45" i="65"/>
  <c r="B39" i="65"/>
  <c r="B88" i="65"/>
  <c r="B112" i="65"/>
  <c r="B171" i="65"/>
  <c r="C56" i="26" l="1"/>
  <c r="F56" i="26"/>
  <c r="J56" i="26"/>
  <c r="K56" i="26"/>
  <c r="E56" i="26"/>
  <c r="I56" i="26"/>
  <c r="H56" i="26"/>
  <c r="D56" i="26"/>
  <c r="G56" i="26"/>
  <c r="G119" i="40"/>
  <c r="D119" i="40"/>
  <c r="C119" i="40"/>
  <c r="I119" i="40"/>
  <c r="J119" i="40"/>
  <c r="H119" i="40"/>
  <c r="K119" i="40"/>
  <c r="F119" i="40"/>
  <c r="E119" i="40"/>
  <c r="E61" i="40"/>
  <c r="I61" i="40"/>
  <c r="K61" i="40"/>
  <c r="C61" i="40"/>
  <c r="G61" i="40"/>
  <c r="J61" i="40"/>
  <c r="H61" i="40"/>
  <c r="D61" i="40"/>
  <c r="F61" i="40"/>
  <c r="H135" i="26"/>
  <c r="G135" i="26"/>
  <c r="C135" i="26"/>
  <c r="F135" i="26"/>
  <c r="I135" i="26"/>
  <c r="E135" i="26"/>
  <c r="D135" i="26"/>
  <c r="J135" i="26"/>
  <c r="K135" i="26"/>
  <c r="I174" i="23"/>
  <c r="K174" i="23"/>
  <c r="H174" i="23"/>
  <c r="J174" i="23"/>
  <c r="G174" i="23"/>
  <c r="D174" i="23"/>
  <c r="C174" i="23"/>
  <c r="E174" i="23"/>
  <c r="F174" i="23"/>
  <c r="D147" i="40"/>
  <c r="I147" i="40"/>
  <c r="J147" i="40"/>
  <c r="C147" i="40"/>
  <c r="K147" i="40"/>
  <c r="G147" i="40"/>
  <c r="F147" i="40"/>
  <c r="E147" i="40"/>
  <c r="H147" i="40"/>
  <c r="I108" i="26"/>
  <c r="F108" i="26"/>
  <c r="G108" i="26"/>
  <c r="J108" i="26"/>
  <c r="E108" i="26"/>
  <c r="H108" i="26"/>
  <c r="D108" i="26"/>
  <c r="K108" i="26"/>
  <c r="C108" i="26"/>
  <c r="K106" i="26"/>
  <c r="C106" i="26"/>
  <c r="F106" i="26"/>
  <c r="E106" i="26"/>
  <c r="G106" i="26"/>
  <c r="H106" i="26"/>
  <c r="D106" i="26"/>
  <c r="J106" i="26"/>
  <c r="I106" i="26"/>
  <c r="G68" i="23"/>
  <c r="F68" i="23"/>
  <c r="H68" i="23"/>
  <c r="D68" i="23"/>
  <c r="E68" i="23"/>
  <c r="K68" i="23"/>
  <c r="J68" i="23"/>
  <c r="I68" i="23"/>
  <c r="C68" i="23"/>
  <c r="C151" i="41"/>
  <c r="D151" i="41"/>
  <c r="K151" i="41"/>
  <c r="E151" i="41"/>
  <c r="F151" i="41"/>
  <c r="I151" i="41"/>
  <c r="G151" i="41"/>
  <c r="J151" i="41"/>
  <c r="H151" i="41"/>
  <c r="H103" i="23"/>
  <c r="J103" i="23"/>
  <c r="E103" i="23"/>
  <c r="I103" i="23"/>
  <c r="D103" i="23"/>
  <c r="F103" i="23"/>
  <c r="K103" i="23"/>
  <c r="C103" i="23"/>
  <c r="G103" i="23"/>
  <c r="G35" i="26"/>
  <c r="I35" i="26"/>
  <c r="D35" i="26"/>
  <c r="E35" i="26"/>
  <c r="F35" i="26"/>
  <c r="K35" i="26"/>
  <c r="C35" i="26"/>
  <c r="J35" i="26"/>
  <c r="H35" i="26"/>
  <c r="F85" i="23"/>
  <c r="E85" i="23"/>
  <c r="C85" i="23"/>
  <c r="D85" i="23"/>
  <c r="I85" i="23"/>
  <c r="K85" i="23"/>
  <c r="H85" i="23"/>
  <c r="G85" i="23"/>
  <c r="J85" i="23"/>
  <c r="G172" i="26"/>
  <c r="E172" i="26"/>
  <c r="C172" i="26"/>
  <c r="H172" i="26"/>
  <c r="F172" i="26"/>
  <c r="K172" i="26"/>
  <c r="J172" i="26"/>
  <c r="D172" i="26"/>
  <c r="I172" i="26"/>
  <c r="H85" i="40"/>
  <c r="K85" i="40"/>
  <c r="D85" i="40"/>
  <c r="F85" i="40"/>
  <c r="E85" i="40"/>
  <c r="J85" i="40"/>
  <c r="G85" i="40"/>
  <c r="C85" i="40"/>
  <c r="I85" i="40"/>
  <c r="F120" i="26"/>
  <c r="G120" i="26"/>
  <c r="C120" i="26"/>
  <c r="H120" i="26"/>
  <c r="J120" i="26"/>
  <c r="K120" i="26"/>
  <c r="E120" i="26"/>
  <c r="I120" i="26"/>
  <c r="D120" i="26"/>
  <c r="E61" i="25"/>
  <c r="D61" i="25"/>
  <c r="I61" i="25"/>
  <c r="G61" i="25"/>
  <c r="K61" i="25"/>
  <c r="C61" i="25"/>
  <c r="H61" i="25"/>
  <c r="F61" i="25"/>
  <c r="J61" i="25"/>
  <c r="D121" i="40"/>
  <c r="F121" i="40"/>
  <c r="K121" i="40"/>
  <c r="E121" i="40"/>
  <c r="G121" i="40"/>
  <c r="C121" i="40"/>
  <c r="I121" i="40"/>
  <c r="H121" i="40"/>
  <c r="J121" i="40"/>
  <c r="D28" i="40"/>
  <c r="J28" i="40"/>
  <c r="I28" i="40"/>
  <c r="G28" i="40"/>
  <c r="K28" i="40"/>
  <c r="C28" i="40"/>
  <c r="E28" i="40"/>
  <c r="F28" i="40"/>
  <c r="H28" i="40"/>
  <c r="C64" i="23"/>
  <c r="D64" i="23"/>
  <c r="F64" i="23"/>
  <c r="H64" i="23"/>
  <c r="K64" i="23"/>
  <c r="J64" i="23"/>
  <c r="I64" i="23"/>
  <c r="G64" i="23"/>
  <c r="E64" i="23"/>
  <c r="I143" i="40"/>
  <c r="J143" i="40"/>
  <c r="K143" i="40"/>
  <c r="C143" i="40"/>
  <c r="E143" i="40"/>
  <c r="H143" i="40"/>
  <c r="G143" i="40"/>
  <c r="D143" i="40"/>
  <c r="F143" i="40"/>
  <c r="D11" i="26"/>
  <c r="E11" i="26"/>
  <c r="F11" i="26"/>
  <c r="C11" i="26"/>
  <c r="K11" i="26"/>
  <c r="G11" i="26"/>
  <c r="H11" i="26"/>
  <c r="J11" i="26"/>
  <c r="I11" i="26"/>
  <c r="F117" i="41"/>
  <c r="D117" i="41"/>
  <c r="G117" i="41"/>
  <c r="C117" i="41"/>
  <c r="H117" i="41"/>
  <c r="K117" i="41"/>
  <c r="J117" i="41"/>
  <c r="E117" i="41"/>
  <c r="I117" i="41"/>
  <c r="E67" i="25"/>
  <c r="H67" i="25"/>
  <c r="K67" i="25"/>
  <c r="F67" i="25"/>
  <c r="G67" i="25"/>
  <c r="C67" i="25"/>
  <c r="I67" i="25"/>
  <c r="J67" i="25"/>
  <c r="D67" i="25"/>
  <c r="F174" i="26"/>
  <c r="E174" i="26"/>
  <c r="H174" i="26"/>
  <c r="D174" i="26"/>
  <c r="I174" i="26"/>
  <c r="J174" i="26"/>
  <c r="K174" i="26"/>
  <c r="C174" i="26"/>
  <c r="G174" i="26"/>
  <c r="C99" i="23"/>
  <c r="G99" i="23"/>
  <c r="J99" i="23"/>
  <c r="K99" i="23"/>
  <c r="E99" i="23"/>
  <c r="I99" i="23"/>
  <c r="F99" i="23"/>
  <c r="D99" i="23"/>
  <c r="H99" i="23"/>
  <c r="G89" i="23"/>
  <c r="H89" i="23"/>
  <c r="C89" i="23"/>
  <c r="I89" i="23"/>
  <c r="J89" i="23"/>
  <c r="K89" i="23"/>
  <c r="D89" i="23"/>
  <c r="E89" i="23"/>
  <c r="F89" i="23"/>
  <c r="K58" i="24"/>
  <c r="C58" i="24"/>
  <c r="H58" i="24"/>
  <c r="J58" i="24"/>
  <c r="G58" i="24"/>
  <c r="E58" i="24"/>
  <c r="I58" i="24"/>
  <c r="F58" i="24"/>
  <c r="D58" i="24"/>
  <c r="K171" i="41"/>
  <c r="J171" i="41"/>
  <c r="C171" i="41"/>
  <c r="D171" i="41"/>
  <c r="E171" i="41"/>
  <c r="F171" i="41"/>
  <c r="H171" i="41"/>
  <c r="I171" i="41"/>
  <c r="G171" i="41"/>
  <c r="C46" i="23"/>
  <c r="E46" i="23"/>
  <c r="F46" i="23"/>
  <c r="I46" i="23"/>
  <c r="K46" i="23"/>
  <c r="H46" i="23"/>
  <c r="J46" i="23"/>
  <c r="G46" i="23"/>
  <c r="D46" i="23"/>
  <c r="E17" i="26"/>
  <c r="I17" i="26"/>
  <c r="G17" i="26"/>
  <c r="J17" i="26"/>
  <c r="C17" i="26"/>
  <c r="D17" i="26"/>
  <c r="F17" i="26"/>
  <c r="H17" i="26"/>
  <c r="K17" i="26"/>
  <c r="I10" i="40"/>
  <c r="J10" i="40"/>
  <c r="K10" i="40"/>
  <c r="G10" i="40"/>
  <c r="C10" i="40"/>
  <c r="F10" i="40"/>
  <c r="H10" i="40"/>
  <c r="D10" i="40"/>
  <c r="E10" i="40"/>
  <c r="D166" i="26"/>
  <c r="G166" i="26"/>
  <c r="C166" i="26"/>
  <c r="J166" i="26"/>
  <c r="E166" i="26"/>
  <c r="I166" i="26"/>
  <c r="H166" i="26"/>
  <c r="F166" i="26"/>
  <c r="K166" i="26"/>
  <c r="K118" i="26"/>
  <c r="H118" i="26"/>
  <c r="D118" i="26"/>
  <c r="E118" i="26"/>
  <c r="G118" i="26"/>
  <c r="C118" i="26"/>
  <c r="F118" i="26"/>
  <c r="J118" i="26"/>
  <c r="I118" i="26"/>
  <c r="F170" i="26"/>
  <c r="G170" i="26"/>
  <c r="K170" i="26"/>
  <c r="C170" i="26"/>
  <c r="J170" i="26"/>
  <c r="D170" i="26"/>
  <c r="E170" i="26"/>
  <c r="H170" i="26"/>
  <c r="I170" i="26"/>
  <c r="D20" i="26"/>
  <c r="K20" i="26"/>
  <c r="C20" i="26"/>
  <c r="F20" i="26"/>
  <c r="J20" i="26"/>
  <c r="H20" i="26"/>
  <c r="E20" i="26"/>
  <c r="I20" i="26"/>
  <c r="G20" i="26"/>
  <c r="C137" i="23"/>
  <c r="I137" i="23"/>
  <c r="K137" i="23"/>
  <c r="D137" i="23"/>
  <c r="H137" i="23"/>
  <c r="F137" i="23"/>
  <c r="E137" i="23"/>
  <c r="G137" i="23"/>
  <c r="J137" i="23"/>
  <c r="J137" i="40"/>
  <c r="F137" i="40"/>
  <c r="G137" i="40"/>
  <c r="D137" i="40"/>
  <c r="C137" i="40"/>
  <c r="I137" i="40"/>
  <c r="E137" i="40"/>
  <c r="K137" i="40"/>
  <c r="H137" i="40"/>
  <c r="G78" i="40"/>
  <c r="H78" i="40"/>
  <c r="D78" i="40"/>
  <c r="E78" i="40"/>
  <c r="F78" i="40"/>
  <c r="K78" i="40"/>
  <c r="C78" i="40"/>
  <c r="I78" i="40"/>
  <c r="J78" i="40"/>
  <c r="C13" i="40"/>
  <c r="I13" i="40"/>
  <c r="E13" i="40"/>
  <c r="H13" i="40"/>
  <c r="K13" i="40"/>
  <c r="F13" i="40"/>
  <c r="J13" i="40"/>
  <c r="G13" i="40"/>
  <c r="D13" i="40"/>
  <c r="D125" i="26"/>
  <c r="K125" i="26"/>
  <c r="H125" i="26"/>
  <c r="J125" i="26"/>
  <c r="G125" i="26"/>
  <c r="F125" i="26"/>
  <c r="C125" i="26"/>
  <c r="I125" i="26"/>
  <c r="E125" i="26"/>
  <c r="E89" i="41"/>
  <c r="J89" i="41"/>
  <c r="F89" i="41"/>
  <c r="I89" i="41"/>
  <c r="G89" i="41"/>
  <c r="C89" i="41"/>
  <c r="H89" i="41"/>
  <c r="K89" i="41"/>
  <c r="D89" i="41"/>
  <c r="I38" i="41"/>
  <c r="H38" i="41"/>
  <c r="G38" i="41"/>
  <c r="D38" i="41"/>
  <c r="J38" i="41"/>
  <c r="E38" i="41"/>
  <c r="F38" i="41"/>
  <c r="K38" i="41"/>
  <c r="C38" i="41"/>
  <c r="J136" i="40"/>
  <c r="H136" i="40"/>
  <c r="D136" i="40"/>
  <c r="I136" i="40"/>
  <c r="F136" i="40"/>
  <c r="G136" i="40"/>
  <c r="K136" i="40"/>
  <c r="C136" i="40"/>
  <c r="E136" i="40"/>
  <c r="I91" i="26"/>
  <c r="K91" i="26"/>
  <c r="D91" i="26"/>
  <c r="H91" i="26"/>
  <c r="J91" i="26"/>
  <c r="F91" i="26"/>
  <c r="G91" i="26"/>
  <c r="C91" i="26"/>
  <c r="E91" i="26"/>
  <c r="G163" i="40"/>
  <c r="D163" i="40"/>
  <c r="C163" i="40"/>
  <c r="I163" i="40"/>
  <c r="J163" i="40"/>
  <c r="H163" i="40"/>
  <c r="F163" i="40"/>
  <c r="E163" i="40"/>
  <c r="K163" i="40"/>
  <c r="C64" i="40"/>
  <c r="E64" i="40"/>
  <c r="I64" i="40"/>
  <c r="H64" i="40"/>
  <c r="K64" i="40"/>
  <c r="J64" i="40"/>
  <c r="F64" i="40"/>
  <c r="G64" i="40"/>
  <c r="D64" i="40"/>
  <c r="H86" i="40"/>
  <c r="K86" i="40"/>
  <c r="J86" i="40"/>
  <c r="I86" i="40"/>
  <c r="G86" i="40"/>
  <c r="D86" i="40"/>
  <c r="C86" i="40"/>
  <c r="E86" i="40"/>
  <c r="F86" i="40"/>
  <c r="I12" i="23"/>
  <c r="H12" i="23"/>
  <c r="F12" i="23"/>
  <c r="J12" i="23"/>
  <c r="E12" i="23"/>
  <c r="G12" i="23"/>
  <c r="K12" i="23"/>
  <c r="C12" i="23"/>
  <c r="D12" i="23"/>
  <c r="D29" i="40"/>
  <c r="F29" i="40"/>
  <c r="E29" i="40"/>
  <c r="G29" i="40"/>
  <c r="K29" i="40"/>
  <c r="C29" i="40"/>
  <c r="I29" i="40"/>
  <c r="J29" i="40"/>
  <c r="H29" i="40"/>
  <c r="D26" i="23"/>
  <c r="H26" i="23"/>
  <c r="J26" i="23"/>
  <c r="F26" i="23"/>
  <c r="G26" i="23"/>
  <c r="C26" i="23"/>
  <c r="E26" i="23"/>
  <c r="I26" i="23"/>
  <c r="K26" i="23"/>
  <c r="C88" i="41"/>
  <c r="H88" i="41"/>
  <c r="D88" i="41"/>
  <c r="F88" i="41"/>
  <c r="G88" i="41"/>
  <c r="K88" i="41"/>
  <c r="J88" i="41"/>
  <c r="I88" i="41"/>
  <c r="E88" i="41"/>
  <c r="C14" i="26"/>
  <c r="I14" i="26"/>
  <c r="D14" i="26"/>
  <c r="K14" i="26"/>
  <c r="H14" i="26"/>
  <c r="F14" i="26"/>
  <c r="E14" i="26"/>
  <c r="J14" i="26"/>
  <c r="G14" i="26"/>
  <c r="J45" i="23"/>
  <c r="G45" i="23"/>
  <c r="K45" i="23"/>
  <c r="C45" i="23"/>
  <c r="I45" i="23"/>
  <c r="E45" i="23"/>
  <c r="D45" i="23"/>
  <c r="H45" i="23"/>
  <c r="F45" i="23"/>
  <c r="E45" i="41"/>
  <c r="G45" i="41"/>
  <c r="K45" i="41"/>
  <c r="C45" i="41"/>
  <c r="I45" i="41"/>
  <c r="J45" i="41"/>
  <c r="H45" i="41"/>
  <c r="D45" i="41"/>
  <c r="F45" i="41"/>
  <c r="C38" i="23"/>
  <c r="E38" i="23"/>
  <c r="I38" i="23"/>
  <c r="K38" i="23"/>
  <c r="D38" i="23"/>
  <c r="H38" i="23"/>
  <c r="J38" i="23"/>
  <c r="F38" i="23"/>
  <c r="G38" i="23"/>
  <c r="H127" i="26"/>
  <c r="G127" i="26"/>
  <c r="K127" i="26"/>
  <c r="C127" i="26"/>
  <c r="F127" i="26"/>
  <c r="E127" i="26"/>
  <c r="I127" i="26"/>
  <c r="D127" i="26"/>
  <c r="J127" i="26"/>
  <c r="I120" i="41"/>
  <c r="H120" i="41"/>
  <c r="D120" i="41"/>
  <c r="K120" i="41"/>
  <c r="F120" i="41"/>
  <c r="E120" i="41"/>
  <c r="J120" i="41"/>
  <c r="C120" i="41"/>
  <c r="G120" i="41"/>
  <c r="D83" i="40"/>
  <c r="I83" i="40"/>
  <c r="F83" i="40"/>
  <c r="C83" i="40"/>
  <c r="K83" i="40"/>
  <c r="G83" i="40"/>
  <c r="J83" i="40"/>
  <c r="E83" i="40"/>
  <c r="H83" i="40"/>
  <c r="J168" i="26"/>
  <c r="D168" i="26"/>
  <c r="E168" i="26"/>
  <c r="I168" i="26"/>
  <c r="K168" i="26"/>
  <c r="F168" i="26"/>
  <c r="G168" i="26"/>
  <c r="C168" i="26"/>
  <c r="H168" i="26"/>
  <c r="C2" i="23"/>
  <c r="D2" i="23"/>
  <c r="I2" i="23"/>
  <c r="J2" i="23"/>
  <c r="F2" i="23"/>
  <c r="G2" i="23"/>
  <c r="H2" i="23"/>
  <c r="E2" i="23"/>
  <c r="K2" i="23"/>
  <c r="D25" i="40"/>
  <c r="E25" i="40"/>
  <c r="F25" i="40"/>
  <c r="J25" i="40"/>
  <c r="G25" i="40"/>
  <c r="C25" i="40"/>
  <c r="I25" i="40"/>
  <c r="H25" i="40"/>
  <c r="K25" i="40"/>
  <c r="F146" i="40"/>
  <c r="G146" i="40"/>
  <c r="C146" i="40"/>
  <c r="E146" i="40"/>
  <c r="H146" i="40"/>
  <c r="I146" i="40"/>
  <c r="D146" i="40"/>
  <c r="J146" i="40"/>
  <c r="K146" i="40"/>
  <c r="D50" i="23"/>
  <c r="H50" i="23"/>
  <c r="F50" i="23"/>
  <c r="G50" i="23"/>
  <c r="K50" i="23"/>
  <c r="C50" i="23"/>
  <c r="E50" i="23"/>
  <c r="J50" i="23"/>
  <c r="I50" i="23"/>
  <c r="D47" i="26"/>
  <c r="H47" i="26"/>
  <c r="J47" i="26"/>
  <c r="F47" i="26"/>
  <c r="G47" i="26"/>
  <c r="C47" i="26"/>
  <c r="E47" i="26"/>
  <c r="I47" i="26"/>
  <c r="K47" i="26"/>
  <c r="K163" i="26"/>
  <c r="C163" i="26"/>
  <c r="F163" i="26"/>
  <c r="E163" i="26"/>
  <c r="I163" i="26"/>
  <c r="D163" i="26"/>
  <c r="J163" i="26"/>
  <c r="H163" i="26"/>
  <c r="G163" i="26"/>
  <c r="J35" i="41"/>
  <c r="E35" i="41"/>
  <c r="K35" i="41"/>
  <c r="G35" i="41"/>
  <c r="C35" i="41"/>
  <c r="F35" i="41"/>
  <c r="H35" i="41"/>
  <c r="D35" i="41"/>
  <c r="I35" i="41"/>
  <c r="J152" i="40"/>
  <c r="F152" i="40"/>
  <c r="G152" i="40"/>
  <c r="D152" i="40"/>
  <c r="C152" i="40"/>
  <c r="E152" i="40"/>
  <c r="I152" i="40"/>
  <c r="H152" i="40"/>
  <c r="K152" i="40"/>
  <c r="K172" i="23"/>
  <c r="C172" i="23"/>
  <c r="D172" i="23"/>
  <c r="I172" i="23"/>
  <c r="H172" i="23"/>
  <c r="F172" i="23"/>
  <c r="J172" i="23"/>
  <c r="E172" i="23"/>
  <c r="G172" i="23"/>
  <c r="G177" i="40"/>
  <c r="F177" i="40"/>
  <c r="C177" i="40"/>
  <c r="I177" i="40"/>
  <c r="D177" i="40"/>
  <c r="H177" i="40"/>
  <c r="K177" i="40"/>
  <c r="E177" i="40"/>
  <c r="J177" i="40"/>
  <c r="J157" i="40"/>
  <c r="H157" i="40"/>
  <c r="D157" i="40"/>
  <c r="F157" i="40"/>
  <c r="E157" i="40"/>
  <c r="G157" i="40"/>
  <c r="K157" i="40"/>
  <c r="C157" i="40"/>
  <c r="I157" i="40"/>
  <c r="D96" i="26"/>
  <c r="G96" i="26"/>
  <c r="K96" i="26"/>
  <c r="C96" i="26"/>
  <c r="F96" i="26"/>
  <c r="H96" i="26"/>
  <c r="J96" i="26"/>
  <c r="E96" i="26"/>
  <c r="I96" i="26"/>
  <c r="F177" i="26"/>
  <c r="H177" i="26"/>
  <c r="J177" i="26"/>
  <c r="E177" i="26"/>
  <c r="G177" i="26"/>
  <c r="C177" i="26"/>
  <c r="I177" i="26"/>
  <c r="D177" i="26"/>
  <c r="K177" i="26"/>
  <c r="G3" i="40"/>
  <c r="E3" i="40"/>
  <c r="C3" i="40"/>
  <c r="I3" i="40"/>
  <c r="K3" i="40"/>
  <c r="H3" i="40"/>
  <c r="D3" i="40"/>
  <c r="F3" i="40"/>
  <c r="J3" i="40"/>
  <c r="F123" i="40"/>
  <c r="E123" i="40"/>
  <c r="G123" i="40"/>
  <c r="H123" i="40"/>
  <c r="D123" i="40"/>
  <c r="I123" i="40"/>
  <c r="J123" i="40"/>
  <c r="K123" i="40"/>
  <c r="C123" i="40"/>
  <c r="G21" i="26"/>
  <c r="F21" i="26"/>
  <c r="H21" i="26"/>
  <c r="D21" i="26"/>
  <c r="E21" i="26"/>
  <c r="K21" i="26"/>
  <c r="J21" i="26"/>
  <c r="I21" i="26"/>
  <c r="C21" i="26"/>
  <c r="D126" i="23"/>
  <c r="H126" i="23"/>
  <c r="F126" i="23"/>
  <c r="G126" i="23"/>
  <c r="K126" i="23"/>
  <c r="C126" i="23"/>
  <c r="E126" i="23"/>
  <c r="J126" i="23"/>
  <c r="I126" i="23"/>
  <c r="J94" i="23"/>
  <c r="I94" i="23"/>
  <c r="D94" i="23"/>
  <c r="H94" i="23"/>
  <c r="F94" i="23"/>
  <c r="E94" i="23"/>
  <c r="K94" i="23"/>
  <c r="C94" i="23"/>
  <c r="G94" i="23"/>
  <c r="F29" i="23"/>
  <c r="E29" i="23"/>
  <c r="G29" i="23"/>
  <c r="H29" i="23"/>
  <c r="C29" i="23"/>
  <c r="I29" i="23"/>
  <c r="J29" i="23"/>
  <c r="D29" i="23"/>
  <c r="K29" i="23"/>
  <c r="H30" i="26"/>
  <c r="F30" i="26"/>
  <c r="J30" i="26"/>
  <c r="I30" i="26"/>
  <c r="K30" i="26"/>
  <c r="C30" i="26"/>
  <c r="G30" i="26"/>
  <c r="E30" i="26"/>
  <c r="D30" i="26"/>
  <c r="F51" i="23"/>
  <c r="I51" i="23"/>
  <c r="K51" i="23"/>
  <c r="E51" i="23"/>
  <c r="H51" i="23"/>
  <c r="J51" i="23"/>
  <c r="G51" i="23"/>
  <c r="C51" i="23"/>
  <c r="D51" i="23"/>
  <c r="K91" i="40"/>
  <c r="D91" i="40"/>
  <c r="J91" i="40"/>
  <c r="H91" i="40"/>
  <c r="G91" i="40"/>
  <c r="C91" i="40"/>
  <c r="E91" i="40"/>
  <c r="I91" i="40"/>
  <c r="F91" i="40"/>
  <c r="H5" i="26"/>
  <c r="I5" i="26"/>
  <c r="F5" i="26"/>
  <c r="J5" i="26"/>
  <c r="K5" i="26"/>
  <c r="E5" i="26"/>
  <c r="G5" i="26"/>
  <c r="C5" i="26"/>
  <c r="D5" i="26"/>
  <c r="C143" i="26"/>
  <c r="F143" i="26"/>
  <c r="H143" i="26"/>
  <c r="I143" i="26"/>
  <c r="K143" i="26"/>
  <c r="J143" i="26"/>
  <c r="E143" i="26"/>
  <c r="G143" i="26"/>
  <c r="D143" i="26"/>
  <c r="H24" i="23"/>
  <c r="K24" i="23"/>
  <c r="F24" i="23"/>
  <c r="J24" i="23"/>
  <c r="I24" i="23"/>
  <c r="E24" i="23"/>
  <c r="G24" i="23"/>
  <c r="C24" i="23"/>
  <c r="D24" i="23"/>
  <c r="G159" i="23"/>
  <c r="E159" i="23"/>
  <c r="C159" i="23"/>
  <c r="F159" i="23"/>
  <c r="I159" i="23"/>
  <c r="K159" i="23"/>
  <c r="J159" i="23"/>
  <c r="H159" i="23"/>
  <c r="D159" i="23"/>
  <c r="E93" i="41"/>
  <c r="J93" i="41"/>
  <c r="H93" i="41"/>
  <c r="K93" i="41"/>
  <c r="D93" i="41"/>
  <c r="G93" i="41"/>
  <c r="I93" i="41"/>
  <c r="C93" i="41"/>
  <c r="F93" i="41"/>
  <c r="F108" i="23"/>
  <c r="J108" i="23"/>
  <c r="E108" i="23"/>
  <c r="D108" i="23"/>
  <c r="K108" i="23"/>
  <c r="C108" i="23"/>
  <c r="G108" i="23"/>
  <c r="I108" i="23"/>
  <c r="H108" i="23"/>
  <c r="G18" i="26"/>
  <c r="H18" i="26"/>
  <c r="C18" i="26"/>
  <c r="I18" i="26"/>
  <c r="J18" i="26"/>
  <c r="D18" i="26"/>
  <c r="K18" i="26"/>
  <c r="F18" i="26"/>
  <c r="E18" i="26"/>
  <c r="C117" i="26"/>
  <c r="I117" i="26"/>
  <c r="D117" i="26"/>
  <c r="K117" i="26"/>
  <c r="F117" i="26"/>
  <c r="H117" i="26"/>
  <c r="J117" i="26"/>
  <c r="E117" i="26"/>
  <c r="G117" i="26"/>
  <c r="H4" i="26"/>
  <c r="J4" i="26"/>
  <c r="G4" i="26"/>
  <c r="C4" i="26"/>
  <c r="D4" i="26"/>
  <c r="F4" i="26"/>
  <c r="I4" i="26"/>
  <c r="K4" i="26"/>
  <c r="E4" i="26"/>
  <c r="G35" i="40"/>
  <c r="D35" i="40"/>
  <c r="C35" i="40"/>
  <c r="I35" i="40"/>
  <c r="J35" i="40"/>
  <c r="H35" i="40"/>
  <c r="E35" i="40"/>
  <c r="F35" i="40"/>
  <c r="K35" i="40"/>
  <c r="D91" i="23"/>
  <c r="G91" i="23"/>
  <c r="K91" i="23"/>
  <c r="F91" i="23"/>
  <c r="J91" i="23"/>
  <c r="H91" i="23"/>
  <c r="C91" i="23"/>
  <c r="E91" i="23"/>
  <c r="I91" i="23"/>
  <c r="K44" i="40"/>
  <c r="D44" i="40"/>
  <c r="J44" i="40"/>
  <c r="H44" i="40"/>
  <c r="G44" i="40"/>
  <c r="C44" i="40"/>
  <c r="F44" i="40"/>
  <c r="E44" i="40"/>
  <c r="I44" i="40"/>
  <c r="D140" i="26"/>
  <c r="I140" i="26"/>
  <c r="C140" i="26"/>
  <c r="G140" i="26"/>
  <c r="J140" i="26"/>
  <c r="K140" i="26"/>
  <c r="E140" i="26"/>
  <c r="F140" i="26"/>
  <c r="H140" i="26"/>
  <c r="J87" i="41"/>
  <c r="K87" i="41"/>
  <c r="C87" i="41"/>
  <c r="D87" i="41"/>
  <c r="H87" i="41"/>
  <c r="E87" i="41"/>
  <c r="F87" i="41"/>
  <c r="I87" i="41"/>
  <c r="G87" i="41"/>
  <c r="C103" i="26"/>
  <c r="F103" i="26"/>
  <c r="I103" i="26"/>
  <c r="K103" i="26"/>
  <c r="D103" i="26"/>
  <c r="J103" i="26"/>
  <c r="E103" i="26"/>
  <c r="H103" i="26"/>
  <c r="G103" i="26"/>
  <c r="J42" i="23"/>
  <c r="H42" i="23"/>
  <c r="G42" i="23"/>
  <c r="D42" i="23"/>
  <c r="C42" i="23"/>
  <c r="E42" i="23"/>
  <c r="F42" i="23"/>
  <c r="K42" i="23"/>
  <c r="I42" i="23"/>
  <c r="F142" i="40"/>
  <c r="I142" i="40"/>
  <c r="C142" i="40"/>
  <c r="G142" i="40"/>
  <c r="H142" i="40"/>
  <c r="K142" i="40"/>
  <c r="D142" i="40"/>
  <c r="J142" i="40"/>
  <c r="E142" i="40"/>
  <c r="C11" i="23"/>
  <c r="F11" i="23"/>
  <c r="K11" i="23"/>
  <c r="J11" i="23"/>
  <c r="E11" i="23"/>
  <c r="I11" i="23"/>
  <c r="H11" i="23"/>
  <c r="G11" i="23"/>
  <c r="D11" i="23"/>
  <c r="E116" i="23"/>
  <c r="G116" i="23"/>
  <c r="C116" i="23"/>
  <c r="D116" i="23"/>
  <c r="H116" i="23"/>
  <c r="K116" i="23"/>
  <c r="F116" i="23"/>
  <c r="J116" i="23"/>
  <c r="I116" i="23"/>
  <c r="G58" i="41"/>
  <c r="I58" i="41"/>
  <c r="C58" i="41"/>
  <c r="E58" i="41"/>
  <c r="D58" i="41"/>
  <c r="H58" i="41"/>
  <c r="K58" i="41"/>
  <c r="J58" i="41"/>
  <c r="F58" i="41"/>
  <c r="D81" i="26"/>
  <c r="E81" i="26"/>
  <c r="K81" i="26"/>
  <c r="C81" i="26"/>
  <c r="I81" i="26"/>
  <c r="J81" i="26"/>
  <c r="G81" i="26"/>
  <c r="H81" i="26"/>
  <c r="F81" i="26"/>
  <c r="J172" i="41"/>
  <c r="C172" i="41"/>
  <c r="K172" i="41"/>
  <c r="I172" i="41"/>
  <c r="H172" i="41"/>
  <c r="D172" i="41"/>
  <c r="F172" i="41"/>
  <c r="G172" i="41"/>
  <c r="E172" i="41"/>
  <c r="G88" i="26"/>
  <c r="E88" i="26"/>
  <c r="D88" i="26"/>
  <c r="F88" i="26"/>
  <c r="I88" i="26"/>
  <c r="K88" i="26"/>
  <c r="C88" i="26"/>
  <c r="H88" i="26"/>
  <c r="J88" i="26"/>
  <c r="D100" i="40"/>
  <c r="J100" i="40"/>
  <c r="I100" i="40"/>
  <c r="G100" i="40"/>
  <c r="K100" i="40"/>
  <c r="C100" i="40"/>
  <c r="E100" i="40"/>
  <c r="F100" i="40"/>
  <c r="H100" i="40"/>
  <c r="D108" i="41"/>
  <c r="F108" i="41"/>
  <c r="G108" i="41"/>
  <c r="K108" i="41"/>
  <c r="J108" i="41"/>
  <c r="I108" i="41"/>
  <c r="E108" i="41"/>
  <c r="C108" i="41"/>
  <c r="H108" i="41"/>
  <c r="K118" i="23"/>
  <c r="C118" i="23"/>
  <c r="J118" i="23"/>
  <c r="I118" i="23"/>
  <c r="G118" i="23"/>
  <c r="D118" i="23"/>
  <c r="H118" i="23"/>
  <c r="E118" i="23"/>
  <c r="F118" i="23"/>
  <c r="F102" i="26"/>
  <c r="G102" i="26"/>
  <c r="K102" i="26"/>
  <c r="C102" i="26"/>
  <c r="J102" i="26"/>
  <c r="D102" i="26"/>
  <c r="E102" i="26"/>
  <c r="H102" i="26"/>
  <c r="I102" i="26"/>
  <c r="H16" i="26"/>
  <c r="C16" i="26"/>
  <c r="G16" i="26"/>
  <c r="E16" i="26"/>
  <c r="J16" i="26"/>
  <c r="F16" i="26"/>
  <c r="I16" i="26"/>
  <c r="K16" i="26"/>
  <c r="D16" i="26"/>
  <c r="K12" i="26"/>
  <c r="G12" i="26"/>
  <c r="I12" i="26"/>
  <c r="H12" i="26"/>
  <c r="J12" i="26"/>
  <c r="E12" i="26"/>
  <c r="F12" i="26"/>
  <c r="D12" i="26"/>
  <c r="C12" i="26"/>
  <c r="C41" i="26"/>
  <c r="D41" i="26"/>
  <c r="H41" i="26"/>
  <c r="K41" i="26"/>
  <c r="F41" i="26"/>
  <c r="J41" i="26"/>
  <c r="I41" i="26"/>
  <c r="E41" i="26"/>
  <c r="G41" i="26"/>
  <c r="J172" i="40"/>
  <c r="G172" i="40"/>
  <c r="K172" i="40"/>
  <c r="C172" i="40"/>
  <c r="E172" i="40"/>
  <c r="I172" i="40"/>
  <c r="H172" i="40"/>
  <c r="D172" i="40"/>
  <c r="F172" i="40"/>
  <c r="E117" i="23"/>
  <c r="D117" i="23"/>
  <c r="G117" i="23"/>
  <c r="H117" i="23"/>
  <c r="F117" i="23"/>
  <c r="I117" i="23"/>
  <c r="J117" i="23"/>
  <c r="K117" i="23"/>
  <c r="C117" i="23"/>
  <c r="H16" i="41"/>
  <c r="D16" i="41"/>
  <c r="I16" i="41"/>
  <c r="J16" i="41"/>
  <c r="G16" i="41"/>
  <c r="F16" i="41"/>
  <c r="C16" i="41"/>
  <c r="E16" i="41"/>
  <c r="K16" i="41"/>
  <c r="H47" i="41"/>
  <c r="F47" i="41"/>
  <c r="D47" i="41"/>
  <c r="E47" i="41"/>
  <c r="K47" i="41"/>
  <c r="J47" i="41"/>
  <c r="G47" i="41"/>
  <c r="C47" i="41"/>
  <c r="I47" i="41"/>
  <c r="E88" i="23"/>
  <c r="G88" i="23"/>
  <c r="C88" i="23"/>
  <c r="D88" i="23"/>
  <c r="H88" i="23"/>
  <c r="K88" i="23"/>
  <c r="F88" i="23"/>
  <c r="J88" i="23"/>
  <c r="I88" i="23"/>
  <c r="K105" i="40"/>
  <c r="F105" i="40"/>
  <c r="J105" i="40"/>
  <c r="C105" i="40"/>
  <c r="G105" i="40"/>
  <c r="D105" i="40"/>
  <c r="H105" i="40"/>
  <c r="I105" i="40"/>
  <c r="E105" i="40"/>
  <c r="D63" i="40"/>
  <c r="F63" i="40"/>
  <c r="J63" i="40"/>
  <c r="E63" i="40"/>
  <c r="G63" i="40"/>
  <c r="C63" i="40"/>
  <c r="I63" i="40"/>
  <c r="H63" i="40"/>
  <c r="K63" i="40"/>
  <c r="D33" i="40"/>
  <c r="F33" i="40"/>
  <c r="E33" i="40"/>
  <c r="G33" i="40"/>
  <c r="K33" i="40"/>
  <c r="C33" i="40"/>
  <c r="I33" i="40"/>
  <c r="J33" i="40"/>
  <c r="H33" i="40"/>
  <c r="H147" i="41"/>
  <c r="I147" i="41"/>
  <c r="D147" i="41"/>
  <c r="E147" i="41"/>
  <c r="F147" i="41"/>
  <c r="G147" i="41"/>
  <c r="C147" i="41"/>
  <c r="K147" i="41"/>
  <c r="J147" i="41"/>
  <c r="F97" i="26"/>
  <c r="J97" i="26"/>
  <c r="D97" i="26"/>
  <c r="E97" i="26"/>
  <c r="I97" i="26"/>
  <c r="C97" i="26"/>
  <c r="G97" i="26"/>
  <c r="H97" i="26"/>
  <c r="K97" i="26"/>
  <c r="G42" i="41"/>
  <c r="D42" i="41"/>
  <c r="C42" i="41"/>
  <c r="E42" i="41"/>
  <c r="I42" i="41"/>
  <c r="H42" i="41"/>
  <c r="F42" i="41"/>
  <c r="J42" i="41"/>
  <c r="K42" i="41"/>
  <c r="G138" i="23"/>
  <c r="F138" i="23"/>
  <c r="C138" i="23"/>
  <c r="E138" i="23"/>
  <c r="K138" i="23"/>
  <c r="I138" i="23"/>
  <c r="D138" i="23"/>
  <c r="H138" i="23"/>
  <c r="J138" i="23"/>
  <c r="G59" i="40"/>
  <c r="H59" i="40"/>
  <c r="D59" i="40"/>
  <c r="I59" i="40"/>
  <c r="J59" i="40"/>
  <c r="K59" i="40"/>
  <c r="C59" i="40"/>
  <c r="E59" i="40"/>
  <c r="F59" i="40"/>
  <c r="E138" i="40"/>
  <c r="F138" i="40"/>
  <c r="K138" i="40"/>
  <c r="I138" i="40"/>
  <c r="J138" i="40"/>
  <c r="C138" i="40"/>
  <c r="G138" i="40"/>
  <c r="D138" i="40"/>
  <c r="H138" i="40"/>
  <c r="K173" i="26"/>
  <c r="C173" i="26"/>
  <c r="I173" i="26"/>
  <c r="E173" i="26"/>
  <c r="D173" i="26"/>
  <c r="F173" i="26"/>
  <c r="J173" i="26"/>
  <c r="H173" i="26"/>
  <c r="G173" i="26"/>
  <c r="G29" i="41"/>
  <c r="D29" i="41"/>
  <c r="C29" i="41"/>
  <c r="I29" i="41"/>
  <c r="E29" i="41"/>
  <c r="H29" i="41"/>
  <c r="K29" i="41"/>
  <c r="F29" i="41"/>
  <c r="J29" i="41"/>
  <c r="C151" i="40"/>
  <c r="I151" i="40"/>
  <c r="D151" i="40"/>
  <c r="H151" i="40"/>
  <c r="K151" i="40"/>
  <c r="F151" i="40"/>
  <c r="E151" i="40"/>
  <c r="G151" i="40"/>
  <c r="J151" i="40"/>
  <c r="C152" i="23"/>
  <c r="D152" i="23"/>
  <c r="H152" i="23"/>
  <c r="K152" i="23"/>
  <c r="F152" i="23"/>
  <c r="J152" i="23"/>
  <c r="I152" i="23"/>
  <c r="E152" i="23"/>
  <c r="G152" i="23"/>
  <c r="H97" i="41"/>
  <c r="K97" i="41"/>
  <c r="D97" i="41"/>
  <c r="G97" i="41"/>
  <c r="J97" i="41"/>
  <c r="I97" i="41"/>
  <c r="F97" i="41"/>
  <c r="E97" i="41"/>
  <c r="C97" i="41"/>
  <c r="I22" i="26"/>
  <c r="J22" i="26"/>
  <c r="K22" i="26"/>
  <c r="C22" i="26"/>
  <c r="E22" i="26"/>
  <c r="D22" i="26"/>
  <c r="G22" i="26"/>
  <c r="H22" i="26"/>
  <c r="F22" i="26"/>
  <c r="F149" i="26"/>
  <c r="H149" i="26"/>
  <c r="J149" i="26"/>
  <c r="E149" i="26"/>
  <c r="G149" i="26"/>
  <c r="C149" i="26"/>
  <c r="I149" i="26"/>
  <c r="D149" i="26"/>
  <c r="K149" i="26"/>
  <c r="C5" i="41"/>
  <c r="I5" i="41"/>
  <c r="H5" i="41"/>
  <c r="K5" i="41"/>
  <c r="D5" i="41"/>
  <c r="F5" i="41"/>
  <c r="J5" i="41"/>
  <c r="E5" i="41"/>
  <c r="G5" i="41"/>
  <c r="D133" i="23"/>
  <c r="K133" i="23"/>
  <c r="H133" i="23"/>
  <c r="F133" i="23"/>
  <c r="E133" i="23"/>
  <c r="J133" i="23"/>
  <c r="G133" i="23"/>
  <c r="C133" i="23"/>
  <c r="I133" i="23"/>
  <c r="K132" i="26"/>
  <c r="C132" i="26"/>
  <c r="I132" i="26"/>
  <c r="J132" i="26"/>
  <c r="G132" i="26"/>
  <c r="E132" i="26"/>
  <c r="F132" i="26"/>
  <c r="H132" i="26"/>
  <c r="D132" i="26"/>
  <c r="K98" i="26"/>
  <c r="C98" i="26"/>
  <c r="I98" i="26"/>
  <c r="E98" i="26"/>
  <c r="D98" i="26"/>
  <c r="H98" i="26"/>
  <c r="F98" i="26"/>
  <c r="J98" i="26"/>
  <c r="G98" i="26"/>
  <c r="D59" i="41"/>
  <c r="E59" i="41"/>
  <c r="I59" i="41"/>
  <c r="J59" i="41"/>
  <c r="F59" i="41"/>
  <c r="C59" i="41"/>
  <c r="G59" i="41"/>
  <c r="H59" i="41"/>
  <c r="K59" i="41"/>
  <c r="J113" i="41"/>
  <c r="H113" i="41"/>
  <c r="F113" i="41"/>
  <c r="D113" i="41"/>
  <c r="E113" i="41"/>
  <c r="G113" i="41"/>
  <c r="C113" i="41"/>
  <c r="K113" i="41"/>
  <c r="I113" i="41"/>
  <c r="G31" i="41"/>
  <c r="D31" i="41"/>
  <c r="H31" i="41"/>
  <c r="I31" i="41"/>
  <c r="J31" i="41"/>
  <c r="K31" i="41"/>
  <c r="E31" i="41"/>
  <c r="F31" i="41"/>
  <c r="C31" i="41"/>
  <c r="F40" i="41"/>
  <c r="G40" i="41"/>
  <c r="C40" i="41"/>
  <c r="E40" i="41"/>
  <c r="H40" i="41"/>
  <c r="J40" i="41"/>
  <c r="D40" i="41"/>
  <c r="I40" i="41"/>
  <c r="K40" i="41"/>
  <c r="E138" i="26"/>
  <c r="K138" i="26"/>
  <c r="H138" i="26"/>
  <c r="D138" i="26"/>
  <c r="F138" i="26"/>
  <c r="I138" i="26"/>
  <c r="G138" i="26"/>
  <c r="C138" i="26"/>
  <c r="J138" i="26"/>
  <c r="G22" i="40"/>
  <c r="D22" i="40"/>
  <c r="H22" i="40"/>
  <c r="E22" i="40"/>
  <c r="F22" i="40"/>
  <c r="K22" i="40"/>
  <c r="I22" i="40"/>
  <c r="J22" i="40"/>
  <c r="C22" i="40"/>
  <c r="D82" i="40"/>
  <c r="E82" i="40"/>
  <c r="J82" i="40"/>
  <c r="C82" i="40"/>
  <c r="K82" i="40"/>
  <c r="G82" i="40"/>
  <c r="F82" i="40"/>
  <c r="I82" i="40"/>
  <c r="H82" i="40"/>
  <c r="I33" i="26"/>
  <c r="H33" i="26"/>
  <c r="F33" i="26"/>
  <c r="E33" i="26"/>
  <c r="J33" i="26"/>
  <c r="G33" i="26"/>
  <c r="K33" i="26"/>
  <c r="C33" i="26"/>
  <c r="D33" i="26"/>
  <c r="F32" i="41"/>
  <c r="G32" i="41"/>
  <c r="K32" i="41"/>
  <c r="C32" i="41"/>
  <c r="E32" i="41"/>
  <c r="J32" i="41"/>
  <c r="H32" i="41"/>
  <c r="D32" i="41"/>
  <c r="I32" i="41"/>
  <c r="I55" i="23"/>
  <c r="H55" i="23"/>
  <c r="G55" i="23"/>
  <c r="E55" i="23"/>
  <c r="C55" i="23"/>
  <c r="F55" i="23"/>
  <c r="D55" i="23"/>
  <c r="J55" i="23"/>
  <c r="K55" i="23"/>
  <c r="K155" i="26"/>
  <c r="G155" i="26"/>
  <c r="E155" i="26"/>
  <c r="H155" i="26"/>
  <c r="I155" i="26"/>
  <c r="D155" i="26"/>
  <c r="F155" i="26"/>
  <c r="J155" i="26"/>
  <c r="C155" i="26"/>
  <c r="I110" i="23"/>
  <c r="K110" i="23"/>
  <c r="H110" i="23"/>
  <c r="J110" i="23"/>
  <c r="G110" i="23"/>
  <c r="F110" i="23"/>
  <c r="C110" i="23"/>
  <c r="E110" i="23"/>
  <c r="D110" i="23"/>
  <c r="K122" i="23"/>
  <c r="G122" i="23"/>
  <c r="H122" i="23"/>
  <c r="J122" i="23"/>
  <c r="I122" i="23"/>
  <c r="D122" i="23"/>
  <c r="E122" i="23"/>
  <c r="F122" i="23"/>
  <c r="C122" i="23"/>
  <c r="E7" i="26"/>
  <c r="F7" i="26"/>
  <c r="K7" i="26"/>
  <c r="H7" i="26"/>
  <c r="J7" i="26"/>
  <c r="C7" i="26"/>
  <c r="G7" i="26"/>
  <c r="D7" i="26"/>
  <c r="I7" i="26"/>
  <c r="D33" i="23"/>
  <c r="E33" i="23"/>
  <c r="H33" i="23"/>
  <c r="F33" i="23"/>
  <c r="K33" i="23"/>
  <c r="J33" i="23"/>
  <c r="G33" i="23"/>
  <c r="C33" i="23"/>
  <c r="I33" i="23"/>
  <c r="H110" i="26"/>
  <c r="I110" i="26"/>
  <c r="D110" i="26"/>
  <c r="F110" i="26"/>
  <c r="G110" i="26"/>
  <c r="C110" i="26"/>
  <c r="J110" i="26"/>
  <c r="E110" i="26"/>
  <c r="K110" i="26"/>
  <c r="F62" i="26"/>
  <c r="E62" i="26"/>
  <c r="G62" i="26"/>
  <c r="H62" i="26"/>
  <c r="C62" i="26"/>
  <c r="I62" i="26"/>
  <c r="J62" i="26"/>
  <c r="D62" i="26"/>
  <c r="K62" i="26"/>
  <c r="H9" i="26"/>
  <c r="K9" i="26"/>
  <c r="F9" i="26"/>
  <c r="J9" i="26"/>
  <c r="I9" i="26"/>
  <c r="E9" i="26"/>
  <c r="G9" i="26"/>
  <c r="C9" i="26"/>
  <c r="D9" i="26"/>
  <c r="I27" i="40"/>
  <c r="F27" i="40"/>
  <c r="K27" i="40"/>
  <c r="D27" i="40"/>
  <c r="J27" i="40"/>
  <c r="H27" i="40"/>
  <c r="G27" i="40"/>
  <c r="C27" i="40"/>
  <c r="E27" i="40"/>
  <c r="K4" i="23"/>
  <c r="C4" i="23"/>
  <c r="I4" i="23"/>
  <c r="H4" i="23"/>
  <c r="G4" i="23"/>
  <c r="F4" i="23"/>
  <c r="J4" i="23"/>
  <c r="D4" i="23"/>
  <c r="E4" i="23"/>
  <c r="H139" i="40"/>
  <c r="J139" i="40"/>
  <c r="D139" i="40"/>
  <c r="F139" i="40"/>
  <c r="G139" i="40"/>
  <c r="E139" i="40"/>
  <c r="K139" i="40"/>
  <c r="C139" i="40"/>
  <c r="I139" i="40"/>
  <c r="C74" i="23"/>
  <c r="E74" i="23"/>
  <c r="K74" i="23"/>
  <c r="I74" i="23"/>
  <c r="D74" i="23"/>
  <c r="H74" i="23"/>
  <c r="J74" i="23"/>
  <c r="G74" i="23"/>
  <c r="F74" i="23"/>
  <c r="J89" i="26"/>
  <c r="G89" i="26"/>
  <c r="K89" i="26"/>
  <c r="D89" i="26"/>
  <c r="H89" i="26"/>
  <c r="I89" i="26"/>
  <c r="C89" i="26"/>
  <c r="F89" i="26"/>
  <c r="E89" i="26"/>
  <c r="J3" i="41"/>
  <c r="C3" i="41"/>
  <c r="D3" i="41"/>
  <c r="F3" i="41"/>
  <c r="E3" i="41"/>
  <c r="G3" i="41"/>
  <c r="K3" i="41"/>
  <c r="I3" i="41"/>
  <c r="H3" i="41"/>
  <c r="F170" i="40"/>
  <c r="G170" i="40"/>
  <c r="K170" i="40"/>
  <c r="C170" i="40"/>
  <c r="E170" i="40"/>
  <c r="I170" i="40"/>
  <c r="H170" i="40"/>
  <c r="D170" i="40"/>
  <c r="J170" i="40"/>
  <c r="K63" i="41"/>
  <c r="H63" i="41"/>
  <c r="J63" i="41"/>
  <c r="F63" i="41"/>
  <c r="G63" i="41"/>
  <c r="D63" i="41"/>
  <c r="C63" i="41"/>
  <c r="I63" i="41"/>
  <c r="E63" i="41"/>
  <c r="D70" i="26"/>
  <c r="H70" i="26"/>
  <c r="F70" i="26"/>
  <c r="E70" i="26"/>
  <c r="G70" i="26"/>
  <c r="J70" i="26"/>
  <c r="C70" i="26"/>
  <c r="I70" i="26"/>
  <c r="K70" i="26"/>
  <c r="I32" i="26"/>
  <c r="G32" i="26"/>
  <c r="C32" i="26"/>
  <c r="F32" i="26"/>
  <c r="J32" i="26"/>
  <c r="K32" i="26"/>
  <c r="E32" i="26"/>
  <c r="D32" i="26"/>
  <c r="H32" i="26"/>
  <c r="J105" i="23"/>
  <c r="K105" i="23"/>
  <c r="C105" i="23"/>
  <c r="I105" i="23"/>
  <c r="D105" i="23"/>
  <c r="E105" i="23"/>
  <c r="H105" i="23"/>
  <c r="F105" i="23"/>
  <c r="G105" i="23"/>
  <c r="C143" i="23"/>
  <c r="F143" i="23"/>
  <c r="J143" i="23"/>
  <c r="K143" i="23"/>
  <c r="E143" i="23"/>
  <c r="D143" i="23"/>
  <c r="H143" i="23"/>
  <c r="I143" i="23"/>
  <c r="G143" i="23"/>
  <c r="K161" i="40"/>
  <c r="C161" i="40"/>
  <c r="I161" i="40"/>
  <c r="F161" i="40"/>
  <c r="H161" i="40"/>
  <c r="D161" i="40"/>
  <c r="E161" i="40"/>
  <c r="J161" i="40"/>
  <c r="G161" i="40"/>
  <c r="D137" i="41"/>
  <c r="G137" i="41"/>
  <c r="C137" i="41"/>
  <c r="F137" i="41"/>
  <c r="K137" i="41"/>
  <c r="E137" i="41"/>
  <c r="J137" i="41"/>
  <c r="I137" i="41"/>
  <c r="H137" i="41"/>
  <c r="E77" i="40"/>
  <c r="J77" i="40"/>
  <c r="G77" i="40"/>
  <c r="D77" i="40"/>
  <c r="C77" i="40"/>
  <c r="I77" i="40"/>
  <c r="F77" i="40"/>
  <c r="H77" i="40"/>
  <c r="K77" i="40"/>
  <c r="G40" i="40"/>
  <c r="F40" i="40"/>
  <c r="C40" i="40"/>
  <c r="E40" i="40"/>
  <c r="K40" i="40"/>
  <c r="H40" i="40"/>
  <c r="D40" i="40"/>
  <c r="J40" i="40"/>
  <c r="I40" i="40"/>
  <c r="G154" i="26"/>
  <c r="I154" i="26"/>
  <c r="C154" i="26"/>
  <c r="J154" i="26"/>
  <c r="H154" i="26"/>
  <c r="E154" i="26"/>
  <c r="K154" i="26"/>
  <c r="D154" i="26"/>
  <c r="F154" i="26"/>
  <c r="G152" i="41"/>
  <c r="E152" i="41"/>
  <c r="J152" i="41"/>
  <c r="I152" i="41"/>
  <c r="K152" i="41"/>
  <c r="C152" i="41"/>
  <c r="H152" i="41"/>
  <c r="D152" i="41"/>
  <c r="F152" i="41"/>
  <c r="G142" i="26"/>
  <c r="H142" i="26"/>
  <c r="I142" i="26"/>
  <c r="J142" i="26"/>
  <c r="F142" i="26"/>
  <c r="K142" i="26"/>
  <c r="C142" i="26"/>
  <c r="D142" i="26"/>
  <c r="E142" i="26"/>
  <c r="K141" i="41"/>
  <c r="E141" i="41"/>
  <c r="I141" i="41"/>
  <c r="J141" i="41"/>
  <c r="F141" i="41"/>
  <c r="D141" i="41"/>
  <c r="H141" i="41"/>
  <c r="G141" i="41"/>
  <c r="C141" i="41"/>
  <c r="F115" i="26"/>
  <c r="J115" i="26"/>
  <c r="K115" i="26"/>
  <c r="C115" i="26"/>
  <c r="H115" i="26"/>
  <c r="E115" i="26"/>
  <c r="G115" i="26"/>
  <c r="I115" i="26"/>
  <c r="D115" i="26"/>
  <c r="J79" i="23"/>
  <c r="K79" i="23"/>
  <c r="E79" i="23"/>
  <c r="D79" i="23"/>
  <c r="H79" i="23"/>
  <c r="I79" i="23"/>
  <c r="G79" i="23"/>
  <c r="C79" i="23"/>
  <c r="F79" i="23"/>
  <c r="I170" i="23"/>
  <c r="F170" i="23"/>
  <c r="H170" i="23"/>
  <c r="K170" i="23"/>
  <c r="G170" i="23"/>
  <c r="D170" i="23"/>
  <c r="C170" i="23"/>
  <c r="E170" i="23"/>
  <c r="J170" i="23"/>
  <c r="C15" i="23"/>
  <c r="F15" i="23"/>
  <c r="J15" i="23"/>
  <c r="K15" i="23"/>
  <c r="E15" i="23"/>
  <c r="I15" i="23"/>
  <c r="H15" i="23"/>
  <c r="D15" i="23"/>
  <c r="G15" i="23"/>
  <c r="H160" i="26"/>
  <c r="F160" i="26"/>
  <c r="K160" i="26"/>
  <c r="J160" i="26"/>
  <c r="D160" i="26"/>
  <c r="I160" i="26"/>
  <c r="G160" i="26"/>
  <c r="E160" i="26"/>
  <c r="C160" i="26"/>
  <c r="G125" i="23"/>
  <c r="H125" i="23"/>
  <c r="F125" i="23"/>
  <c r="I125" i="23"/>
  <c r="J125" i="23"/>
  <c r="K125" i="23"/>
  <c r="C125" i="23"/>
  <c r="E125" i="23"/>
  <c r="D125" i="23"/>
  <c r="D133" i="41"/>
  <c r="E133" i="41"/>
  <c r="I133" i="41"/>
  <c r="F133" i="41"/>
  <c r="K133" i="41"/>
  <c r="J133" i="41"/>
  <c r="G133" i="41"/>
  <c r="C133" i="41"/>
  <c r="H133" i="41"/>
  <c r="C100" i="26"/>
  <c r="H100" i="26"/>
  <c r="D100" i="26"/>
  <c r="J100" i="26"/>
  <c r="F100" i="26"/>
  <c r="I100" i="26"/>
  <c r="K100" i="26"/>
  <c r="G100" i="26"/>
  <c r="E100" i="26"/>
  <c r="K79" i="26"/>
  <c r="C79" i="26"/>
  <c r="G79" i="26"/>
  <c r="J79" i="26"/>
  <c r="I79" i="26"/>
  <c r="D79" i="26"/>
  <c r="H79" i="26"/>
  <c r="F79" i="26"/>
  <c r="E79" i="26"/>
  <c r="I88" i="40"/>
  <c r="F88" i="40"/>
  <c r="C88" i="40"/>
  <c r="G88" i="40"/>
  <c r="H88" i="40"/>
  <c r="K88" i="40"/>
  <c r="D88" i="40"/>
  <c r="J88" i="40"/>
  <c r="E88" i="40"/>
  <c r="J69" i="40"/>
  <c r="H69" i="40"/>
  <c r="G69" i="40"/>
  <c r="D69" i="40"/>
  <c r="F69" i="40"/>
  <c r="I69" i="40"/>
  <c r="E69" i="40"/>
  <c r="K69" i="40"/>
  <c r="C69" i="40"/>
  <c r="C116" i="41"/>
  <c r="H116" i="41"/>
  <c r="E116" i="41"/>
  <c r="D116" i="41"/>
  <c r="F116" i="41"/>
  <c r="K116" i="41"/>
  <c r="G116" i="41"/>
  <c r="J116" i="41"/>
  <c r="I116" i="41"/>
  <c r="C60" i="23"/>
  <c r="D60" i="23"/>
  <c r="E60" i="23"/>
  <c r="H60" i="23"/>
  <c r="K60" i="23"/>
  <c r="J60" i="23"/>
  <c r="I60" i="23"/>
  <c r="G60" i="23"/>
  <c r="F60" i="23"/>
  <c r="D86" i="26"/>
  <c r="E86" i="26"/>
  <c r="H86" i="26"/>
  <c r="F86" i="26"/>
  <c r="G86" i="26"/>
  <c r="J86" i="26"/>
  <c r="K86" i="26"/>
  <c r="C86" i="26"/>
  <c r="I86" i="26"/>
  <c r="G14" i="23"/>
  <c r="F14" i="23"/>
  <c r="C14" i="23"/>
  <c r="E14" i="23"/>
  <c r="D14" i="23"/>
  <c r="I14" i="23"/>
  <c r="K14" i="23"/>
  <c r="H14" i="23"/>
  <c r="J14" i="23"/>
  <c r="H108" i="40"/>
  <c r="F108" i="40"/>
  <c r="D108" i="40"/>
  <c r="J108" i="40"/>
  <c r="K108" i="40"/>
  <c r="I108" i="40"/>
  <c r="G108" i="40"/>
  <c r="C108" i="40"/>
  <c r="E108" i="40"/>
  <c r="D39" i="23"/>
  <c r="G39" i="23"/>
  <c r="K39" i="23"/>
  <c r="E39" i="23"/>
  <c r="F39" i="23"/>
  <c r="C39" i="23"/>
  <c r="J39" i="23"/>
  <c r="H39" i="23"/>
  <c r="I39" i="23"/>
  <c r="I119" i="23"/>
  <c r="H119" i="23"/>
  <c r="G119" i="23"/>
  <c r="D119" i="23"/>
  <c r="C119" i="23"/>
  <c r="F119" i="23"/>
  <c r="E119" i="23"/>
  <c r="J119" i="23"/>
  <c r="K119" i="23"/>
  <c r="G79" i="41"/>
  <c r="F79" i="41"/>
  <c r="H79" i="41"/>
  <c r="K79" i="41"/>
  <c r="D79" i="41"/>
  <c r="J79" i="41"/>
  <c r="I79" i="41"/>
  <c r="E79" i="41"/>
  <c r="C79" i="41"/>
  <c r="J150" i="23"/>
  <c r="H150" i="23"/>
  <c r="G150" i="23"/>
  <c r="D150" i="23"/>
  <c r="C150" i="23"/>
  <c r="E150" i="23"/>
  <c r="F150" i="23"/>
  <c r="K150" i="23"/>
  <c r="I150" i="23"/>
  <c r="K86" i="23"/>
  <c r="C86" i="23"/>
  <c r="J86" i="23"/>
  <c r="I86" i="23"/>
  <c r="G86" i="23"/>
  <c r="D86" i="23"/>
  <c r="H86" i="23"/>
  <c r="E86" i="23"/>
  <c r="F86" i="23"/>
  <c r="F93" i="26"/>
  <c r="J93" i="26"/>
  <c r="E93" i="26"/>
  <c r="G93" i="26"/>
  <c r="K93" i="26"/>
  <c r="C93" i="26"/>
  <c r="D93" i="26"/>
  <c r="I93" i="26"/>
  <c r="H93" i="26"/>
  <c r="H104" i="41"/>
  <c r="J104" i="41"/>
  <c r="D104" i="41"/>
  <c r="F104" i="41"/>
  <c r="C104" i="41"/>
  <c r="E104" i="41"/>
  <c r="G104" i="41"/>
  <c r="K104" i="41"/>
  <c r="I104" i="41"/>
  <c r="K177" i="23"/>
  <c r="C177" i="23"/>
  <c r="I177" i="23"/>
  <c r="E177" i="23"/>
  <c r="D177" i="23"/>
  <c r="H177" i="23"/>
  <c r="F177" i="23"/>
  <c r="J177" i="23"/>
  <c r="G177" i="23"/>
  <c r="I105" i="25"/>
  <c r="H105" i="25"/>
  <c r="G105" i="25"/>
  <c r="D105" i="25"/>
  <c r="C105" i="25"/>
  <c r="F105" i="25"/>
  <c r="E105" i="25"/>
  <c r="J105" i="25"/>
  <c r="K105" i="25"/>
  <c r="G107" i="23"/>
  <c r="E107" i="23"/>
  <c r="C107" i="23"/>
  <c r="F107" i="23"/>
  <c r="H107" i="23"/>
  <c r="J107" i="23"/>
  <c r="D107" i="23"/>
  <c r="I107" i="23"/>
  <c r="K107" i="23"/>
  <c r="J141" i="26"/>
  <c r="D141" i="26"/>
  <c r="F141" i="26"/>
  <c r="H141" i="26"/>
  <c r="E141" i="26"/>
  <c r="I141" i="26"/>
  <c r="K141" i="26"/>
  <c r="C141" i="26"/>
  <c r="G141" i="26"/>
  <c r="D167" i="41"/>
  <c r="J167" i="41"/>
  <c r="E167" i="41"/>
  <c r="C167" i="41"/>
  <c r="I167" i="41"/>
  <c r="G167" i="41"/>
  <c r="F167" i="41"/>
  <c r="K167" i="41"/>
  <c r="H167" i="41"/>
  <c r="H27" i="23"/>
  <c r="C27" i="23"/>
  <c r="E27" i="23"/>
  <c r="I27" i="23"/>
  <c r="D27" i="23"/>
  <c r="G27" i="23"/>
  <c r="K27" i="23"/>
  <c r="F27" i="23"/>
  <c r="J27" i="23"/>
  <c r="I85" i="26"/>
  <c r="J85" i="26"/>
  <c r="G85" i="26"/>
  <c r="F85" i="26"/>
  <c r="C85" i="26"/>
  <c r="D85" i="26"/>
  <c r="E85" i="26"/>
  <c r="K85" i="26"/>
  <c r="H85" i="26"/>
  <c r="C139" i="26"/>
  <c r="F139" i="26"/>
  <c r="H139" i="26"/>
  <c r="I139" i="26"/>
  <c r="J139" i="26"/>
  <c r="E139" i="26"/>
  <c r="K139" i="26"/>
  <c r="G139" i="26"/>
  <c r="D139" i="26"/>
  <c r="K71" i="41"/>
  <c r="H71" i="41"/>
  <c r="D71" i="41"/>
  <c r="E71" i="41"/>
  <c r="F71" i="41"/>
  <c r="C71" i="41"/>
  <c r="I71" i="41"/>
  <c r="G71" i="41"/>
  <c r="J71" i="41"/>
  <c r="D35" i="23"/>
  <c r="H35" i="23"/>
  <c r="C35" i="23"/>
  <c r="G35" i="23"/>
  <c r="J35" i="23"/>
  <c r="K35" i="23"/>
  <c r="E35" i="23"/>
  <c r="I35" i="23"/>
  <c r="F35" i="23"/>
  <c r="K30" i="40"/>
  <c r="C30" i="40"/>
  <c r="F30" i="40"/>
  <c r="J30" i="40"/>
  <c r="G30" i="40"/>
  <c r="H30" i="40"/>
  <c r="D30" i="40"/>
  <c r="E30" i="40"/>
  <c r="I30" i="40"/>
  <c r="J167" i="26"/>
  <c r="I167" i="26"/>
  <c r="D167" i="26"/>
  <c r="H167" i="26"/>
  <c r="E167" i="26"/>
  <c r="G167" i="26"/>
  <c r="K167" i="26"/>
  <c r="C167" i="26"/>
  <c r="F167" i="26"/>
  <c r="C50" i="40"/>
  <c r="E50" i="40"/>
  <c r="I50" i="40"/>
  <c r="H50" i="40"/>
  <c r="K50" i="40"/>
  <c r="J50" i="40"/>
  <c r="F50" i="40"/>
  <c r="G50" i="40"/>
  <c r="D50" i="40"/>
  <c r="H13" i="26"/>
  <c r="K13" i="26"/>
  <c r="J13" i="26"/>
  <c r="I13" i="26"/>
  <c r="G13" i="26"/>
  <c r="F13" i="26"/>
  <c r="C13" i="26"/>
  <c r="D13" i="26"/>
  <c r="E13" i="26"/>
  <c r="G66" i="40"/>
  <c r="D66" i="40"/>
  <c r="H66" i="40"/>
  <c r="E66" i="40"/>
  <c r="J66" i="40"/>
  <c r="K66" i="40"/>
  <c r="I66" i="40"/>
  <c r="F66" i="40"/>
  <c r="C66" i="40"/>
  <c r="E78" i="25"/>
  <c r="I78" i="25"/>
  <c r="D78" i="25"/>
  <c r="H78" i="25"/>
  <c r="F78" i="25"/>
  <c r="G78" i="25"/>
  <c r="K78" i="25"/>
  <c r="C78" i="25"/>
  <c r="J78" i="25"/>
  <c r="E84" i="41"/>
  <c r="D84" i="41"/>
  <c r="I84" i="41"/>
  <c r="F84" i="41"/>
  <c r="G84" i="41"/>
  <c r="J84" i="41"/>
  <c r="C84" i="41"/>
  <c r="K84" i="41"/>
  <c r="H84" i="41"/>
  <c r="J22" i="23"/>
  <c r="I22" i="23"/>
  <c r="G22" i="23"/>
  <c r="D22" i="23"/>
  <c r="H22" i="23"/>
  <c r="E22" i="23"/>
  <c r="F22" i="23"/>
  <c r="K22" i="23"/>
  <c r="C22" i="23"/>
  <c r="F74" i="26"/>
  <c r="E74" i="26"/>
  <c r="G74" i="26"/>
  <c r="J74" i="26"/>
  <c r="C74" i="26"/>
  <c r="I74" i="26"/>
  <c r="H74" i="26"/>
  <c r="D74" i="26"/>
  <c r="K74" i="26"/>
  <c r="D55" i="41"/>
  <c r="F55" i="41"/>
  <c r="E55" i="41"/>
  <c r="G55" i="41"/>
  <c r="K55" i="41"/>
  <c r="C55" i="41"/>
  <c r="I55" i="41"/>
  <c r="J55" i="41"/>
  <c r="H55" i="41"/>
  <c r="F66" i="23"/>
  <c r="K66" i="23"/>
  <c r="C66" i="23"/>
  <c r="E66" i="23"/>
  <c r="I66" i="23"/>
  <c r="J66" i="23"/>
  <c r="D66" i="23"/>
  <c r="H66" i="23"/>
  <c r="G66" i="23"/>
  <c r="F9" i="23"/>
  <c r="E9" i="23"/>
  <c r="G9" i="23"/>
  <c r="H9" i="23"/>
  <c r="C9" i="23"/>
  <c r="I9" i="23"/>
  <c r="J9" i="23"/>
  <c r="D9" i="23"/>
  <c r="K9" i="23"/>
  <c r="C161" i="23"/>
  <c r="I161" i="23"/>
  <c r="D161" i="23"/>
  <c r="K161" i="23"/>
  <c r="H161" i="23"/>
  <c r="F161" i="23"/>
  <c r="E161" i="23"/>
  <c r="J161" i="23"/>
  <c r="G161" i="23"/>
  <c r="H32" i="23"/>
  <c r="K32" i="23"/>
  <c r="J32" i="23"/>
  <c r="I32" i="23"/>
  <c r="G32" i="23"/>
  <c r="F32" i="23"/>
  <c r="C32" i="23"/>
  <c r="D32" i="23"/>
  <c r="E32" i="23"/>
  <c r="K109" i="26"/>
  <c r="C109" i="26"/>
  <c r="I109" i="26"/>
  <c r="J109" i="26"/>
  <c r="D109" i="26"/>
  <c r="F109" i="26"/>
  <c r="H109" i="26"/>
  <c r="E109" i="26"/>
  <c r="G109" i="26"/>
  <c r="H157" i="23"/>
  <c r="F157" i="23"/>
  <c r="J157" i="23"/>
  <c r="I157" i="23"/>
  <c r="K157" i="23"/>
  <c r="C157" i="23"/>
  <c r="G157" i="23"/>
  <c r="E157" i="23"/>
  <c r="D157" i="23"/>
  <c r="H157" i="26"/>
  <c r="J157" i="26"/>
  <c r="G157" i="26"/>
  <c r="E157" i="26"/>
  <c r="C157" i="26"/>
  <c r="I157" i="26"/>
  <c r="F157" i="26"/>
  <c r="D157" i="26"/>
  <c r="K157" i="26"/>
  <c r="C126" i="26"/>
  <c r="J126" i="26"/>
  <c r="F126" i="26"/>
  <c r="E126" i="26"/>
  <c r="K126" i="26"/>
  <c r="I126" i="26"/>
  <c r="D126" i="26"/>
  <c r="G126" i="26"/>
  <c r="H126" i="26"/>
  <c r="E130" i="26"/>
  <c r="K130" i="26"/>
  <c r="D130" i="26"/>
  <c r="F130" i="26"/>
  <c r="G130" i="26"/>
  <c r="I130" i="26"/>
  <c r="C130" i="26"/>
  <c r="J130" i="26"/>
  <c r="H130" i="26"/>
  <c r="C166" i="23"/>
  <c r="E166" i="23"/>
  <c r="I166" i="23"/>
  <c r="J166" i="23"/>
  <c r="D166" i="23"/>
  <c r="H166" i="23"/>
  <c r="K166" i="23"/>
  <c r="F166" i="23"/>
  <c r="G166" i="23"/>
  <c r="F145" i="41"/>
  <c r="D145" i="41"/>
  <c r="H145" i="41"/>
  <c r="J145" i="41"/>
  <c r="I145" i="41"/>
  <c r="K145" i="41"/>
  <c r="E145" i="41"/>
  <c r="C145" i="41"/>
  <c r="G145" i="41"/>
  <c r="G151" i="23"/>
  <c r="E151" i="23"/>
  <c r="C151" i="23"/>
  <c r="F151" i="23"/>
  <c r="D151" i="23"/>
  <c r="J151" i="23"/>
  <c r="K151" i="23"/>
  <c r="I151" i="23"/>
  <c r="H151" i="23"/>
  <c r="F168" i="41"/>
  <c r="G168" i="41"/>
  <c r="H168" i="41"/>
  <c r="J168" i="41"/>
  <c r="C168" i="41"/>
  <c r="I168" i="41"/>
  <c r="K168" i="41"/>
  <c r="E168" i="41"/>
  <c r="D168" i="41"/>
  <c r="G87" i="23"/>
  <c r="E87" i="23"/>
  <c r="C87" i="23"/>
  <c r="F87" i="23"/>
  <c r="D87" i="23"/>
  <c r="J87" i="23"/>
  <c r="K87" i="23"/>
  <c r="I87" i="23"/>
  <c r="H87" i="23"/>
  <c r="E175" i="23"/>
  <c r="D175" i="23"/>
  <c r="K175" i="23"/>
  <c r="I175" i="23"/>
  <c r="G175" i="23"/>
  <c r="C175" i="23"/>
  <c r="F175" i="23"/>
  <c r="J175" i="23"/>
  <c r="H175" i="23"/>
  <c r="D101" i="26"/>
  <c r="E101" i="26"/>
  <c r="F101" i="26"/>
  <c r="J101" i="26"/>
  <c r="K101" i="26"/>
  <c r="H101" i="26"/>
  <c r="G101" i="26"/>
  <c r="C101" i="26"/>
  <c r="I101" i="26"/>
  <c r="J124" i="23"/>
  <c r="I124" i="23"/>
  <c r="G124" i="23"/>
  <c r="E124" i="23"/>
  <c r="C124" i="23"/>
  <c r="D124" i="23"/>
  <c r="F124" i="23"/>
  <c r="H124" i="23"/>
  <c r="K124" i="23"/>
  <c r="E107" i="41"/>
  <c r="C107" i="41"/>
  <c r="G107" i="41"/>
  <c r="F107" i="41"/>
  <c r="H107" i="41"/>
  <c r="K107" i="41"/>
  <c r="D107" i="41"/>
  <c r="J107" i="41"/>
  <c r="I107" i="41"/>
  <c r="G61" i="23"/>
  <c r="C61" i="23"/>
  <c r="J61" i="23"/>
  <c r="I61" i="23"/>
  <c r="F61" i="23"/>
  <c r="K61" i="23"/>
  <c r="H61" i="23"/>
  <c r="E61" i="23"/>
  <c r="D61" i="23"/>
  <c r="I37" i="23"/>
  <c r="J37" i="23"/>
  <c r="K37" i="23"/>
  <c r="F37" i="23"/>
  <c r="E37" i="23"/>
  <c r="C37" i="23"/>
  <c r="G37" i="23"/>
  <c r="H37" i="23"/>
  <c r="D37" i="23"/>
  <c r="J153" i="26"/>
  <c r="E153" i="26"/>
  <c r="G153" i="26"/>
  <c r="F153" i="26"/>
  <c r="C153" i="26"/>
  <c r="I153" i="26"/>
  <c r="H153" i="26"/>
  <c r="D153" i="26"/>
  <c r="K153" i="26"/>
  <c r="K8" i="23"/>
  <c r="J8" i="23"/>
  <c r="I8" i="23"/>
  <c r="C8" i="23"/>
  <c r="G8" i="23"/>
  <c r="F8" i="23"/>
  <c r="H8" i="23"/>
  <c r="D8" i="23"/>
  <c r="E8" i="23"/>
  <c r="J175" i="40"/>
  <c r="H175" i="40"/>
  <c r="G175" i="40"/>
  <c r="D175" i="40"/>
  <c r="F175" i="40"/>
  <c r="I175" i="40"/>
  <c r="E175" i="40"/>
  <c r="K175" i="40"/>
  <c r="C175" i="40"/>
  <c r="F31" i="23"/>
  <c r="D31" i="23"/>
  <c r="K31" i="23"/>
  <c r="J31" i="23"/>
  <c r="H31" i="23"/>
  <c r="I31" i="23"/>
  <c r="G31" i="23"/>
  <c r="E31" i="23"/>
  <c r="C31" i="23"/>
  <c r="K37" i="40"/>
  <c r="C37" i="40"/>
  <c r="E37" i="40"/>
  <c r="H37" i="40"/>
  <c r="G37" i="40"/>
  <c r="D37" i="40"/>
  <c r="F37" i="40"/>
  <c r="I37" i="40"/>
  <c r="J37" i="40"/>
  <c r="C53" i="23"/>
  <c r="I53" i="23"/>
  <c r="D53" i="23"/>
  <c r="K53" i="23"/>
  <c r="H53" i="23"/>
  <c r="F53" i="23"/>
  <c r="E53" i="23"/>
  <c r="J53" i="23"/>
  <c r="G53" i="23"/>
  <c r="D16" i="40"/>
  <c r="F16" i="40"/>
  <c r="K16" i="40"/>
  <c r="J16" i="40"/>
  <c r="G16" i="40"/>
  <c r="C16" i="40"/>
  <c r="E16" i="40"/>
  <c r="H16" i="40"/>
  <c r="I16" i="40"/>
  <c r="F120" i="23"/>
  <c r="J120" i="23"/>
  <c r="K120" i="23"/>
  <c r="E120" i="23"/>
  <c r="G120" i="23"/>
  <c r="C120" i="23"/>
  <c r="D120" i="23"/>
  <c r="H120" i="23"/>
  <c r="I120" i="23"/>
  <c r="H128" i="40"/>
  <c r="K128" i="40"/>
  <c r="J128" i="40"/>
  <c r="I128" i="40"/>
  <c r="G128" i="40"/>
  <c r="F128" i="40"/>
  <c r="C128" i="40"/>
  <c r="E128" i="40"/>
  <c r="D128" i="40"/>
  <c r="K26" i="40"/>
  <c r="C26" i="40"/>
  <c r="E26" i="40"/>
  <c r="F26" i="40"/>
  <c r="H26" i="40"/>
  <c r="D26" i="40"/>
  <c r="J26" i="40"/>
  <c r="I26" i="40"/>
  <c r="G26" i="40"/>
  <c r="D65" i="40"/>
  <c r="F65" i="40"/>
  <c r="E65" i="40"/>
  <c r="I65" i="40"/>
  <c r="K65" i="40"/>
  <c r="C65" i="40"/>
  <c r="G65" i="40"/>
  <c r="J65" i="40"/>
  <c r="H65" i="40"/>
  <c r="D129" i="40"/>
  <c r="J129" i="40"/>
  <c r="E129" i="40"/>
  <c r="G129" i="40"/>
  <c r="C129" i="40"/>
  <c r="I129" i="40"/>
  <c r="H129" i="40"/>
  <c r="K129" i="40"/>
  <c r="F129" i="40"/>
  <c r="D150" i="40"/>
  <c r="J150" i="40"/>
  <c r="F150" i="40"/>
  <c r="G150" i="40"/>
  <c r="K150" i="40"/>
  <c r="C150" i="40"/>
  <c r="E150" i="40"/>
  <c r="I150" i="40"/>
  <c r="H150" i="40"/>
  <c r="C28" i="41"/>
  <c r="E28" i="41"/>
  <c r="I28" i="41"/>
  <c r="H28" i="41"/>
  <c r="K28" i="41"/>
  <c r="J28" i="41"/>
  <c r="F28" i="41"/>
  <c r="G28" i="41"/>
  <c r="D28" i="41"/>
  <c r="C96" i="41"/>
  <c r="F96" i="41"/>
  <c r="J96" i="41"/>
  <c r="I96" i="41"/>
  <c r="G96" i="41"/>
  <c r="H96" i="41"/>
  <c r="E96" i="41"/>
  <c r="D96" i="41"/>
  <c r="K96" i="41"/>
  <c r="I73" i="41"/>
  <c r="H73" i="41"/>
  <c r="D73" i="41"/>
  <c r="J73" i="41"/>
  <c r="C73" i="41"/>
  <c r="G73" i="41"/>
  <c r="K73" i="41"/>
  <c r="E73" i="41"/>
  <c r="F73" i="41"/>
  <c r="D41" i="23"/>
  <c r="K41" i="23"/>
  <c r="F41" i="23"/>
  <c r="E41" i="23"/>
  <c r="G41" i="23"/>
  <c r="H41" i="23"/>
  <c r="C41" i="23"/>
  <c r="I41" i="23"/>
  <c r="J41" i="23"/>
  <c r="J176" i="23"/>
  <c r="D176" i="23"/>
  <c r="K176" i="23"/>
  <c r="C176" i="23"/>
  <c r="G176" i="23"/>
  <c r="I176" i="23"/>
  <c r="H176" i="23"/>
  <c r="F176" i="23"/>
  <c r="E176" i="23"/>
  <c r="H173" i="40"/>
  <c r="K173" i="40"/>
  <c r="F173" i="40"/>
  <c r="E173" i="40"/>
  <c r="G173" i="40"/>
  <c r="J173" i="40"/>
  <c r="C173" i="40"/>
  <c r="I173" i="40"/>
  <c r="D173" i="40"/>
  <c r="D49" i="25"/>
  <c r="J49" i="25"/>
  <c r="E49" i="25"/>
  <c r="I49" i="25"/>
  <c r="F49" i="25"/>
  <c r="G49" i="25"/>
  <c r="K49" i="25"/>
  <c r="C49" i="25"/>
  <c r="H49" i="25"/>
  <c r="I17" i="23"/>
  <c r="J17" i="23"/>
  <c r="K17" i="23"/>
  <c r="D17" i="23"/>
  <c r="E17" i="23"/>
  <c r="F17" i="23"/>
  <c r="G17" i="23"/>
  <c r="H17" i="23"/>
  <c r="C17" i="23"/>
  <c r="G12" i="41"/>
  <c r="D12" i="41"/>
  <c r="H12" i="41"/>
  <c r="E12" i="41"/>
  <c r="I12" i="41"/>
  <c r="K12" i="41"/>
  <c r="J12" i="41"/>
  <c r="F12" i="41"/>
  <c r="C12" i="41"/>
  <c r="J92" i="26"/>
  <c r="H92" i="26"/>
  <c r="E92" i="26"/>
  <c r="I92" i="26"/>
  <c r="G92" i="26"/>
  <c r="D92" i="26"/>
  <c r="K92" i="26"/>
  <c r="C92" i="26"/>
  <c r="F92" i="26"/>
  <c r="J95" i="26"/>
  <c r="I95" i="26"/>
  <c r="D95" i="26"/>
  <c r="H95" i="26"/>
  <c r="F95" i="26"/>
  <c r="E95" i="26"/>
  <c r="K95" i="26"/>
  <c r="C95" i="26"/>
  <c r="G95" i="26"/>
  <c r="F169" i="26"/>
  <c r="J169" i="26"/>
  <c r="H169" i="26"/>
  <c r="G169" i="26"/>
  <c r="K169" i="26"/>
  <c r="C169" i="26"/>
  <c r="I169" i="26"/>
  <c r="E169" i="26"/>
  <c r="D169" i="26"/>
  <c r="J125" i="41"/>
  <c r="I125" i="41"/>
  <c r="H125" i="41"/>
  <c r="E125" i="41"/>
  <c r="D125" i="41"/>
  <c r="G125" i="41"/>
  <c r="K125" i="41"/>
  <c r="C125" i="41"/>
  <c r="F125" i="41"/>
  <c r="E171" i="40"/>
  <c r="J171" i="40"/>
  <c r="C171" i="40"/>
  <c r="G171" i="40"/>
  <c r="H171" i="40"/>
  <c r="K171" i="40"/>
  <c r="D171" i="40"/>
  <c r="F171" i="40"/>
  <c r="I171" i="40"/>
  <c r="F63" i="26"/>
  <c r="G63" i="26"/>
  <c r="C63" i="26"/>
  <c r="E63" i="26"/>
  <c r="I63" i="26"/>
  <c r="K63" i="26"/>
  <c r="D63" i="26"/>
  <c r="H63" i="26"/>
  <c r="J63" i="26"/>
  <c r="J72" i="26"/>
  <c r="K72" i="26"/>
  <c r="E72" i="26"/>
  <c r="I72" i="26"/>
  <c r="H72" i="26"/>
  <c r="D72" i="26"/>
  <c r="G72" i="26"/>
  <c r="C72" i="26"/>
  <c r="F72" i="26"/>
  <c r="J51" i="40"/>
  <c r="G51" i="40"/>
  <c r="K51" i="40"/>
  <c r="I51" i="40"/>
  <c r="H51" i="40"/>
  <c r="F51" i="40"/>
  <c r="C51" i="40"/>
  <c r="D51" i="40"/>
  <c r="E51" i="40"/>
  <c r="D165" i="23"/>
  <c r="K165" i="23"/>
  <c r="F165" i="23"/>
  <c r="E165" i="23"/>
  <c r="G165" i="23"/>
  <c r="J165" i="23"/>
  <c r="C165" i="23"/>
  <c r="I165" i="23"/>
  <c r="H165" i="23"/>
  <c r="H159" i="41"/>
  <c r="K159" i="41"/>
  <c r="D159" i="41"/>
  <c r="J159" i="41"/>
  <c r="C159" i="41"/>
  <c r="E159" i="41"/>
  <c r="I159" i="41"/>
  <c r="G159" i="41"/>
  <c r="F159" i="41"/>
  <c r="I139" i="23"/>
  <c r="H139" i="23"/>
  <c r="G139" i="23"/>
  <c r="D139" i="23"/>
  <c r="C139" i="23"/>
  <c r="F139" i="23"/>
  <c r="K139" i="23"/>
  <c r="J139" i="23"/>
  <c r="E139" i="23"/>
  <c r="H8" i="41"/>
  <c r="K8" i="41"/>
  <c r="D8" i="41"/>
  <c r="I8" i="41"/>
  <c r="F8" i="41"/>
  <c r="J8" i="41"/>
  <c r="G8" i="41"/>
  <c r="C8" i="41"/>
  <c r="E8" i="41"/>
  <c r="K167" i="23"/>
  <c r="C167" i="23"/>
  <c r="F167" i="23"/>
  <c r="H167" i="23"/>
  <c r="J167" i="23"/>
  <c r="E167" i="23"/>
  <c r="I167" i="23"/>
  <c r="D167" i="23"/>
  <c r="G167" i="23"/>
  <c r="H104" i="25"/>
  <c r="J104" i="25"/>
  <c r="G104" i="25"/>
  <c r="F104" i="25"/>
  <c r="C104" i="25"/>
  <c r="E104" i="25"/>
  <c r="D104" i="25"/>
  <c r="I104" i="25"/>
  <c r="K104" i="25"/>
  <c r="J80" i="23"/>
  <c r="G80" i="23"/>
  <c r="K80" i="23"/>
  <c r="C80" i="23"/>
  <c r="D80" i="23"/>
  <c r="I80" i="23"/>
  <c r="H80" i="23"/>
  <c r="F80" i="23"/>
  <c r="E80" i="23"/>
  <c r="K95" i="23"/>
  <c r="C95" i="23"/>
  <c r="H95" i="23"/>
  <c r="J95" i="23"/>
  <c r="G95" i="23"/>
  <c r="E95" i="23"/>
  <c r="D95" i="23"/>
  <c r="F95" i="23"/>
  <c r="I95" i="23"/>
  <c r="H21" i="23"/>
  <c r="F21" i="23"/>
  <c r="K21" i="23"/>
  <c r="J21" i="23"/>
  <c r="G21" i="23"/>
  <c r="C21" i="23"/>
  <c r="I21" i="23"/>
  <c r="D21" i="23"/>
  <c r="E21" i="23"/>
  <c r="G65" i="26"/>
  <c r="F65" i="26"/>
  <c r="C65" i="26"/>
  <c r="D65" i="26"/>
  <c r="E65" i="26"/>
  <c r="K65" i="26"/>
  <c r="H65" i="26"/>
  <c r="I65" i="26"/>
  <c r="J65" i="26"/>
  <c r="G25" i="26"/>
  <c r="F25" i="26"/>
  <c r="J25" i="26"/>
  <c r="D25" i="26"/>
  <c r="E25" i="26"/>
  <c r="K25" i="26"/>
  <c r="C25" i="26"/>
  <c r="I25" i="26"/>
  <c r="H25" i="26"/>
  <c r="C175" i="26"/>
  <c r="F175" i="26"/>
  <c r="I175" i="26"/>
  <c r="K175" i="26"/>
  <c r="D175" i="26"/>
  <c r="E175" i="26"/>
  <c r="H175" i="26"/>
  <c r="J175" i="26"/>
  <c r="G175" i="26"/>
  <c r="D71" i="40"/>
  <c r="E71" i="40"/>
  <c r="J71" i="40"/>
  <c r="G71" i="40"/>
  <c r="K71" i="40"/>
  <c r="C71" i="40"/>
  <c r="I71" i="40"/>
  <c r="F71" i="40"/>
  <c r="H71" i="40"/>
  <c r="I42" i="40"/>
  <c r="H42" i="40"/>
  <c r="D42" i="40"/>
  <c r="J42" i="40"/>
  <c r="F42" i="40"/>
  <c r="G42" i="40"/>
  <c r="K42" i="40"/>
  <c r="C42" i="40"/>
  <c r="E42" i="40"/>
  <c r="F57" i="26"/>
  <c r="J57" i="26"/>
  <c r="E57" i="26"/>
  <c r="G57" i="26"/>
  <c r="K57" i="26"/>
  <c r="C57" i="26"/>
  <c r="D57" i="26"/>
  <c r="I57" i="26"/>
  <c r="H57" i="26"/>
  <c r="C83" i="25"/>
  <c r="D83" i="25"/>
  <c r="H83" i="25"/>
  <c r="J83" i="25"/>
  <c r="K83" i="25"/>
  <c r="I83" i="25"/>
  <c r="F83" i="25"/>
  <c r="G83" i="25"/>
  <c r="E83" i="25"/>
  <c r="H45" i="40"/>
  <c r="K45" i="40"/>
  <c r="E45" i="40"/>
  <c r="F45" i="40"/>
  <c r="G45" i="40"/>
  <c r="J45" i="40"/>
  <c r="C45" i="40"/>
  <c r="I45" i="40"/>
  <c r="D45" i="40"/>
  <c r="I100" i="41"/>
  <c r="C100" i="41"/>
  <c r="H100" i="41"/>
  <c r="J100" i="41"/>
  <c r="D100" i="41"/>
  <c r="K100" i="41"/>
  <c r="G100" i="41"/>
  <c r="F100" i="41"/>
  <c r="E100" i="41"/>
  <c r="H164" i="41"/>
  <c r="I164" i="41"/>
  <c r="D164" i="41"/>
  <c r="F164" i="41"/>
  <c r="J164" i="41"/>
  <c r="G164" i="41"/>
  <c r="E164" i="41"/>
  <c r="C164" i="41"/>
  <c r="K164" i="41"/>
  <c r="K176" i="26"/>
  <c r="C176" i="26"/>
  <c r="I176" i="26"/>
  <c r="J176" i="26"/>
  <c r="E176" i="26"/>
  <c r="D176" i="26"/>
  <c r="G176" i="26"/>
  <c r="H176" i="26"/>
  <c r="F176" i="26"/>
  <c r="E124" i="41"/>
  <c r="G124" i="41"/>
  <c r="K124" i="41"/>
  <c r="I124" i="41"/>
  <c r="H124" i="41"/>
  <c r="J124" i="41"/>
  <c r="D124" i="41"/>
  <c r="F124" i="41"/>
  <c r="C124" i="41"/>
  <c r="F148" i="40"/>
  <c r="C148" i="40"/>
  <c r="K148" i="40"/>
  <c r="G148" i="40"/>
  <c r="J148" i="40"/>
  <c r="I148" i="40"/>
  <c r="H148" i="40"/>
  <c r="D148" i="40"/>
  <c r="E148" i="40"/>
  <c r="H81" i="40"/>
  <c r="K81" i="40"/>
  <c r="E81" i="40"/>
  <c r="F81" i="40"/>
  <c r="G81" i="40"/>
  <c r="D81" i="40"/>
  <c r="C81" i="40"/>
  <c r="I81" i="40"/>
  <c r="J81" i="40"/>
  <c r="F144" i="26"/>
  <c r="G144" i="26"/>
  <c r="K144" i="26"/>
  <c r="H144" i="26"/>
  <c r="J144" i="26"/>
  <c r="D144" i="26"/>
  <c r="C144" i="26"/>
  <c r="E144" i="26"/>
  <c r="I144" i="26"/>
  <c r="D164" i="40"/>
  <c r="I164" i="40"/>
  <c r="J164" i="40"/>
  <c r="E164" i="40"/>
  <c r="K164" i="40"/>
  <c r="C164" i="40"/>
  <c r="G164" i="40"/>
  <c r="F164" i="40"/>
  <c r="H164" i="40"/>
  <c r="E123" i="23"/>
  <c r="F123" i="23"/>
  <c r="D123" i="23"/>
  <c r="C123" i="23"/>
  <c r="K123" i="23"/>
  <c r="G123" i="23"/>
  <c r="I123" i="23"/>
  <c r="H123" i="23"/>
  <c r="J123" i="23"/>
  <c r="D130" i="23"/>
  <c r="H130" i="23"/>
  <c r="G130" i="23"/>
  <c r="F130" i="23"/>
  <c r="K130" i="23"/>
  <c r="C130" i="23"/>
  <c r="E130" i="23"/>
  <c r="I130" i="23"/>
  <c r="J130" i="23"/>
  <c r="F144" i="41"/>
  <c r="E144" i="41"/>
  <c r="I144" i="41"/>
  <c r="C144" i="41"/>
  <c r="H144" i="41"/>
  <c r="G144" i="41"/>
  <c r="D144" i="41"/>
  <c r="K144" i="41"/>
  <c r="J144" i="41"/>
  <c r="K57" i="23"/>
  <c r="C57" i="23"/>
  <c r="I57" i="23"/>
  <c r="E57" i="23"/>
  <c r="D57" i="23"/>
  <c r="H57" i="23"/>
  <c r="F57" i="23"/>
  <c r="J57" i="23"/>
  <c r="G57" i="23"/>
  <c r="G87" i="26"/>
  <c r="D87" i="26"/>
  <c r="H87" i="26"/>
  <c r="E87" i="26"/>
  <c r="F87" i="26"/>
  <c r="K87" i="26"/>
  <c r="C87" i="26"/>
  <c r="J87" i="26"/>
  <c r="I87" i="26"/>
  <c r="F20" i="23"/>
  <c r="J20" i="23"/>
  <c r="I20" i="23"/>
  <c r="E20" i="23"/>
  <c r="G20" i="23"/>
  <c r="C20" i="23"/>
  <c r="D20" i="23"/>
  <c r="H20" i="23"/>
  <c r="K20" i="23"/>
  <c r="G161" i="26"/>
  <c r="F161" i="26"/>
  <c r="D161" i="26"/>
  <c r="I161" i="26"/>
  <c r="H161" i="26"/>
  <c r="K161" i="26"/>
  <c r="J161" i="26"/>
  <c r="E161" i="26"/>
  <c r="C161" i="26"/>
  <c r="I168" i="40"/>
  <c r="J168" i="40"/>
  <c r="G168" i="40"/>
  <c r="D168" i="40"/>
  <c r="C168" i="40"/>
  <c r="E168" i="40"/>
  <c r="F168" i="40"/>
  <c r="H168" i="40"/>
  <c r="K168" i="40"/>
  <c r="K73" i="23"/>
  <c r="G73" i="23"/>
  <c r="F73" i="23"/>
  <c r="E73" i="23"/>
  <c r="D73" i="23"/>
  <c r="H73" i="23"/>
  <c r="I73" i="23"/>
  <c r="J73" i="23"/>
  <c r="C73" i="23"/>
  <c r="J23" i="23"/>
  <c r="K23" i="23"/>
  <c r="I23" i="23"/>
  <c r="H23" i="23"/>
  <c r="G23" i="23"/>
  <c r="E23" i="23"/>
  <c r="C23" i="23"/>
  <c r="F23" i="23"/>
  <c r="D23" i="23"/>
  <c r="I136" i="26"/>
  <c r="D136" i="26"/>
  <c r="G136" i="26"/>
  <c r="E136" i="26"/>
  <c r="C136" i="26"/>
  <c r="H136" i="26"/>
  <c r="F136" i="26"/>
  <c r="J136" i="26"/>
  <c r="K136" i="26"/>
  <c r="C77" i="26"/>
  <c r="D77" i="26"/>
  <c r="H77" i="26"/>
  <c r="K77" i="26"/>
  <c r="F77" i="26"/>
  <c r="J77" i="26"/>
  <c r="I77" i="26"/>
  <c r="E77" i="26"/>
  <c r="G77" i="26"/>
  <c r="E103" i="40"/>
  <c r="G103" i="40"/>
  <c r="K103" i="40"/>
  <c r="C103" i="40"/>
  <c r="I103" i="40"/>
  <c r="J103" i="40"/>
  <c r="H103" i="40"/>
  <c r="D103" i="40"/>
  <c r="F103" i="40"/>
  <c r="C56" i="40"/>
  <c r="E56" i="40"/>
  <c r="D56" i="40"/>
  <c r="H56" i="40"/>
  <c r="K56" i="40"/>
  <c r="J56" i="40"/>
  <c r="F56" i="40"/>
  <c r="G56" i="40"/>
  <c r="I56" i="40"/>
  <c r="C121" i="26"/>
  <c r="I121" i="26"/>
  <c r="H121" i="26"/>
  <c r="D121" i="26"/>
  <c r="K121" i="26"/>
  <c r="J121" i="26"/>
  <c r="E121" i="26"/>
  <c r="G121" i="26"/>
  <c r="F121" i="26"/>
  <c r="G164" i="23"/>
  <c r="F164" i="23"/>
  <c r="C164" i="23"/>
  <c r="D164" i="23"/>
  <c r="E164" i="23"/>
  <c r="K164" i="23"/>
  <c r="H164" i="23"/>
  <c r="I164" i="23"/>
  <c r="J164" i="23"/>
  <c r="G36" i="23"/>
  <c r="F36" i="23"/>
  <c r="C36" i="23"/>
  <c r="D36" i="23"/>
  <c r="E36" i="23"/>
  <c r="K36" i="23"/>
  <c r="H36" i="23"/>
  <c r="I36" i="23"/>
  <c r="J36" i="23"/>
  <c r="G3" i="26"/>
  <c r="C3" i="26"/>
  <c r="F3" i="26"/>
  <c r="E3" i="26"/>
  <c r="H3" i="26"/>
  <c r="K3" i="26"/>
  <c r="D3" i="26"/>
  <c r="J3" i="26"/>
  <c r="I3" i="26"/>
  <c r="C55" i="26"/>
  <c r="G55" i="26"/>
  <c r="I55" i="26"/>
  <c r="K55" i="26"/>
  <c r="D55" i="26"/>
  <c r="H55" i="26"/>
  <c r="E55" i="26"/>
  <c r="F55" i="26"/>
  <c r="J55" i="26"/>
  <c r="I20" i="41"/>
  <c r="H20" i="41"/>
  <c r="D20" i="41"/>
  <c r="F20" i="41"/>
  <c r="J20" i="41"/>
  <c r="G20" i="41"/>
  <c r="K20" i="41"/>
  <c r="C20" i="41"/>
  <c r="E20" i="41"/>
  <c r="J99" i="41"/>
  <c r="F99" i="41"/>
  <c r="H99" i="41"/>
  <c r="I99" i="41"/>
  <c r="G99" i="41"/>
  <c r="E99" i="41"/>
  <c r="K99" i="41"/>
  <c r="C99" i="41"/>
  <c r="D99" i="41"/>
  <c r="F18" i="23"/>
  <c r="G18" i="23"/>
  <c r="K18" i="23"/>
  <c r="C18" i="23"/>
  <c r="E18" i="23"/>
  <c r="J18" i="23"/>
  <c r="I18" i="23"/>
  <c r="D18" i="23"/>
  <c r="H18" i="23"/>
  <c r="D132" i="23"/>
  <c r="E132" i="23"/>
  <c r="K132" i="23"/>
  <c r="C132" i="23"/>
  <c r="I132" i="23"/>
  <c r="H132" i="23"/>
  <c r="G132" i="23"/>
  <c r="F132" i="23"/>
  <c r="J132" i="23"/>
  <c r="F70" i="40"/>
  <c r="G70" i="40"/>
  <c r="K70" i="40"/>
  <c r="C70" i="40"/>
  <c r="E70" i="40"/>
  <c r="J70" i="40"/>
  <c r="H70" i="40"/>
  <c r="D70" i="40"/>
  <c r="I70" i="40"/>
  <c r="K174" i="40"/>
  <c r="D174" i="40"/>
  <c r="I174" i="40"/>
  <c r="H174" i="40"/>
  <c r="G174" i="40"/>
  <c r="C174" i="40"/>
  <c r="F174" i="40"/>
  <c r="E174" i="40"/>
  <c r="J174" i="40"/>
  <c r="H24" i="41"/>
  <c r="K24" i="41"/>
  <c r="I24" i="41"/>
  <c r="F24" i="41"/>
  <c r="G24" i="41"/>
  <c r="D24" i="41"/>
  <c r="C24" i="41"/>
  <c r="E24" i="41"/>
  <c r="J24" i="41"/>
  <c r="K147" i="26"/>
  <c r="D147" i="26"/>
  <c r="H147" i="26"/>
  <c r="I147" i="26"/>
  <c r="G147" i="26"/>
  <c r="C147" i="26"/>
  <c r="J147" i="26"/>
  <c r="F147" i="26"/>
  <c r="E147" i="26"/>
  <c r="H121" i="23"/>
  <c r="F121" i="23"/>
  <c r="J121" i="23"/>
  <c r="G121" i="23"/>
  <c r="K121" i="23"/>
  <c r="C121" i="23"/>
  <c r="I121" i="23"/>
  <c r="E121" i="23"/>
  <c r="D121" i="23"/>
  <c r="H76" i="40"/>
  <c r="K76" i="40"/>
  <c r="I76" i="40"/>
  <c r="J76" i="40"/>
  <c r="G76" i="40"/>
  <c r="D76" i="40"/>
  <c r="C76" i="40"/>
  <c r="E76" i="40"/>
  <c r="F76" i="40"/>
  <c r="C145" i="26"/>
  <c r="I145" i="26"/>
  <c r="D145" i="26"/>
  <c r="E145" i="26"/>
  <c r="F145" i="26"/>
  <c r="J145" i="26"/>
  <c r="K145" i="26"/>
  <c r="H145" i="26"/>
  <c r="G145" i="26"/>
  <c r="G71" i="26"/>
  <c r="D71" i="26"/>
  <c r="H71" i="26"/>
  <c r="E71" i="26"/>
  <c r="F71" i="26"/>
  <c r="K71" i="26"/>
  <c r="C71" i="26"/>
  <c r="J71" i="26"/>
  <c r="I71" i="26"/>
  <c r="I98" i="23"/>
  <c r="K98" i="23"/>
  <c r="D98" i="23"/>
  <c r="H98" i="23"/>
  <c r="E98" i="23"/>
  <c r="F98" i="23"/>
  <c r="J98" i="23"/>
  <c r="C98" i="23"/>
  <c r="G98" i="23"/>
  <c r="J111" i="41"/>
  <c r="G111" i="41"/>
  <c r="H111" i="41"/>
  <c r="E111" i="41"/>
  <c r="D111" i="41"/>
  <c r="K111" i="41"/>
  <c r="C111" i="41"/>
  <c r="F111" i="41"/>
  <c r="I111" i="41"/>
  <c r="F14" i="41"/>
  <c r="G14" i="41"/>
  <c r="C14" i="41"/>
  <c r="E14" i="41"/>
  <c r="H14" i="41"/>
  <c r="I14" i="41"/>
  <c r="D14" i="41"/>
  <c r="J14" i="41"/>
  <c r="K14" i="41"/>
  <c r="H106" i="23"/>
  <c r="K106" i="23"/>
  <c r="G106" i="23"/>
  <c r="D106" i="23"/>
  <c r="C106" i="23"/>
  <c r="E106" i="23"/>
  <c r="J106" i="23"/>
  <c r="I106" i="23"/>
  <c r="F106" i="23"/>
  <c r="H27" i="26"/>
  <c r="J27" i="26"/>
  <c r="G27" i="26"/>
  <c r="F27" i="26"/>
  <c r="C27" i="26"/>
  <c r="E27" i="26"/>
  <c r="K27" i="26"/>
  <c r="I27" i="26"/>
  <c r="D27" i="26"/>
  <c r="I5" i="40"/>
  <c r="E5" i="40"/>
  <c r="K5" i="40"/>
  <c r="H5" i="40"/>
  <c r="J5" i="40"/>
  <c r="F5" i="40"/>
  <c r="G5" i="40"/>
  <c r="D5" i="40"/>
  <c r="C5" i="40"/>
  <c r="D113" i="23"/>
  <c r="K113" i="23"/>
  <c r="F113" i="23"/>
  <c r="E113" i="23"/>
  <c r="G113" i="23"/>
  <c r="H113" i="23"/>
  <c r="C113" i="23"/>
  <c r="I113" i="23"/>
  <c r="J113" i="23"/>
  <c r="C148" i="23"/>
  <c r="D148" i="23"/>
  <c r="H148" i="23"/>
  <c r="K148" i="23"/>
  <c r="F148" i="23"/>
  <c r="J148" i="23"/>
  <c r="I148" i="23"/>
  <c r="E148" i="23"/>
  <c r="G148" i="23"/>
  <c r="E84" i="23"/>
  <c r="G84" i="23"/>
  <c r="C84" i="23"/>
  <c r="D84" i="23"/>
  <c r="H84" i="23"/>
  <c r="K84" i="23"/>
  <c r="F84" i="23"/>
  <c r="J84" i="23"/>
  <c r="I84" i="23"/>
  <c r="D112" i="41"/>
  <c r="C112" i="41"/>
  <c r="K112" i="41"/>
  <c r="G112" i="41"/>
  <c r="E112" i="41"/>
  <c r="I112" i="41"/>
  <c r="F112" i="41"/>
  <c r="H112" i="41"/>
  <c r="J112" i="41"/>
  <c r="J121" i="41"/>
  <c r="I121" i="41"/>
  <c r="H121" i="41"/>
  <c r="K121" i="41"/>
  <c r="E121" i="41"/>
  <c r="G121" i="41"/>
  <c r="C121" i="41"/>
  <c r="F121" i="41"/>
  <c r="D121" i="41"/>
  <c r="E114" i="26"/>
  <c r="K114" i="26"/>
  <c r="H114" i="26"/>
  <c r="D114" i="26"/>
  <c r="F114" i="26"/>
  <c r="I114" i="26"/>
  <c r="G114" i="26"/>
  <c r="C114" i="26"/>
  <c r="J114" i="26"/>
  <c r="G114" i="23"/>
  <c r="C114" i="23"/>
  <c r="F114" i="23"/>
  <c r="E114" i="23"/>
  <c r="H114" i="23"/>
  <c r="K114" i="23"/>
  <c r="D114" i="23"/>
  <c r="J114" i="23"/>
  <c r="I114" i="23"/>
  <c r="I92" i="41"/>
  <c r="K92" i="41"/>
  <c r="E92" i="41"/>
  <c r="C92" i="41"/>
  <c r="F92" i="41"/>
  <c r="D92" i="41"/>
  <c r="H92" i="41"/>
  <c r="J92" i="41"/>
  <c r="G92" i="41"/>
  <c r="I29" i="26"/>
  <c r="H29" i="26"/>
  <c r="F29" i="26"/>
  <c r="J29" i="26"/>
  <c r="E29" i="26"/>
  <c r="G29" i="26"/>
  <c r="K29" i="26"/>
  <c r="C29" i="26"/>
  <c r="D29" i="26"/>
  <c r="G168" i="23"/>
  <c r="F168" i="23"/>
  <c r="J168" i="23"/>
  <c r="D168" i="23"/>
  <c r="E168" i="23"/>
  <c r="K168" i="23"/>
  <c r="C168" i="23"/>
  <c r="I168" i="23"/>
  <c r="H168" i="23"/>
  <c r="G122" i="40"/>
  <c r="D122" i="40"/>
  <c r="I122" i="40"/>
  <c r="E122" i="40"/>
  <c r="F122" i="40"/>
  <c r="K122" i="40"/>
  <c r="C122" i="40"/>
  <c r="J122" i="40"/>
  <c r="H122" i="40"/>
  <c r="F51" i="41"/>
  <c r="K51" i="41"/>
  <c r="G51" i="41"/>
  <c r="D51" i="41"/>
  <c r="C51" i="41"/>
  <c r="I51" i="41"/>
  <c r="J51" i="41"/>
  <c r="H51" i="41"/>
  <c r="E51" i="41"/>
  <c r="C95" i="41"/>
  <c r="D95" i="41"/>
  <c r="E95" i="41"/>
  <c r="G95" i="41"/>
  <c r="H95" i="41"/>
  <c r="F95" i="41"/>
  <c r="I95" i="41"/>
  <c r="K95" i="41"/>
  <c r="J95" i="41"/>
  <c r="C109" i="40"/>
  <c r="I109" i="40"/>
  <c r="E109" i="40"/>
  <c r="H109" i="40"/>
  <c r="K109" i="40"/>
  <c r="F109" i="40"/>
  <c r="J109" i="40"/>
  <c r="G109" i="40"/>
  <c r="D109" i="40"/>
  <c r="F80" i="41"/>
  <c r="E80" i="41"/>
  <c r="I80" i="41"/>
  <c r="G80" i="41"/>
  <c r="H80" i="41"/>
  <c r="J80" i="41"/>
  <c r="D80" i="41"/>
  <c r="K80" i="41"/>
  <c r="C80" i="41"/>
  <c r="F67" i="41"/>
  <c r="H67" i="41"/>
  <c r="C67" i="41"/>
  <c r="D67" i="41"/>
  <c r="E67" i="41"/>
  <c r="J67" i="41"/>
  <c r="G67" i="41"/>
  <c r="I67" i="41"/>
  <c r="K67" i="41"/>
  <c r="G146" i="26"/>
  <c r="H146" i="26"/>
  <c r="D146" i="26"/>
  <c r="J146" i="26"/>
  <c r="I146" i="26"/>
  <c r="K146" i="26"/>
  <c r="C146" i="26"/>
  <c r="F146" i="26"/>
  <c r="E146" i="26"/>
  <c r="J156" i="25"/>
  <c r="I156" i="25"/>
  <c r="D156" i="25"/>
  <c r="E156" i="25"/>
  <c r="F156" i="25"/>
  <c r="C156" i="25"/>
  <c r="K156" i="25"/>
  <c r="G156" i="25"/>
  <c r="H156" i="25"/>
  <c r="H147" i="23"/>
  <c r="I147" i="23"/>
  <c r="G147" i="23"/>
  <c r="J147" i="23"/>
  <c r="E147" i="23"/>
  <c r="F147" i="23"/>
  <c r="D147" i="23"/>
  <c r="K147" i="23"/>
  <c r="C147" i="23"/>
  <c r="G83" i="23"/>
  <c r="J83" i="23"/>
  <c r="E83" i="23"/>
  <c r="F83" i="23"/>
  <c r="D83" i="23"/>
  <c r="K83" i="23"/>
  <c r="C83" i="23"/>
  <c r="H83" i="23"/>
  <c r="I83" i="23"/>
  <c r="C12" i="40"/>
  <c r="E12" i="40"/>
  <c r="I12" i="40"/>
  <c r="H12" i="40"/>
  <c r="K12" i="40"/>
  <c r="J12" i="40"/>
  <c r="F12" i="40"/>
  <c r="G12" i="40"/>
  <c r="D12" i="40"/>
  <c r="G15" i="40"/>
  <c r="D15" i="40"/>
  <c r="F15" i="40"/>
  <c r="I15" i="40"/>
  <c r="J15" i="40"/>
  <c r="K15" i="40"/>
  <c r="C15" i="40"/>
  <c r="E15" i="40"/>
  <c r="H15" i="40"/>
  <c r="I54" i="41"/>
  <c r="H54" i="41"/>
  <c r="D54" i="41"/>
  <c r="J54" i="41"/>
  <c r="F54" i="41"/>
  <c r="G54" i="41"/>
  <c r="K54" i="41"/>
  <c r="C54" i="41"/>
  <c r="E54" i="41"/>
  <c r="G112" i="26"/>
  <c r="F112" i="26"/>
  <c r="C112" i="26"/>
  <c r="H112" i="26"/>
  <c r="K112" i="26"/>
  <c r="J112" i="26"/>
  <c r="E112" i="26"/>
  <c r="I112" i="26"/>
  <c r="D112" i="26"/>
  <c r="C31" i="26"/>
  <c r="E31" i="26"/>
  <c r="F31" i="26"/>
  <c r="I31" i="26"/>
  <c r="K31" i="26"/>
  <c r="H31" i="26"/>
  <c r="J31" i="26"/>
  <c r="G31" i="26"/>
  <c r="D31" i="26"/>
  <c r="G43" i="23"/>
  <c r="E43" i="23"/>
  <c r="C43" i="23"/>
  <c r="F43" i="23"/>
  <c r="H43" i="23"/>
  <c r="J43" i="23"/>
  <c r="D43" i="23"/>
  <c r="I43" i="23"/>
  <c r="K43" i="23"/>
  <c r="H56" i="23"/>
  <c r="K56" i="23"/>
  <c r="F56" i="23"/>
  <c r="J56" i="23"/>
  <c r="I56" i="23"/>
  <c r="E56" i="23"/>
  <c r="G56" i="23"/>
  <c r="C56" i="23"/>
  <c r="D56" i="23"/>
  <c r="I155" i="40"/>
  <c r="F155" i="40"/>
  <c r="K155" i="40"/>
  <c r="D155" i="40"/>
  <c r="J155" i="40"/>
  <c r="H155" i="40"/>
  <c r="G155" i="40"/>
  <c r="C155" i="40"/>
  <c r="E155" i="40"/>
  <c r="C53" i="40"/>
  <c r="I53" i="40"/>
  <c r="H53" i="40"/>
  <c r="K53" i="40"/>
  <c r="D53" i="40"/>
  <c r="E53" i="40"/>
  <c r="F53" i="40"/>
  <c r="J53" i="40"/>
  <c r="G53" i="40"/>
  <c r="H2" i="26"/>
  <c r="J2" i="26"/>
  <c r="C2" i="26"/>
  <c r="F2" i="26"/>
  <c r="G2" i="26"/>
  <c r="E2" i="26"/>
  <c r="D2" i="26"/>
  <c r="I2" i="26"/>
  <c r="K2" i="26"/>
  <c r="G18" i="40"/>
  <c r="D18" i="40"/>
  <c r="I18" i="40"/>
  <c r="E18" i="40"/>
  <c r="F18" i="40"/>
  <c r="K18" i="40"/>
  <c r="C18" i="40"/>
  <c r="J18" i="40"/>
  <c r="H18" i="40"/>
  <c r="D2" i="42"/>
  <c r="F2" i="42"/>
  <c r="G2" i="42"/>
  <c r="I2" i="42"/>
  <c r="E2" i="42"/>
  <c r="J2" i="42"/>
  <c r="H2" i="42"/>
  <c r="C2" i="42"/>
  <c r="K2" i="42"/>
  <c r="F30" i="23"/>
  <c r="G30" i="23"/>
  <c r="K30" i="23"/>
  <c r="C30" i="23"/>
  <c r="E30" i="23"/>
  <c r="J30" i="23"/>
  <c r="I30" i="23"/>
  <c r="D30" i="23"/>
  <c r="H30" i="23"/>
  <c r="H155" i="41"/>
  <c r="I155" i="41"/>
  <c r="K155" i="41"/>
  <c r="E155" i="41"/>
  <c r="F155" i="41"/>
  <c r="C155" i="41"/>
  <c r="D155" i="41"/>
  <c r="J155" i="41"/>
  <c r="G155" i="41"/>
  <c r="K122" i="26"/>
  <c r="C122" i="26"/>
  <c r="G122" i="26"/>
  <c r="F122" i="26"/>
  <c r="E122" i="26"/>
  <c r="H122" i="26"/>
  <c r="D122" i="26"/>
  <c r="I122" i="26"/>
  <c r="J122" i="26"/>
  <c r="I165" i="40"/>
  <c r="F165" i="40"/>
  <c r="K165" i="40"/>
  <c r="C165" i="40"/>
  <c r="J165" i="40"/>
  <c r="H165" i="40"/>
  <c r="G165" i="40"/>
  <c r="D165" i="40"/>
  <c r="E165" i="40"/>
  <c r="K97" i="40"/>
  <c r="C97" i="40"/>
  <c r="I97" i="40"/>
  <c r="E97" i="40"/>
  <c r="H97" i="40"/>
  <c r="D97" i="40"/>
  <c r="J97" i="40"/>
  <c r="F97" i="40"/>
  <c r="G97" i="40"/>
  <c r="K155" i="23"/>
  <c r="F155" i="23"/>
  <c r="J155" i="23"/>
  <c r="H155" i="23"/>
  <c r="C155" i="23"/>
  <c r="E155" i="23"/>
  <c r="I155" i="23"/>
  <c r="D155" i="23"/>
  <c r="G155" i="23"/>
  <c r="C160" i="23"/>
  <c r="D160" i="23"/>
  <c r="J160" i="23"/>
  <c r="H160" i="23"/>
  <c r="K160" i="23"/>
  <c r="E160" i="23"/>
  <c r="I160" i="23"/>
  <c r="G160" i="23"/>
  <c r="F160" i="23"/>
  <c r="F17" i="41"/>
  <c r="I17" i="41"/>
  <c r="K17" i="41"/>
  <c r="C17" i="41"/>
  <c r="G17" i="41"/>
  <c r="E17" i="41"/>
  <c r="H17" i="41"/>
  <c r="D17" i="41"/>
  <c r="J17" i="41"/>
  <c r="J131" i="26"/>
  <c r="H131" i="26"/>
  <c r="C131" i="26"/>
  <c r="G131" i="26"/>
  <c r="I131" i="26"/>
  <c r="K131" i="26"/>
  <c r="D131" i="26"/>
  <c r="E131" i="26"/>
  <c r="F131" i="26"/>
  <c r="J53" i="26"/>
  <c r="C53" i="26"/>
  <c r="K53" i="26"/>
  <c r="G53" i="26"/>
  <c r="E53" i="26"/>
  <c r="I53" i="26"/>
  <c r="H53" i="26"/>
  <c r="F53" i="26"/>
  <c r="D53" i="26"/>
  <c r="K11" i="41"/>
  <c r="C11" i="41"/>
  <c r="J11" i="41"/>
  <c r="F11" i="41"/>
  <c r="G11" i="41"/>
  <c r="H11" i="41"/>
  <c r="D11" i="41"/>
  <c r="I11" i="41"/>
  <c r="E11" i="41"/>
  <c r="F13" i="41"/>
  <c r="H13" i="41"/>
  <c r="D13" i="41"/>
  <c r="E13" i="41"/>
  <c r="J13" i="41"/>
  <c r="I13" i="41"/>
  <c r="K13" i="41"/>
  <c r="C13" i="41"/>
  <c r="G13" i="41"/>
  <c r="G128" i="41"/>
  <c r="H128" i="41"/>
  <c r="E128" i="41"/>
  <c r="D128" i="41"/>
  <c r="K128" i="41"/>
  <c r="I128" i="41"/>
  <c r="F128" i="41"/>
  <c r="J128" i="41"/>
  <c r="C128" i="41"/>
  <c r="D162" i="40"/>
  <c r="I162" i="40"/>
  <c r="J162" i="40"/>
  <c r="G162" i="40"/>
  <c r="K162" i="40"/>
  <c r="E162" i="40"/>
  <c r="H162" i="40"/>
  <c r="F162" i="40"/>
  <c r="C162" i="40"/>
  <c r="E54" i="40"/>
  <c r="I54" i="40"/>
  <c r="K54" i="40"/>
  <c r="J54" i="40"/>
  <c r="F54" i="40"/>
  <c r="C54" i="40"/>
  <c r="G54" i="40"/>
  <c r="D54" i="40"/>
  <c r="H54" i="40"/>
  <c r="J125" i="40"/>
  <c r="H125" i="40"/>
  <c r="D125" i="40"/>
  <c r="F125" i="40"/>
  <c r="E125" i="40"/>
  <c r="G125" i="40"/>
  <c r="K125" i="40"/>
  <c r="C125" i="40"/>
  <c r="I125" i="40"/>
  <c r="F70" i="23"/>
  <c r="G70" i="23"/>
  <c r="C70" i="23"/>
  <c r="E70" i="23"/>
  <c r="I70" i="23"/>
  <c r="K70" i="23"/>
  <c r="D70" i="23"/>
  <c r="H70" i="23"/>
  <c r="J70" i="23"/>
  <c r="H19" i="41"/>
  <c r="D19" i="41"/>
  <c r="J19" i="41"/>
  <c r="E19" i="41"/>
  <c r="G19" i="41"/>
  <c r="F19" i="41"/>
  <c r="C19" i="41"/>
  <c r="I19" i="41"/>
  <c r="K19" i="41"/>
  <c r="H72" i="41"/>
  <c r="J72" i="41"/>
  <c r="G72" i="41"/>
  <c r="F72" i="41"/>
  <c r="C72" i="41"/>
  <c r="E72" i="41"/>
  <c r="I72" i="41"/>
  <c r="K72" i="41"/>
  <c r="D72" i="41"/>
  <c r="D163" i="23"/>
  <c r="H163" i="23"/>
  <c r="C163" i="23"/>
  <c r="G163" i="23"/>
  <c r="J163" i="23"/>
  <c r="K163" i="23"/>
  <c r="E163" i="23"/>
  <c r="I163" i="23"/>
  <c r="F163" i="23"/>
  <c r="F36" i="26"/>
  <c r="D36" i="26"/>
  <c r="K36" i="26"/>
  <c r="C36" i="26"/>
  <c r="H36" i="26"/>
  <c r="I36" i="26"/>
  <c r="G36" i="26"/>
  <c r="J36" i="26"/>
  <c r="E36" i="26"/>
  <c r="C135" i="41"/>
  <c r="D135" i="41"/>
  <c r="J135" i="41"/>
  <c r="G135" i="41"/>
  <c r="H135" i="41"/>
  <c r="I135" i="41"/>
  <c r="K135" i="41"/>
  <c r="E135" i="41"/>
  <c r="F135" i="41"/>
  <c r="I100" i="23"/>
  <c r="H100" i="23"/>
  <c r="G100" i="23"/>
  <c r="F100" i="23"/>
  <c r="J100" i="23"/>
  <c r="D100" i="23"/>
  <c r="E100" i="23"/>
  <c r="K100" i="23"/>
  <c r="C100" i="23"/>
  <c r="J40" i="26"/>
  <c r="K40" i="26"/>
  <c r="I40" i="26"/>
  <c r="H40" i="26"/>
  <c r="G40" i="26"/>
  <c r="E40" i="26"/>
  <c r="C40" i="26"/>
  <c r="F40" i="26"/>
  <c r="D40" i="26"/>
  <c r="K130" i="40"/>
  <c r="C130" i="40"/>
  <c r="E130" i="40"/>
  <c r="F130" i="40"/>
  <c r="H130" i="40"/>
  <c r="D130" i="40"/>
  <c r="I130" i="40"/>
  <c r="J130" i="40"/>
  <c r="G130" i="40"/>
  <c r="J34" i="41"/>
  <c r="I34" i="41"/>
  <c r="G34" i="41"/>
  <c r="D34" i="41"/>
  <c r="C34" i="41"/>
  <c r="E34" i="41"/>
  <c r="F34" i="41"/>
  <c r="K34" i="41"/>
  <c r="H34" i="41"/>
  <c r="C39" i="41"/>
  <c r="I39" i="41"/>
  <c r="E39" i="41"/>
  <c r="H39" i="41"/>
  <c r="K39" i="41"/>
  <c r="F39" i="41"/>
  <c r="J39" i="41"/>
  <c r="G39" i="41"/>
  <c r="D39" i="41"/>
  <c r="K40" i="23"/>
  <c r="C40" i="23"/>
  <c r="I40" i="23"/>
  <c r="H40" i="23"/>
  <c r="G40" i="23"/>
  <c r="F40" i="23"/>
  <c r="J40" i="23"/>
  <c r="D40" i="23"/>
  <c r="E40" i="23"/>
  <c r="D163" i="41"/>
  <c r="J163" i="41"/>
  <c r="E163" i="41"/>
  <c r="C163" i="41"/>
  <c r="I163" i="41"/>
  <c r="G163" i="41"/>
  <c r="F163" i="41"/>
  <c r="K163" i="41"/>
  <c r="H163" i="41"/>
  <c r="H34" i="23"/>
  <c r="J34" i="23"/>
  <c r="G34" i="23"/>
  <c r="D34" i="23"/>
  <c r="C34" i="23"/>
  <c r="E34" i="23"/>
  <c r="F34" i="23"/>
  <c r="I34" i="23"/>
  <c r="K34" i="23"/>
  <c r="J112" i="23"/>
  <c r="G112" i="23"/>
  <c r="K112" i="23"/>
  <c r="C112" i="23"/>
  <c r="D112" i="23"/>
  <c r="I112" i="23"/>
  <c r="H112" i="23"/>
  <c r="F112" i="23"/>
  <c r="E112" i="23"/>
  <c r="D15" i="26"/>
  <c r="H15" i="26"/>
  <c r="F15" i="26"/>
  <c r="G15" i="26"/>
  <c r="K15" i="26"/>
  <c r="C15" i="26"/>
  <c r="E15" i="26"/>
  <c r="J15" i="26"/>
  <c r="I15" i="26"/>
  <c r="E2" i="41"/>
  <c r="H2" i="41"/>
  <c r="I2" i="41"/>
  <c r="K2" i="41"/>
  <c r="C2" i="41"/>
  <c r="D2" i="41"/>
  <c r="G2" i="41"/>
  <c r="F2" i="41"/>
  <c r="J2" i="41"/>
  <c r="D39" i="40"/>
  <c r="F39" i="40"/>
  <c r="J39" i="40"/>
  <c r="I39" i="40"/>
  <c r="K39" i="40"/>
  <c r="C39" i="40"/>
  <c r="G39" i="40"/>
  <c r="E39" i="40"/>
  <c r="H39" i="40"/>
  <c r="F140" i="23"/>
  <c r="J140" i="23"/>
  <c r="E140" i="23"/>
  <c r="G140" i="23"/>
  <c r="K140" i="23"/>
  <c r="C140" i="23"/>
  <c r="D140" i="23"/>
  <c r="I140" i="23"/>
  <c r="H140" i="23"/>
  <c r="H128" i="26"/>
  <c r="F128" i="26"/>
  <c r="K128" i="26"/>
  <c r="C128" i="26"/>
  <c r="D128" i="26"/>
  <c r="I128" i="26"/>
  <c r="G128" i="26"/>
  <c r="J128" i="26"/>
  <c r="E128" i="26"/>
  <c r="G80" i="25"/>
  <c r="F80" i="25"/>
  <c r="C80" i="25"/>
  <c r="H80" i="25"/>
  <c r="D80" i="25"/>
  <c r="E80" i="25"/>
  <c r="K80" i="25"/>
  <c r="J80" i="25"/>
  <c r="I80" i="25"/>
  <c r="J68" i="26"/>
  <c r="K68" i="26"/>
  <c r="I68" i="26"/>
  <c r="H68" i="26"/>
  <c r="G68" i="26"/>
  <c r="E68" i="26"/>
  <c r="C68" i="26"/>
  <c r="F68" i="26"/>
  <c r="D68" i="26"/>
  <c r="D105" i="41"/>
  <c r="E105" i="41"/>
  <c r="I105" i="41"/>
  <c r="F105" i="41"/>
  <c r="K105" i="41"/>
  <c r="C105" i="41"/>
  <c r="G105" i="41"/>
  <c r="J105" i="41"/>
  <c r="H105" i="41"/>
  <c r="E16" i="23"/>
  <c r="G16" i="23"/>
  <c r="K16" i="23"/>
  <c r="C16" i="23"/>
  <c r="D16" i="23"/>
  <c r="I16" i="23"/>
  <c r="H16" i="23"/>
  <c r="F16" i="23"/>
  <c r="J16" i="23"/>
  <c r="F62" i="41"/>
  <c r="H62" i="41"/>
  <c r="D62" i="41"/>
  <c r="J62" i="41"/>
  <c r="I62" i="41"/>
  <c r="G62" i="41"/>
  <c r="K62" i="41"/>
  <c r="C62" i="41"/>
  <c r="E62" i="41"/>
  <c r="C50" i="41"/>
  <c r="E50" i="41"/>
  <c r="D50" i="41"/>
  <c r="H50" i="41"/>
  <c r="K50" i="41"/>
  <c r="J50" i="41"/>
  <c r="F50" i="41"/>
  <c r="G50" i="41"/>
  <c r="I50" i="41"/>
  <c r="C116" i="26"/>
  <c r="H116" i="26"/>
  <c r="D116" i="26"/>
  <c r="J116" i="26"/>
  <c r="K116" i="26"/>
  <c r="F116" i="26"/>
  <c r="I116" i="26"/>
  <c r="G116" i="26"/>
  <c r="E116" i="26"/>
  <c r="D135" i="40"/>
  <c r="F135" i="40"/>
  <c r="J135" i="40"/>
  <c r="G135" i="40"/>
  <c r="K135" i="40"/>
  <c r="C135" i="40"/>
  <c r="I135" i="40"/>
  <c r="E135" i="40"/>
  <c r="H135" i="40"/>
  <c r="K42" i="26"/>
  <c r="F42" i="26"/>
  <c r="E42" i="26"/>
  <c r="C42" i="26"/>
  <c r="G42" i="26"/>
  <c r="H42" i="26"/>
  <c r="D42" i="26"/>
  <c r="I42" i="26"/>
  <c r="J42" i="26"/>
  <c r="D75" i="40"/>
  <c r="F75" i="40"/>
  <c r="G75" i="40"/>
  <c r="E75" i="40"/>
  <c r="K75" i="40"/>
  <c r="C75" i="40"/>
  <c r="I75" i="40"/>
  <c r="H75" i="40"/>
  <c r="J75" i="40"/>
  <c r="I9" i="40"/>
  <c r="J9" i="40"/>
  <c r="K9" i="40"/>
  <c r="H9" i="40"/>
  <c r="F9" i="40"/>
  <c r="E9" i="40"/>
  <c r="G9" i="40"/>
  <c r="D9" i="40"/>
  <c r="C9" i="40"/>
  <c r="I41" i="40"/>
  <c r="J41" i="40"/>
  <c r="K41" i="40"/>
  <c r="C41" i="40"/>
  <c r="E41" i="40"/>
  <c r="H41" i="40"/>
  <c r="G41" i="40"/>
  <c r="D41" i="40"/>
  <c r="F41" i="40"/>
  <c r="J143" i="41"/>
  <c r="F143" i="41"/>
  <c r="C143" i="41"/>
  <c r="D143" i="41"/>
  <c r="G143" i="41"/>
  <c r="K143" i="41"/>
  <c r="H143" i="41"/>
  <c r="E143" i="41"/>
  <c r="I143" i="41"/>
  <c r="F158" i="23"/>
  <c r="G158" i="23"/>
  <c r="K158" i="23"/>
  <c r="C158" i="23"/>
  <c r="E158" i="23"/>
  <c r="J158" i="23"/>
  <c r="I158" i="23"/>
  <c r="D158" i="23"/>
  <c r="H158" i="23"/>
  <c r="G96" i="23"/>
  <c r="F96" i="23"/>
  <c r="C96" i="23"/>
  <c r="D96" i="23"/>
  <c r="J96" i="23"/>
  <c r="H96" i="23"/>
  <c r="K96" i="23"/>
  <c r="E96" i="23"/>
  <c r="I96" i="23"/>
  <c r="H150" i="26"/>
  <c r="I150" i="26"/>
  <c r="G150" i="26"/>
  <c r="F150" i="26"/>
  <c r="K150" i="26"/>
  <c r="C150" i="26"/>
  <c r="J150" i="26"/>
  <c r="E150" i="26"/>
  <c r="D150" i="26"/>
  <c r="K137" i="26"/>
  <c r="C137" i="26"/>
  <c r="I137" i="26"/>
  <c r="E137" i="26"/>
  <c r="D137" i="26"/>
  <c r="F137" i="26"/>
  <c r="J137" i="26"/>
  <c r="H137" i="26"/>
  <c r="G137" i="26"/>
  <c r="G109" i="41"/>
  <c r="I109" i="41"/>
  <c r="K109" i="41"/>
  <c r="E109" i="41"/>
  <c r="C109" i="41"/>
  <c r="H109" i="41"/>
  <c r="F109" i="41"/>
  <c r="D109" i="41"/>
  <c r="J109" i="41"/>
  <c r="G99" i="26"/>
  <c r="F99" i="26"/>
  <c r="C99" i="26"/>
  <c r="E99" i="26"/>
  <c r="D99" i="26"/>
  <c r="I99" i="26"/>
  <c r="K99" i="26"/>
  <c r="H99" i="26"/>
  <c r="J99" i="26"/>
  <c r="H113" i="40"/>
  <c r="K113" i="40"/>
  <c r="F113" i="40"/>
  <c r="J113" i="40"/>
  <c r="G113" i="40"/>
  <c r="D113" i="40"/>
  <c r="C113" i="40"/>
  <c r="I113" i="40"/>
  <c r="E113" i="40"/>
  <c r="C109" i="23"/>
  <c r="I109" i="23"/>
  <c r="D109" i="23"/>
  <c r="K109" i="23"/>
  <c r="H109" i="23"/>
  <c r="F109" i="23"/>
  <c r="E109" i="23"/>
  <c r="J109" i="23"/>
  <c r="G109" i="23"/>
  <c r="E90" i="26"/>
  <c r="D90" i="26"/>
  <c r="H90" i="26"/>
  <c r="F90" i="26"/>
  <c r="J90" i="26"/>
  <c r="I90" i="26"/>
  <c r="K90" i="26"/>
  <c r="C90" i="26"/>
  <c r="G90" i="26"/>
  <c r="F144" i="23"/>
  <c r="E144" i="23"/>
  <c r="J144" i="23"/>
  <c r="G144" i="23"/>
  <c r="K144" i="23"/>
  <c r="C144" i="23"/>
  <c r="D144" i="23"/>
  <c r="I144" i="23"/>
  <c r="H144" i="23"/>
  <c r="E4" i="41"/>
  <c r="I4" i="41"/>
  <c r="K4" i="41"/>
  <c r="C4" i="41"/>
  <c r="F4" i="41"/>
  <c r="H4" i="41"/>
  <c r="G4" i="41"/>
  <c r="D4" i="41"/>
  <c r="J4" i="41"/>
  <c r="E54" i="23"/>
  <c r="F54" i="23"/>
  <c r="K54" i="23"/>
  <c r="I54" i="23"/>
  <c r="J54" i="23"/>
  <c r="H54" i="23"/>
  <c r="G54" i="23"/>
  <c r="D54" i="23"/>
  <c r="C54" i="23"/>
  <c r="I119" i="41"/>
  <c r="G119" i="41"/>
  <c r="J119" i="41"/>
  <c r="K119" i="41"/>
  <c r="F119" i="41"/>
  <c r="D119" i="41"/>
  <c r="H119" i="41"/>
  <c r="E119" i="41"/>
  <c r="C119" i="41"/>
  <c r="J111" i="26"/>
  <c r="E111" i="26"/>
  <c r="G111" i="26"/>
  <c r="D111" i="26"/>
  <c r="C111" i="26"/>
  <c r="F111" i="26"/>
  <c r="H111" i="26"/>
  <c r="I111" i="26"/>
  <c r="K111" i="26"/>
  <c r="E49" i="23"/>
  <c r="C49" i="23"/>
  <c r="G49" i="23"/>
  <c r="H49" i="23"/>
  <c r="D49" i="23"/>
  <c r="I49" i="23"/>
  <c r="J49" i="23"/>
  <c r="K49" i="23"/>
  <c r="F49" i="23"/>
  <c r="I19" i="26"/>
  <c r="J19" i="26"/>
  <c r="D19" i="26"/>
  <c r="H19" i="26"/>
  <c r="G19" i="26"/>
  <c r="F19" i="26"/>
  <c r="K19" i="26"/>
  <c r="C19" i="26"/>
  <c r="E19" i="26"/>
  <c r="D24" i="26"/>
  <c r="G24" i="26"/>
  <c r="K24" i="26"/>
  <c r="C24" i="26"/>
  <c r="F24" i="26"/>
  <c r="H24" i="26"/>
  <c r="J24" i="26"/>
  <c r="E24" i="26"/>
  <c r="I24" i="26"/>
  <c r="H115" i="23"/>
  <c r="J115" i="23"/>
  <c r="G115" i="23"/>
  <c r="C115" i="23"/>
  <c r="D115" i="23"/>
  <c r="F115" i="23"/>
  <c r="I115" i="23"/>
  <c r="K115" i="23"/>
  <c r="E115" i="23"/>
  <c r="H135" i="23"/>
  <c r="J135" i="23"/>
  <c r="E135" i="23"/>
  <c r="I135" i="23"/>
  <c r="D135" i="23"/>
  <c r="G135" i="23"/>
  <c r="K135" i="23"/>
  <c r="C135" i="23"/>
  <c r="F135" i="23"/>
  <c r="J90" i="23"/>
  <c r="C90" i="23"/>
  <c r="D90" i="23"/>
  <c r="H90" i="23"/>
  <c r="F90" i="23"/>
  <c r="G90" i="23"/>
  <c r="K90" i="23"/>
  <c r="E90" i="23"/>
  <c r="I90" i="23"/>
  <c r="G6" i="40"/>
  <c r="D6" i="40"/>
  <c r="C6" i="40"/>
  <c r="E6" i="40"/>
  <c r="I6" i="40"/>
  <c r="H6" i="40"/>
  <c r="K6" i="40"/>
  <c r="J6" i="40"/>
  <c r="F6" i="40"/>
  <c r="I44" i="23"/>
  <c r="H44" i="23"/>
  <c r="F44" i="23"/>
  <c r="J44" i="23"/>
  <c r="E44" i="23"/>
  <c r="G44" i="23"/>
  <c r="K44" i="23"/>
  <c r="C44" i="23"/>
  <c r="D44" i="23"/>
  <c r="D20" i="40"/>
  <c r="I20" i="40"/>
  <c r="J20" i="40"/>
  <c r="F20" i="40"/>
  <c r="G20" i="40"/>
  <c r="C20" i="40"/>
  <c r="E20" i="40"/>
  <c r="H20" i="40"/>
  <c r="K20" i="40"/>
  <c r="F134" i="26"/>
  <c r="C134" i="26"/>
  <c r="K134" i="26"/>
  <c r="G134" i="26"/>
  <c r="I134" i="26"/>
  <c r="D134" i="26"/>
  <c r="E134" i="26"/>
  <c r="H134" i="26"/>
  <c r="J134" i="26"/>
  <c r="I145" i="23"/>
  <c r="J145" i="23"/>
  <c r="K145" i="23"/>
  <c r="F145" i="23"/>
  <c r="E145" i="23"/>
  <c r="C145" i="23"/>
  <c r="G145" i="23"/>
  <c r="H145" i="23"/>
  <c r="D145" i="23"/>
  <c r="I66" i="26"/>
  <c r="J66" i="26"/>
  <c r="K66" i="26"/>
  <c r="C66" i="26"/>
  <c r="E66" i="26"/>
  <c r="D66" i="26"/>
  <c r="G66" i="26"/>
  <c r="H66" i="26"/>
  <c r="F66" i="26"/>
  <c r="F162" i="23"/>
  <c r="J162" i="23"/>
  <c r="C162" i="23"/>
  <c r="G162" i="23"/>
  <c r="I162" i="23"/>
  <c r="K162" i="23"/>
  <c r="D162" i="23"/>
  <c r="H162" i="23"/>
  <c r="E162" i="23"/>
  <c r="D7" i="40"/>
  <c r="F7" i="40"/>
  <c r="E7" i="40"/>
  <c r="G7" i="40"/>
  <c r="K7" i="40"/>
  <c r="C7" i="40"/>
  <c r="I7" i="40"/>
  <c r="J7" i="40"/>
  <c r="H7" i="40"/>
  <c r="K79" i="40"/>
  <c r="F79" i="40"/>
  <c r="J79" i="40"/>
  <c r="C79" i="40"/>
  <c r="G79" i="40"/>
  <c r="D79" i="40"/>
  <c r="H79" i="40"/>
  <c r="I79" i="40"/>
  <c r="E79" i="40"/>
  <c r="D113" i="26"/>
  <c r="K113" i="26"/>
  <c r="F113" i="26"/>
  <c r="J113" i="26"/>
  <c r="E113" i="26"/>
  <c r="H113" i="26"/>
  <c r="G113" i="26"/>
  <c r="C113" i="26"/>
  <c r="I113" i="26"/>
  <c r="E71" i="23"/>
  <c r="I71" i="23"/>
  <c r="D71" i="23"/>
  <c r="G71" i="23"/>
  <c r="K71" i="23"/>
  <c r="C71" i="23"/>
  <c r="F71" i="23"/>
  <c r="H71" i="23"/>
  <c r="J71" i="23"/>
  <c r="J25" i="41"/>
  <c r="H25" i="41"/>
  <c r="G25" i="41"/>
  <c r="D25" i="41"/>
  <c r="F25" i="41"/>
  <c r="I25" i="41"/>
  <c r="E25" i="41"/>
  <c r="K25" i="41"/>
  <c r="C25" i="41"/>
  <c r="H7" i="23"/>
  <c r="J7" i="23"/>
  <c r="E7" i="23"/>
  <c r="I7" i="23"/>
  <c r="D7" i="23"/>
  <c r="G7" i="23"/>
  <c r="K7" i="23"/>
  <c r="C7" i="23"/>
  <c r="F7" i="23"/>
  <c r="H160" i="40"/>
  <c r="K160" i="40"/>
  <c r="D160" i="40"/>
  <c r="I160" i="40"/>
  <c r="J160" i="40"/>
  <c r="F160" i="40"/>
  <c r="G160" i="40"/>
  <c r="C160" i="40"/>
  <c r="E160" i="40"/>
  <c r="G10" i="23"/>
  <c r="D10" i="23"/>
  <c r="H10" i="23"/>
  <c r="E10" i="23"/>
  <c r="F10" i="23"/>
  <c r="K10" i="23"/>
  <c r="C10" i="23"/>
  <c r="J10" i="23"/>
  <c r="I10" i="23"/>
  <c r="K173" i="23"/>
  <c r="C173" i="23"/>
  <c r="E173" i="23"/>
  <c r="D173" i="23"/>
  <c r="G173" i="23"/>
  <c r="H173" i="23"/>
  <c r="F173" i="23"/>
  <c r="I173" i="23"/>
  <c r="J173" i="23"/>
  <c r="J65" i="41"/>
  <c r="E65" i="41"/>
  <c r="G65" i="41"/>
  <c r="D65" i="41"/>
  <c r="C65" i="41"/>
  <c r="I65" i="41"/>
  <c r="F65" i="41"/>
  <c r="H65" i="41"/>
  <c r="K65" i="41"/>
  <c r="E157" i="41"/>
  <c r="G157" i="41"/>
  <c r="H157" i="41"/>
  <c r="K157" i="41"/>
  <c r="D157" i="41"/>
  <c r="J157" i="41"/>
  <c r="I157" i="41"/>
  <c r="C157" i="41"/>
  <c r="F157" i="41"/>
  <c r="K69" i="26"/>
  <c r="C69" i="26"/>
  <c r="G69" i="26"/>
  <c r="I69" i="26"/>
  <c r="H69" i="26"/>
  <c r="F69" i="26"/>
  <c r="J69" i="26"/>
  <c r="E69" i="26"/>
  <c r="D69" i="26"/>
  <c r="J75" i="41"/>
  <c r="G75" i="41"/>
  <c r="C75" i="41"/>
  <c r="I75" i="41"/>
  <c r="F75" i="41"/>
  <c r="E75" i="41"/>
  <c r="H75" i="41"/>
  <c r="D75" i="41"/>
  <c r="K75" i="41"/>
  <c r="C8" i="26"/>
  <c r="F8" i="26"/>
  <c r="D8" i="26"/>
  <c r="J8" i="26"/>
  <c r="K8" i="26"/>
  <c r="I8" i="26"/>
  <c r="H8" i="26"/>
  <c r="G8" i="26"/>
  <c r="E8" i="26"/>
  <c r="E23" i="40"/>
  <c r="F23" i="40"/>
  <c r="G23" i="40"/>
  <c r="J23" i="40"/>
  <c r="C23" i="40"/>
  <c r="I23" i="40"/>
  <c r="D23" i="40"/>
  <c r="H23" i="40"/>
  <c r="K23" i="40"/>
  <c r="I4" i="40"/>
  <c r="G4" i="40"/>
  <c r="C4" i="40"/>
  <c r="E4" i="40"/>
  <c r="H4" i="40"/>
  <c r="K4" i="40"/>
  <c r="D4" i="40"/>
  <c r="J4" i="40"/>
  <c r="F4" i="40"/>
  <c r="F82" i="26"/>
  <c r="E82" i="26"/>
  <c r="G82" i="26"/>
  <c r="J82" i="26"/>
  <c r="C82" i="26"/>
  <c r="I82" i="26"/>
  <c r="H82" i="26"/>
  <c r="D82" i="26"/>
  <c r="K82" i="26"/>
  <c r="K129" i="23"/>
  <c r="C129" i="23"/>
  <c r="I129" i="23"/>
  <c r="E129" i="23"/>
  <c r="D129" i="23"/>
  <c r="H129" i="23"/>
  <c r="F129" i="23"/>
  <c r="J129" i="23"/>
  <c r="G129" i="23"/>
  <c r="I73" i="40"/>
  <c r="E73" i="40"/>
  <c r="K73" i="40"/>
  <c r="C73" i="40"/>
  <c r="G73" i="40"/>
  <c r="D73" i="40"/>
  <c r="F73" i="40"/>
  <c r="H73" i="40"/>
  <c r="J73" i="40"/>
  <c r="D32" i="40"/>
  <c r="E32" i="40"/>
  <c r="H32" i="40"/>
  <c r="K32" i="40"/>
  <c r="C32" i="40"/>
  <c r="J32" i="40"/>
  <c r="I32" i="40"/>
  <c r="F32" i="40"/>
  <c r="G32" i="40"/>
  <c r="K115" i="40"/>
  <c r="I115" i="40"/>
  <c r="H115" i="40"/>
  <c r="J115" i="40"/>
  <c r="C115" i="40"/>
  <c r="D115" i="40"/>
  <c r="F115" i="40"/>
  <c r="E115" i="40"/>
  <c r="G115" i="40"/>
  <c r="I142" i="23"/>
  <c r="K142" i="23"/>
  <c r="H142" i="23"/>
  <c r="J142" i="23"/>
  <c r="G142" i="23"/>
  <c r="D142" i="23"/>
  <c r="C142" i="23"/>
  <c r="E142" i="23"/>
  <c r="F142" i="23"/>
  <c r="C78" i="23"/>
  <c r="E78" i="23"/>
  <c r="F78" i="23"/>
  <c r="I78" i="23"/>
  <c r="K78" i="23"/>
  <c r="H78" i="23"/>
  <c r="J78" i="23"/>
  <c r="G78" i="23"/>
  <c r="D78" i="23"/>
  <c r="C149" i="40"/>
  <c r="I149" i="40"/>
  <c r="H149" i="40"/>
  <c r="K149" i="40"/>
  <c r="D149" i="40"/>
  <c r="F149" i="40"/>
  <c r="E149" i="40"/>
  <c r="J149" i="40"/>
  <c r="G149" i="40"/>
  <c r="H77" i="23"/>
  <c r="F77" i="23"/>
  <c r="J77" i="23"/>
  <c r="G77" i="23"/>
  <c r="K77" i="23"/>
  <c r="C77" i="23"/>
  <c r="I77" i="23"/>
  <c r="E77" i="23"/>
  <c r="D77" i="23"/>
  <c r="K104" i="23"/>
  <c r="H104" i="23"/>
  <c r="I104" i="23"/>
  <c r="J104" i="23"/>
  <c r="G104" i="23"/>
  <c r="F104" i="23"/>
  <c r="C104" i="23"/>
  <c r="D104" i="23"/>
  <c r="E104" i="23"/>
  <c r="E21" i="41"/>
  <c r="H21" i="41"/>
  <c r="G21" i="41"/>
  <c r="D21" i="41"/>
  <c r="F21" i="41"/>
  <c r="I21" i="41"/>
  <c r="J21" i="41"/>
  <c r="K21" i="41"/>
  <c r="C21" i="41"/>
  <c r="H6" i="26"/>
  <c r="F6" i="26"/>
  <c r="E6" i="26"/>
  <c r="J6" i="26"/>
  <c r="G6" i="26"/>
  <c r="C6" i="26"/>
  <c r="I6" i="26"/>
  <c r="D6" i="26"/>
  <c r="K6" i="26"/>
  <c r="H117" i="40"/>
  <c r="J117" i="40"/>
  <c r="D117" i="40"/>
  <c r="E117" i="40"/>
  <c r="K117" i="40"/>
  <c r="F117" i="40"/>
  <c r="G117" i="40"/>
  <c r="C117" i="40"/>
  <c r="I117" i="40"/>
  <c r="I44" i="41"/>
  <c r="G44" i="41"/>
  <c r="K44" i="41"/>
  <c r="C44" i="41"/>
  <c r="E44" i="41"/>
  <c r="F44" i="41"/>
  <c r="H44" i="41"/>
  <c r="D44" i="41"/>
  <c r="J44" i="41"/>
  <c r="E58" i="26"/>
  <c r="D58" i="26"/>
  <c r="H58" i="26"/>
  <c r="F58" i="26"/>
  <c r="J58" i="26"/>
  <c r="G58" i="26"/>
  <c r="K58" i="26"/>
  <c r="C58" i="26"/>
  <c r="I58" i="26"/>
  <c r="F140" i="40"/>
  <c r="J140" i="40"/>
  <c r="G140" i="40"/>
  <c r="H140" i="40"/>
  <c r="D140" i="40"/>
  <c r="E140" i="40"/>
  <c r="I140" i="40"/>
  <c r="K140" i="40"/>
  <c r="C140" i="40"/>
  <c r="C153" i="23"/>
  <c r="I153" i="23"/>
  <c r="D153" i="23"/>
  <c r="E153" i="23"/>
  <c r="H153" i="23"/>
  <c r="F153" i="23"/>
  <c r="K153" i="23"/>
  <c r="J153" i="23"/>
  <c r="G153" i="23"/>
  <c r="E48" i="23"/>
  <c r="D48" i="23"/>
  <c r="K48" i="23"/>
  <c r="C48" i="23"/>
  <c r="G48" i="23"/>
  <c r="I48" i="23"/>
  <c r="H48" i="23"/>
  <c r="F48" i="23"/>
  <c r="J48" i="23"/>
  <c r="E111" i="23"/>
  <c r="D111" i="23"/>
  <c r="H111" i="23"/>
  <c r="I111" i="23"/>
  <c r="G111" i="23"/>
  <c r="C111" i="23"/>
  <c r="F111" i="23"/>
  <c r="J111" i="23"/>
  <c r="K111" i="23"/>
  <c r="F55" i="40"/>
  <c r="J55" i="40"/>
  <c r="G55" i="40"/>
  <c r="D55" i="40"/>
  <c r="C55" i="40"/>
  <c r="I55" i="40"/>
  <c r="E55" i="40"/>
  <c r="H55" i="40"/>
  <c r="K55" i="40"/>
  <c r="H52" i="26"/>
  <c r="C52" i="26"/>
  <c r="G52" i="26"/>
  <c r="E52" i="26"/>
  <c r="J52" i="26"/>
  <c r="F52" i="26"/>
  <c r="I52" i="26"/>
  <c r="K52" i="26"/>
  <c r="D52" i="26"/>
  <c r="J62" i="23"/>
  <c r="I62" i="23"/>
  <c r="D62" i="23"/>
  <c r="H62" i="23"/>
  <c r="F62" i="23"/>
  <c r="G62" i="23"/>
  <c r="K62" i="23"/>
  <c r="C62" i="23"/>
  <c r="E62" i="23"/>
  <c r="E173" i="41"/>
  <c r="F173" i="41"/>
  <c r="J173" i="41"/>
  <c r="D173" i="41"/>
  <c r="K173" i="41"/>
  <c r="H173" i="41"/>
  <c r="G173" i="41"/>
  <c r="C173" i="41"/>
  <c r="I173" i="41"/>
  <c r="E76" i="23"/>
  <c r="G76" i="23"/>
  <c r="K76" i="23"/>
  <c r="C76" i="23"/>
  <c r="D76" i="23"/>
  <c r="I76" i="23"/>
  <c r="H76" i="23"/>
  <c r="F76" i="23"/>
  <c r="J76" i="23"/>
  <c r="F154" i="23"/>
  <c r="G154" i="23"/>
  <c r="K154" i="23"/>
  <c r="E154" i="23"/>
  <c r="I154" i="23"/>
  <c r="J154" i="23"/>
  <c r="C154" i="23"/>
  <c r="D154" i="23"/>
  <c r="H154" i="23"/>
  <c r="C127" i="40"/>
  <c r="I127" i="40"/>
  <c r="H127" i="40"/>
  <c r="K127" i="40"/>
  <c r="D127" i="40"/>
  <c r="E127" i="40"/>
  <c r="J127" i="40"/>
  <c r="F127" i="40"/>
  <c r="G127" i="40"/>
  <c r="K26" i="26"/>
  <c r="I26" i="26"/>
  <c r="D26" i="26"/>
  <c r="E26" i="26"/>
  <c r="C26" i="26"/>
  <c r="H26" i="26"/>
  <c r="F26" i="26"/>
  <c r="J26" i="26"/>
  <c r="G26" i="26"/>
  <c r="D83" i="41"/>
  <c r="K83" i="41"/>
  <c r="F83" i="41"/>
  <c r="C83" i="41"/>
  <c r="I83" i="41"/>
  <c r="J83" i="41"/>
  <c r="G83" i="41"/>
  <c r="E83" i="41"/>
  <c r="H83" i="41"/>
  <c r="C17" i="40"/>
  <c r="I17" i="40"/>
  <c r="J17" i="40"/>
  <c r="H17" i="40"/>
  <c r="K17" i="40"/>
  <c r="E17" i="40"/>
  <c r="F17" i="40"/>
  <c r="G17" i="40"/>
  <c r="D17" i="40"/>
  <c r="H131" i="40"/>
  <c r="D131" i="40"/>
  <c r="E131" i="40"/>
  <c r="J131" i="40"/>
  <c r="G131" i="40"/>
  <c r="F131" i="40"/>
  <c r="C131" i="40"/>
  <c r="I131" i="40"/>
  <c r="K131" i="40"/>
  <c r="I30" i="41"/>
  <c r="K30" i="41"/>
  <c r="C30" i="41"/>
  <c r="E30" i="41"/>
  <c r="H30" i="41"/>
  <c r="F30" i="41"/>
  <c r="D30" i="41"/>
  <c r="J30" i="41"/>
  <c r="G30" i="41"/>
  <c r="J43" i="40"/>
  <c r="E43" i="40"/>
  <c r="C43" i="40"/>
  <c r="G43" i="40"/>
  <c r="H43" i="40"/>
  <c r="K43" i="40"/>
  <c r="D43" i="40"/>
  <c r="F43" i="40"/>
  <c r="I43" i="40"/>
  <c r="I110" i="40"/>
  <c r="G110" i="40"/>
  <c r="K110" i="40"/>
  <c r="E110" i="40"/>
  <c r="H110" i="40"/>
  <c r="F110" i="40"/>
  <c r="C110" i="40"/>
  <c r="D110" i="40"/>
  <c r="J110" i="40"/>
  <c r="D48" i="41"/>
  <c r="J48" i="41"/>
  <c r="F48" i="41"/>
  <c r="I48" i="41"/>
  <c r="G48" i="41"/>
  <c r="C48" i="41"/>
  <c r="E48" i="41"/>
  <c r="H48" i="41"/>
  <c r="K48" i="41"/>
  <c r="E115" i="41"/>
  <c r="F115" i="41"/>
  <c r="I115" i="41"/>
  <c r="G115" i="41"/>
  <c r="J115" i="41"/>
  <c r="H115" i="41"/>
  <c r="C115" i="41"/>
  <c r="D115" i="41"/>
  <c r="K115" i="41"/>
  <c r="H76" i="26"/>
  <c r="J76" i="26"/>
  <c r="G76" i="26"/>
  <c r="E76" i="26"/>
  <c r="I76" i="26"/>
  <c r="F76" i="26"/>
  <c r="D76" i="26"/>
  <c r="K76" i="26"/>
  <c r="C76" i="26"/>
  <c r="C28" i="26"/>
  <c r="F28" i="26"/>
  <c r="K28" i="26"/>
  <c r="J28" i="26"/>
  <c r="E28" i="26"/>
  <c r="I28" i="26"/>
  <c r="H28" i="26"/>
  <c r="G28" i="26"/>
  <c r="D28" i="26"/>
  <c r="E52" i="23"/>
  <c r="G52" i="23"/>
  <c r="C52" i="23"/>
  <c r="D52" i="23"/>
  <c r="H52" i="23"/>
  <c r="I52" i="23"/>
  <c r="F52" i="23"/>
  <c r="J52" i="23"/>
  <c r="K52" i="23"/>
  <c r="I169" i="23"/>
  <c r="J169" i="23"/>
  <c r="K169" i="23"/>
  <c r="C169" i="23"/>
  <c r="E169" i="23"/>
  <c r="F169" i="23"/>
  <c r="G169" i="23"/>
  <c r="D169" i="23"/>
  <c r="H169" i="23"/>
  <c r="H144" i="40"/>
  <c r="K144" i="40"/>
  <c r="D144" i="40"/>
  <c r="J144" i="40"/>
  <c r="I144" i="40"/>
  <c r="F144" i="40"/>
  <c r="G144" i="40"/>
  <c r="C144" i="40"/>
  <c r="E144" i="40"/>
  <c r="F38" i="26"/>
  <c r="E38" i="26"/>
  <c r="G38" i="26"/>
  <c r="J38" i="26"/>
  <c r="C38" i="26"/>
  <c r="I38" i="26"/>
  <c r="H38" i="26"/>
  <c r="D38" i="26"/>
  <c r="K38" i="26"/>
  <c r="G97" i="23"/>
  <c r="H97" i="23"/>
  <c r="D97" i="23"/>
  <c r="I97" i="23"/>
  <c r="J97" i="23"/>
  <c r="K97" i="23"/>
  <c r="F97" i="23"/>
  <c r="E97" i="23"/>
  <c r="C97" i="23"/>
  <c r="D136" i="23"/>
  <c r="E136" i="23"/>
  <c r="K136" i="23"/>
  <c r="J136" i="23"/>
  <c r="I136" i="23"/>
  <c r="C136" i="23"/>
  <c r="G136" i="23"/>
  <c r="F136" i="23"/>
  <c r="H136" i="23"/>
  <c r="C67" i="40"/>
  <c r="I67" i="40"/>
  <c r="K67" i="40"/>
  <c r="H67" i="40"/>
  <c r="D67" i="40"/>
  <c r="F67" i="40"/>
  <c r="J67" i="40"/>
  <c r="G67" i="40"/>
  <c r="E67" i="40"/>
  <c r="F19" i="23"/>
  <c r="K19" i="23"/>
  <c r="C19" i="23"/>
  <c r="H19" i="23"/>
  <c r="I19" i="23"/>
  <c r="J19" i="23"/>
  <c r="E19" i="23"/>
  <c r="G19" i="23"/>
  <c r="D19" i="23"/>
  <c r="E91" i="41"/>
  <c r="F91" i="41"/>
  <c r="C91" i="41"/>
  <c r="D91" i="41"/>
  <c r="J91" i="41"/>
  <c r="G91" i="41"/>
  <c r="H91" i="41"/>
  <c r="I91" i="41"/>
  <c r="K91" i="41"/>
  <c r="D101" i="41"/>
  <c r="G101" i="41"/>
  <c r="I101" i="41"/>
  <c r="F101" i="41"/>
  <c r="K101" i="41"/>
  <c r="E101" i="41"/>
  <c r="C101" i="41"/>
  <c r="J101" i="41"/>
  <c r="H101" i="41"/>
  <c r="D159" i="40"/>
  <c r="E159" i="40"/>
  <c r="F159" i="40"/>
  <c r="J159" i="40"/>
  <c r="G159" i="40"/>
  <c r="C159" i="40"/>
  <c r="I159" i="40"/>
  <c r="H159" i="40"/>
  <c r="K159" i="40"/>
  <c r="I52" i="40"/>
  <c r="J52" i="40"/>
  <c r="G52" i="40"/>
  <c r="F52" i="40"/>
  <c r="C52" i="40"/>
  <c r="E52" i="40"/>
  <c r="D52" i="40"/>
  <c r="H52" i="40"/>
  <c r="K52" i="40"/>
  <c r="D102" i="23"/>
  <c r="H102" i="23"/>
  <c r="J102" i="23"/>
  <c r="F102" i="23"/>
  <c r="G102" i="23"/>
  <c r="C102" i="23"/>
  <c r="E102" i="23"/>
  <c r="I102" i="23"/>
  <c r="K102" i="23"/>
  <c r="E128" i="23"/>
  <c r="I128" i="23"/>
  <c r="G128" i="23"/>
  <c r="F128" i="23"/>
  <c r="C128" i="23"/>
  <c r="D128" i="23"/>
  <c r="J128" i="23"/>
  <c r="H128" i="23"/>
  <c r="K128" i="23"/>
  <c r="I133" i="26"/>
  <c r="E133" i="26"/>
  <c r="K133" i="26"/>
  <c r="C133" i="26"/>
  <c r="J133" i="26"/>
  <c r="D133" i="26"/>
  <c r="G133" i="26"/>
  <c r="F133" i="26"/>
  <c r="H133" i="26"/>
  <c r="D34" i="26"/>
  <c r="K34" i="26"/>
  <c r="H34" i="26"/>
  <c r="F34" i="26"/>
  <c r="E34" i="26"/>
  <c r="J34" i="26"/>
  <c r="G34" i="26"/>
  <c r="C34" i="26"/>
  <c r="I34" i="26"/>
  <c r="K59" i="23"/>
  <c r="G59" i="23"/>
  <c r="I59" i="23"/>
  <c r="H59" i="23"/>
  <c r="J59" i="23"/>
  <c r="E59" i="23"/>
  <c r="F59" i="23"/>
  <c r="D59" i="23"/>
  <c r="C59" i="23"/>
  <c r="E73" i="26"/>
  <c r="G73" i="26"/>
  <c r="K73" i="26"/>
  <c r="C73" i="26"/>
  <c r="D73" i="26"/>
  <c r="I73" i="26"/>
  <c r="H73" i="26"/>
  <c r="F73" i="26"/>
  <c r="J73" i="26"/>
  <c r="G171" i="23"/>
  <c r="E171" i="23"/>
  <c r="C171" i="23"/>
  <c r="F171" i="23"/>
  <c r="H171" i="23"/>
  <c r="J171" i="23"/>
  <c r="D171" i="23"/>
  <c r="I171" i="23"/>
  <c r="K171" i="23"/>
  <c r="G164" i="25"/>
  <c r="D164" i="25"/>
  <c r="C164" i="25"/>
  <c r="E164" i="25"/>
  <c r="F164" i="25"/>
  <c r="K164" i="25"/>
  <c r="I164" i="25"/>
  <c r="J164" i="25"/>
  <c r="H164" i="25"/>
  <c r="C45" i="26"/>
  <c r="D45" i="26"/>
  <c r="E45" i="26"/>
  <c r="H45" i="26"/>
  <c r="K45" i="26"/>
  <c r="J45" i="26"/>
  <c r="I45" i="26"/>
  <c r="G45" i="26"/>
  <c r="F45" i="26"/>
  <c r="H57" i="40"/>
  <c r="K57" i="40"/>
  <c r="D57" i="40"/>
  <c r="F57" i="40"/>
  <c r="J57" i="40"/>
  <c r="E57" i="40"/>
  <c r="G57" i="40"/>
  <c r="C57" i="40"/>
  <c r="I57" i="40"/>
  <c r="D72" i="40"/>
  <c r="J72" i="40"/>
  <c r="F72" i="40"/>
  <c r="I72" i="40"/>
  <c r="G72" i="40"/>
  <c r="C72" i="40"/>
  <c r="E72" i="40"/>
  <c r="H72" i="40"/>
  <c r="K72" i="40"/>
  <c r="I176" i="40"/>
  <c r="J176" i="40"/>
  <c r="G176" i="40"/>
  <c r="H176" i="40"/>
  <c r="D176" i="40"/>
  <c r="E176" i="40"/>
  <c r="F176" i="40"/>
  <c r="K176" i="40"/>
  <c r="C176" i="40"/>
  <c r="E11" i="40"/>
  <c r="K11" i="40"/>
  <c r="C11" i="40"/>
  <c r="I11" i="40"/>
  <c r="H11" i="40"/>
  <c r="J11" i="40"/>
  <c r="D11" i="40"/>
  <c r="F11" i="40"/>
  <c r="G11" i="40"/>
  <c r="K24" i="40"/>
  <c r="C24" i="40"/>
  <c r="J24" i="40"/>
  <c r="H24" i="40"/>
  <c r="G24" i="40"/>
  <c r="D24" i="40"/>
  <c r="I24" i="40"/>
  <c r="E24" i="40"/>
  <c r="F24" i="40"/>
  <c r="C43" i="25"/>
  <c r="J43" i="25"/>
  <c r="F43" i="25"/>
  <c r="E43" i="25"/>
  <c r="I43" i="25"/>
  <c r="D43" i="25"/>
  <c r="K43" i="25"/>
  <c r="G43" i="25"/>
  <c r="H43" i="25"/>
  <c r="I139" i="41"/>
  <c r="G139" i="41"/>
  <c r="K139" i="41"/>
  <c r="J139" i="41"/>
  <c r="C139" i="41"/>
  <c r="D139" i="41"/>
  <c r="H139" i="41"/>
  <c r="F139" i="41"/>
  <c r="E139" i="41"/>
  <c r="H90" i="40"/>
  <c r="K90" i="40"/>
  <c r="D90" i="40"/>
  <c r="J90" i="40"/>
  <c r="F90" i="40"/>
  <c r="I90" i="40"/>
  <c r="G90" i="40"/>
  <c r="C90" i="40"/>
  <c r="E90" i="40"/>
  <c r="K152" i="26"/>
  <c r="J152" i="26"/>
  <c r="D152" i="26"/>
  <c r="I152" i="26"/>
  <c r="G152" i="26"/>
  <c r="E152" i="26"/>
  <c r="C152" i="26"/>
  <c r="H152" i="26"/>
  <c r="F152" i="26"/>
  <c r="G154" i="40"/>
  <c r="D154" i="40"/>
  <c r="C154" i="40"/>
  <c r="E154" i="40"/>
  <c r="F154" i="40"/>
  <c r="H154" i="40"/>
  <c r="K154" i="40"/>
  <c r="J154" i="40"/>
  <c r="I154" i="40"/>
  <c r="J67" i="23"/>
  <c r="H67" i="23"/>
  <c r="E67" i="23"/>
  <c r="I67" i="23"/>
  <c r="G67" i="23"/>
  <c r="D67" i="23"/>
  <c r="K67" i="23"/>
  <c r="C67" i="23"/>
  <c r="F67" i="23"/>
  <c r="H162" i="26"/>
  <c r="I162" i="26"/>
  <c r="J162" i="26"/>
  <c r="F162" i="26"/>
  <c r="D162" i="26"/>
  <c r="C162" i="26"/>
  <c r="G162" i="26"/>
  <c r="E162" i="26"/>
  <c r="K162" i="26"/>
  <c r="E3" i="23"/>
  <c r="I3" i="23"/>
  <c r="G3" i="23"/>
  <c r="D3" i="23"/>
  <c r="K3" i="23"/>
  <c r="C3" i="23"/>
  <c r="F3" i="23"/>
  <c r="J3" i="23"/>
  <c r="H3" i="23"/>
  <c r="E171" i="25"/>
  <c r="D171" i="25"/>
  <c r="H171" i="25"/>
  <c r="F171" i="25"/>
  <c r="J171" i="25"/>
  <c r="G171" i="25"/>
  <c r="K171" i="25"/>
  <c r="C171" i="25"/>
  <c r="I171" i="25"/>
  <c r="C10" i="26"/>
  <c r="I10" i="26"/>
  <c r="J10" i="26"/>
  <c r="D10" i="26"/>
  <c r="K10" i="26"/>
  <c r="F10" i="26"/>
  <c r="E10" i="26"/>
  <c r="G10" i="26"/>
  <c r="H10" i="26"/>
  <c r="H25" i="23"/>
  <c r="F25" i="23"/>
  <c r="J25" i="23"/>
  <c r="G25" i="23"/>
  <c r="K25" i="23"/>
  <c r="C25" i="23"/>
  <c r="I25" i="23"/>
  <c r="E25" i="23"/>
  <c r="D25" i="23"/>
  <c r="G151" i="26"/>
  <c r="D151" i="26"/>
  <c r="I151" i="26"/>
  <c r="F151" i="26"/>
  <c r="H151" i="26"/>
  <c r="K151" i="26"/>
  <c r="J151" i="26"/>
  <c r="E151" i="26"/>
  <c r="C151" i="26"/>
  <c r="I107" i="26"/>
  <c r="D107" i="26"/>
  <c r="E107" i="26"/>
  <c r="H107" i="26"/>
  <c r="G107" i="26"/>
  <c r="J107" i="26"/>
  <c r="C107" i="26"/>
  <c r="F107" i="26"/>
  <c r="K107" i="26"/>
  <c r="H9" i="41"/>
  <c r="K9" i="41"/>
  <c r="D9" i="41"/>
  <c r="F9" i="41"/>
  <c r="E9" i="41"/>
  <c r="J9" i="41"/>
  <c r="G9" i="41"/>
  <c r="C9" i="41"/>
  <c r="I9" i="41"/>
  <c r="K146" i="23"/>
  <c r="C146" i="23"/>
  <c r="J146" i="23"/>
  <c r="H146" i="23"/>
  <c r="G146" i="23"/>
  <c r="I146" i="23"/>
  <c r="D146" i="23"/>
  <c r="E146" i="23"/>
  <c r="F146" i="23"/>
  <c r="E94" i="40"/>
  <c r="J94" i="40"/>
  <c r="K94" i="40"/>
  <c r="F94" i="40"/>
  <c r="I94" i="40"/>
  <c r="C94" i="40"/>
  <c r="G94" i="40"/>
  <c r="D94" i="40"/>
  <c r="H94" i="40"/>
  <c r="C98" i="40"/>
  <c r="E98" i="40"/>
  <c r="K98" i="40"/>
  <c r="H98" i="40"/>
  <c r="D98" i="40"/>
  <c r="J98" i="40"/>
  <c r="I98" i="40"/>
  <c r="G98" i="40"/>
  <c r="F98" i="40"/>
  <c r="D58" i="40"/>
  <c r="J58" i="40"/>
  <c r="G58" i="40"/>
  <c r="F58" i="40"/>
  <c r="K58" i="40"/>
  <c r="C58" i="40"/>
  <c r="E58" i="40"/>
  <c r="H58" i="40"/>
  <c r="I58" i="40"/>
  <c r="C51" i="25"/>
  <c r="J51" i="25"/>
  <c r="F51" i="25"/>
  <c r="E51" i="25"/>
  <c r="K51" i="25"/>
  <c r="I51" i="25"/>
  <c r="D51" i="25"/>
  <c r="G51" i="25"/>
  <c r="H51" i="25"/>
  <c r="G75" i="26"/>
  <c r="D75" i="26"/>
  <c r="C75" i="26"/>
  <c r="E75" i="26"/>
  <c r="F75" i="26"/>
  <c r="I75" i="26"/>
  <c r="K75" i="26"/>
  <c r="H75" i="26"/>
  <c r="J75" i="26"/>
  <c r="I23" i="26"/>
  <c r="K23" i="26"/>
  <c r="D23" i="26"/>
  <c r="H23" i="26"/>
  <c r="J23" i="26"/>
  <c r="F23" i="26"/>
  <c r="G23" i="26"/>
  <c r="C23" i="26"/>
  <c r="E23" i="26"/>
  <c r="F6" i="23"/>
  <c r="G6" i="23"/>
  <c r="C6" i="23"/>
  <c r="E6" i="23"/>
  <c r="I6" i="23"/>
  <c r="K6" i="23"/>
  <c r="D6" i="23"/>
  <c r="H6" i="23"/>
  <c r="J6" i="23"/>
  <c r="F134" i="23"/>
  <c r="G134" i="23"/>
  <c r="C134" i="23"/>
  <c r="E134" i="23"/>
  <c r="I134" i="23"/>
  <c r="K134" i="23"/>
  <c r="D134" i="23"/>
  <c r="H134" i="23"/>
  <c r="J134" i="23"/>
  <c r="K77" i="41"/>
  <c r="J77" i="41"/>
  <c r="E77" i="41"/>
  <c r="H77" i="41"/>
  <c r="F77" i="41"/>
  <c r="D77" i="41"/>
  <c r="G77" i="41"/>
  <c r="C77" i="41"/>
  <c r="I77" i="41"/>
  <c r="H64" i="25"/>
  <c r="J64" i="25"/>
  <c r="G64" i="25"/>
  <c r="D64" i="25"/>
  <c r="C64" i="25"/>
  <c r="F64" i="25"/>
  <c r="E64" i="25"/>
  <c r="I64" i="25"/>
  <c r="K64" i="25"/>
  <c r="K84" i="26"/>
  <c r="G84" i="26"/>
  <c r="C84" i="26"/>
  <c r="H84" i="26"/>
  <c r="J84" i="26"/>
  <c r="E84" i="26"/>
  <c r="F84" i="26"/>
  <c r="D84" i="26"/>
  <c r="I84" i="26"/>
  <c r="F119" i="26"/>
  <c r="H119" i="26"/>
  <c r="K119" i="26"/>
  <c r="I119" i="26"/>
  <c r="E119" i="26"/>
  <c r="J119" i="26"/>
  <c r="G119" i="26"/>
  <c r="D119" i="26"/>
  <c r="C119" i="26"/>
  <c r="K82" i="23"/>
  <c r="C82" i="23"/>
  <c r="J82" i="23"/>
  <c r="H82" i="23"/>
  <c r="G82" i="23"/>
  <c r="I82" i="23"/>
  <c r="D82" i="23"/>
  <c r="E82" i="23"/>
  <c r="F82" i="23"/>
  <c r="G75" i="23"/>
  <c r="D75" i="23"/>
  <c r="C75" i="23"/>
  <c r="F75" i="23"/>
  <c r="K75" i="23"/>
  <c r="J75" i="23"/>
  <c r="E75" i="23"/>
  <c r="I75" i="23"/>
  <c r="H75" i="23"/>
  <c r="I165" i="26"/>
  <c r="J165" i="26"/>
  <c r="K165" i="26"/>
  <c r="C165" i="26"/>
  <c r="H165" i="26"/>
  <c r="D165" i="26"/>
  <c r="G165" i="26"/>
  <c r="F165" i="26"/>
  <c r="E165" i="26"/>
  <c r="C74" i="40"/>
  <c r="E74" i="40"/>
  <c r="H74" i="40"/>
  <c r="K74" i="40"/>
  <c r="D74" i="40"/>
  <c r="I74" i="40"/>
  <c r="F74" i="40"/>
  <c r="J74" i="40"/>
  <c r="G74" i="40"/>
  <c r="E49" i="41"/>
  <c r="G49" i="41"/>
  <c r="K49" i="41"/>
  <c r="C49" i="41"/>
  <c r="I49" i="41"/>
  <c r="J49" i="41"/>
  <c r="H49" i="41"/>
  <c r="D49" i="41"/>
  <c r="F49" i="41"/>
  <c r="E39" i="26"/>
  <c r="F39" i="26"/>
  <c r="K39" i="26"/>
  <c r="C39" i="26"/>
  <c r="J39" i="26"/>
  <c r="I39" i="26"/>
  <c r="G39" i="26"/>
  <c r="D39" i="26"/>
  <c r="H39" i="26"/>
  <c r="K47" i="40"/>
  <c r="C47" i="40"/>
  <c r="J47" i="40"/>
  <c r="H47" i="40"/>
  <c r="G47" i="40"/>
  <c r="D47" i="40"/>
  <c r="F47" i="40"/>
  <c r="I47" i="40"/>
  <c r="E47" i="40"/>
  <c r="E160" i="41"/>
  <c r="D160" i="41"/>
  <c r="H160" i="41"/>
  <c r="F160" i="41"/>
  <c r="G160" i="41"/>
  <c r="J160" i="41"/>
  <c r="I160" i="41"/>
  <c r="K160" i="41"/>
  <c r="C160" i="41"/>
  <c r="H60" i="26"/>
  <c r="J60" i="26"/>
  <c r="E60" i="26"/>
  <c r="I60" i="26"/>
  <c r="D60" i="26"/>
  <c r="G60" i="26"/>
  <c r="K60" i="26"/>
  <c r="C60" i="26"/>
  <c r="F60" i="26"/>
  <c r="J101" i="40"/>
  <c r="C101" i="40"/>
  <c r="G101" i="40"/>
  <c r="D101" i="40"/>
  <c r="H101" i="40"/>
  <c r="I101" i="40"/>
  <c r="E101" i="40"/>
  <c r="K101" i="40"/>
  <c r="F101" i="40"/>
  <c r="H26" i="41"/>
  <c r="J26" i="41"/>
  <c r="D26" i="41"/>
  <c r="I26" i="41"/>
  <c r="G26" i="41"/>
  <c r="F26" i="41"/>
  <c r="K26" i="41"/>
  <c r="C26" i="41"/>
  <c r="E26" i="41"/>
  <c r="D93" i="40"/>
  <c r="F93" i="40"/>
  <c r="E93" i="40"/>
  <c r="G93" i="40"/>
  <c r="K93" i="40"/>
  <c r="C93" i="40"/>
  <c r="I93" i="40"/>
  <c r="J93" i="40"/>
  <c r="H93" i="40"/>
  <c r="E131" i="23"/>
  <c r="I131" i="23"/>
  <c r="G131" i="23"/>
  <c r="D131" i="23"/>
  <c r="K131" i="23"/>
  <c r="C131" i="23"/>
  <c r="F131" i="23"/>
  <c r="J131" i="23"/>
  <c r="H131" i="23"/>
  <c r="J81" i="23"/>
  <c r="G81" i="23"/>
  <c r="C81" i="23"/>
  <c r="I81" i="23"/>
  <c r="D81" i="23"/>
  <c r="E81" i="23"/>
  <c r="H81" i="23"/>
  <c r="F81" i="23"/>
  <c r="K81" i="23"/>
  <c r="H94" i="26"/>
  <c r="F94" i="26"/>
  <c r="E94" i="26"/>
  <c r="J94" i="26"/>
  <c r="G94" i="26"/>
  <c r="C94" i="26"/>
  <c r="I94" i="26"/>
  <c r="D94" i="26"/>
  <c r="K94" i="26"/>
  <c r="C21" i="40"/>
  <c r="I21" i="40"/>
  <c r="H21" i="40"/>
  <c r="K21" i="40"/>
  <c r="D21" i="40"/>
  <c r="E21" i="40"/>
  <c r="F21" i="40"/>
  <c r="J21" i="40"/>
  <c r="G21" i="40"/>
  <c r="C62" i="40"/>
  <c r="E62" i="40"/>
  <c r="F62" i="40"/>
  <c r="H62" i="40"/>
  <c r="I62" i="40"/>
  <c r="J62" i="40"/>
  <c r="K62" i="40"/>
  <c r="G62" i="40"/>
  <c r="D62" i="40"/>
  <c r="D68" i="40"/>
  <c r="I68" i="40"/>
  <c r="K68" i="40"/>
  <c r="F68" i="40"/>
  <c r="G68" i="40"/>
  <c r="C68" i="40"/>
  <c r="E68" i="40"/>
  <c r="H68" i="40"/>
  <c r="J68" i="40"/>
  <c r="D129" i="41"/>
  <c r="G129" i="41"/>
  <c r="K129" i="41"/>
  <c r="I129" i="41"/>
  <c r="F129" i="41"/>
  <c r="E129" i="41"/>
  <c r="J129" i="41"/>
  <c r="H129" i="41"/>
  <c r="C129" i="41"/>
  <c r="I52" i="41"/>
  <c r="C52" i="41"/>
  <c r="K52" i="41"/>
  <c r="G52" i="41"/>
  <c r="J52" i="41"/>
  <c r="F52" i="41"/>
  <c r="H52" i="41"/>
  <c r="D52" i="41"/>
  <c r="E52" i="41"/>
  <c r="H41" i="41"/>
  <c r="K41" i="41"/>
  <c r="D41" i="41"/>
  <c r="E41" i="41"/>
  <c r="F41" i="41"/>
  <c r="J41" i="41"/>
  <c r="G41" i="41"/>
  <c r="C41" i="41"/>
  <c r="I41" i="41"/>
  <c r="E13" i="23"/>
  <c r="D13" i="23"/>
  <c r="H13" i="23"/>
  <c r="F13" i="23"/>
  <c r="J13" i="23"/>
  <c r="G13" i="23"/>
  <c r="K13" i="23"/>
  <c r="C13" i="23"/>
  <c r="I13" i="23"/>
  <c r="F65" i="23"/>
  <c r="E65" i="23"/>
  <c r="G65" i="23"/>
  <c r="H65" i="23"/>
  <c r="C65" i="23"/>
  <c r="I65" i="23"/>
  <c r="J65" i="23"/>
  <c r="D65" i="23"/>
  <c r="K65" i="23"/>
  <c r="J28" i="23"/>
  <c r="I28" i="23"/>
  <c r="G28" i="23"/>
  <c r="F28" i="23"/>
  <c r="C28" i="23"/>
  <c r="D28" i="23"/>
  <c r="E28" i="23"/>
  <c r="H28" i="23"/>
  <c r="K28" i="23"/>
  <c r="K50" i="25"/>
  <c r="C50" i="25"/>
  <c r="E50" i="25"/>
  <c r="D50" i="25"/>
  <c r="G50" i="25"/>
  <c r="F50" i="25"/>
  <c r="J50" i="25"/>
  <c r="I50" i="25"/>
  <c r="H50" i="25"/>
  <c r="F6" i="41"/>
  <c r="H6" i="41"/>
  <c r="G6" i="41"/>
  <c r="D6" i="41"/>
  <c r="J6" i="41"/>
  <c r="E6" i="41"/>
  <c r="I6" i="41"/>
  <c r="K6" i="41"/>
  <c r="C6" i="41"/>
  <c r="D36" i="40"/>
  <c r="J36" i="40"/>
  <c r="I36" i="40"/>
  <c r="F36" i="40"/>
  <c r="G36" i="40"/>
  <c r="C36" i="40"/>
  <c r="E36" i="40"/>
  <c r="H36" i="40"/>
  <c r="K36" i="40"/>
  <c r="J134" i="40"/>
  <c r="F134" i="40"/>
  <c r="G134" i="40"/>
  <c r="D134" i="40"/>
  <c r="C134" i="40"/>
  <c r="E134" i="40"/>
  <c r="I134" i="40"/>
  <c r="H134" i="40"/>
  <c r="K134" i="40"/>
  <c r="H161" i="41"/>
  <c r="K161" i="41"/>
  <c r="D161" i="41"/>
  <c r="E161" i="41"/>
  <c r="I161" i="41"/>
  <c r="C161" i="41"/>
  <c r="F161" i="41"/>
  <c r="J161" i="41"/>
  <c r="G161" i="41"/>
  <c r="K46" i="41"/>
  <c r="G46" i="41"/>
  <c r="I46" i="41"/>
  <c r="J46" i="41"/>
  <c r="H46" i="41"/>
  <c r="D46" i="41"/>
  <c r="E46" i="41"/>
  <c r="F46" i="41"/>
  <c r="C46" i="41"/>
  <c r="E148" i="41"/>
  <c r="D148" i="41"/>
  <c r="I148" i="41"/>
  <c r="F148" i="41"/>
  <c r="G148" i="41"/>
  <c r="J148" i="41"/>
  <c r="C148" i="41"/>
  <c r="K148" i="41"/>
  <c r="H148" i="41"/>
  <c r="K124" i="26"/>
  <c r="H124" i="26"/>
  <c r="J124" i="26"/>
  <c r="I124" i="26"/>
  <c r="C124" i="26"/>
  <c r="E124" i="26"/>
  <c r="F124" i="26"/>
  <c r="D124" i="26"/>
  <c r="G124" i="26"/>
  <c r="D158" i="26"/>
  <c r="E158" i="26"/>
  <c r="H158" i="26"/>
  <c r="I158" i="26"/>
  <c r="F158" i="26"/>
  <c r="J158" i="26"/>
  <c r="K158" i="26"/>
  <c r="C158" i="26"/>
  <c r="G158" i="26"/>
  <c r="F120" i="40"/>
  <c r="K120" i="40"/>
  <c r="C120" i="40"/>
  <c r="E120" i="40"/>
  <c r="H120" i="40"/>
  <c r="I120" i="40"/>
  <c r="D120" i="40"/>
  <c r="J120" i="40"/>
  <c r="G120" i="40"/>
  <c r="C169" i="41"/>
  <c r="F169" i="41"/>
  <c r="K169" i="41"/>
  <c r="J169" i="41"/>
  <c r="G169" i="41"/>
  <c r="I169" i="41"/>
  <c r="H169" i="41"/>
  <c r="D169" i="41"/>
  <c r="E169" i="41"/>
  <c r="J46" i="25"/>
  <c r="G46" i="25"/>
  <c r="C46" i="25"/>
  <c r="I46" i="25"/>
  <c r="D46" i="25"/>
  <c r="K46" i="25"/>
  <c r="F46" i="25"/>
  <c r="E46" i="25"/>
  <c r="H46" i="25"/>
  <c r="K48" i="26"/>
  <c r="C48" i="26"/>
  <c r="H48" i="26"/>
  <c r="J48" i="26"/>
  <c r="G48" i="26"/>
  <c r="E48" i="26"/>
  <c r="I48" i="26"/>
  <c r="F48" i="26"/>
  <c r="D48" i="26"/>
  <c r="C2" i="40"/>
  <c r="K2" i="40"/>
  <c r="G2" i="40"/>
  <c r="E2" i="40"/>
  <c r="I2" i="40"/>
  <c r="F2" i="40"/>
  <c r="D2" i="40"/>
  <c r="H2" i="40"/>
  <c r="J2" i="40"/>
  <c r="E49" i="40"/>
  <c r="J49" i="40"/>
  <c r="G49" i="40"/>
  <c r="F49" i="40"/>
  <c r="C49" i="40"/>
  <c r="I49" i="40"/>
  <c r="D49" i="40"/>
  <c r="H49" i="40"/>
  <c r="K49" i="40"/>
  <c r="I57" i="41"/>
  <c r="E57" i="41"/>
  <c r="K57" i="41"/>
  <c r="F57" i="41"/>
  <c r="J57" i="41"/>
  <c r="C57" i="41"/>
  <c r="G57" i="41"/>
  <c r="D57" i="41"/>
  <c r="H57" i="41"/>
  <c r="H15" i="41"/>
  <c r="K15" i="41"/>
  <c r="D15" i="41"/>
  <c r="F15" i="41"/>
  <c r="J15" i="41"/>
  <c r="E15" i="41"/>
  <c r="G15" i="41"/>
  <c r="C15" i="41"/>
  <c r="I15" i="41"/>
  <c r="I5" i="23"/>
  <c r="J5" i="23"/>
  <c r="K5" i="23"/>
  <c r="D5" i="23"/>
  <c r="E5" i="23"/>
  <c r="F5" i="23"/>
  <c r="G5" i="23"/>
  <c r="H5" i="23"/>
  <c r="C5" i="23"/>
  <c r="D36" i="41"/>
  <c r="J36" i="41"/>
  <c r="F36" i="41"/>
  <c r="I36" i="41"/>
  <c r="G36" i="41"/>
  <c r="C36" i="41"/>
  <c r="E36" i="41"/>
  <c r="H36" i="41"/>
  <c r="K36" i="41"/>
  <c r="D14" i="40"/>
  <c r="J14" i="40"/>
  <c r="E14" i="40"/>
  <c r="F14" i="40"/>
  <c r="I14" i="40"/>
  <c r="C14" i="40"/>
  <c r="G14" i="40"/>
  <c r="H14" i="40"/>
  <c r="K14" i="40"/>
  <c r="J123" i="26"/>
  <c r="G123" i="26"/>
  <c r="K123" i="26"/>
  <c r="F123" i="26"/>
  <c r="I123" i="26"/>
  <c r="H123" i="26"/>
  <c r="C123" i="26"/>
  <c r="D123" i="26"/>
  <c r="E123" i="26"/>
  <c r="G129" i="26"/>
  <c r="F129" i="26"/>
  <c r="C129" i="26"/>
  <c r="I129" i="26"/>
  <c r="H129" i="26"/>
  <c r="K129" i="26"/>
  <c r="D129" i="26"/>
  <c r="E129" i="26"/>
  <c r="J129" i="26"/>
  <c r="D159" i="25"/>
  <c r="E159" i="25"/>
  <c r="H159" i="25"/>
  <c r="F159" i="25"/>
  <c r="K159" i="25"/>
  <c r="J159" i="25"/>
  <c r="G159" i="25"/>
  <c r="C159" i="25"/>
  <c r="I159" i="25"/>
  <c r="E37" i="26"/>
  <c r="G37" i="26"/>
  <c r="C37" i="26"/>
  <c r="D37" i="26"/>
  <c r="H37" i="26"/>
  <c r="K37" i="26"/>
  <c r="F37" i="26"/>
  <c r="J37" i="26"/>
  <c r="I37" i="26"/>
  <c r="H118" i="40"/>
  <c r="K118" i="40"/>
  <c r="J118" i="40"/>
  <c r="I118" i="40"/>
  <c r="G118" i="40"/>
  <c r="D118" i="40"/>
  <c r="C118" i="40"/>
  <c r="E118" i="40"/>
  <c r="F118" i="40"/>
  <c r="G141" i="23"/>
  <c r="H141" i="23"/>
  <c r="C141" i="23"/>
  <c r="I141" i="23"/>
  <c r="J141" i="23"/>
  <c r="D141" i="23"/>
  <c r="K141" i="23"/>
  <c r="F141" i="23"/>
  <c r="E141" i="23"/>
  <c r="G53" i="41"/>
  <c r="D53" i="41"/>
  <c r="H53" i="41"/>
  <c r="I53" i="41"/>
  <c r="E53" i="41"/>
  <c r="K53" i="41"/>
  <c r="F53" i="41"/>
  <c r="J53" i="41"/>
  <c r="C53" i="41"/>
  <c r="K92" i="40"/>
  <c r="C92" i="40"/>
  <c r="G92" i="40"/>
  <c r="J92" i="40"/>
  <c r="H92" i="40"/>
  <c r="D92" i="40"/>
  <c r="I92" i="40"/>
  <c r="F92" i="40"/>
  <c r="E92" i="40"/>
  <c r="H44" i="26"/>
  <c r="C44" i="26"/>
  <c r="E44" i="26"/>
  <c r="I44" i="26"/>
  <c r="D44" i="26"/>
  <c r="G44" i="26"/>
  <c r="K44" i="26"/>
  <c r="F44" i="26"/>
  <c r="J44" i="26"/>
  <c r="E47" i="23"/>
  <c r="I47" i="23"/>
  <c r="K47" i="23"/>
  <c r="D47" i="23"/>
  <c r="G47" i="23"/>
  <c r="J47" i="23"/>
  <c r="H47" i="23"/>
  <c r="C47" i="23"/>
  <c r="F47" i="23"/>
  <c r="H89" i="40"/>
  <c r="K89" i="40"/>
  <c r="D89" i="40"/>
  <c r="F89" i="40"/>
  <c r="J89" i="40"/>
  <c r="E89" i="40"/>
  <c r="G89" i="40"/>
  <c r="C89" i="40"/>
  <c r="I89" i="40"/>
  <c r="E69" i="23"/>
  <c r="D69" i="23"/>
  <c r="G69" i="23"/>
  <c r="H69" i="23"/>
  <c r="F69" i="23"/>
  <c r="I69" i="23"/>
  <c r="J69" i="23"/>
  <c r="K69" i="23"/>
  <c r="C69" i="23"/>
  <c r="C156" i="23"/>
  <c r="D156" i="23"/>
  <c r="E156" i="23"/>
  <c r="H156" i="23"/>
  <c r="K156" i="23"/>
  <c r="J156" i="23"/>
  <c r="I156" i="23"/>
  <c r="G156" i="23"/>
  <c r="F156" i="23"/>
  <c r="G127" i="23"/>
  <c r="E127" i="23"/>
  <c r="D127" i="23"/>
  <c r="F127" i="23"/>
  <c r="I127" i="23"/>
  <c r="K127" i="23"/>
  <c r="C127" i="23"/>
  <c r="H127" i="23"/>
  <c r="J127" i="23"/>
  <c r="G92" i="23"/>
  <c r="F92" i="23"/>
  <c r="C92" i="23"/>
  <c r="D92" i="23"/>
  <c r="E92" i="23"/>
  <c r="H92" i="23"/>
  <c r="K92" i="23"/>
  <c r="J92" i="23"/>
  <c r="I92" i="23"/>
  <c r="H63" i="23"/>
  <c r="C63" i="23"/>
  <c r="G63" i="23"/>
  <c r="E63" i="23"/>
  <c r="J63" i="23"/>
  <c r="F63" i="23"/>
  <c r="D63" i="23"/>
  <c r="K63" i="23"/>
  <c r="I63" i="23"/>
  <c r="J19" i="40"/>
  <c r="H19" i="40"/>
  <c r="D19" i="40"/>
  <c r="I19" i="40"/>
  <c r="E19" i="40"/>
  <c r="C19" i="40"/>
  <c r="K19" i="40"/>
  <c r="G19" i="40"/>
  <c r="F19" i="40"/>
  <c r="D93" i="23"/>
  <c r="K93" i="23"/>
  <c r="F93" i="23"/>
  <c r="E93" i="23"/>
  <c r="G93" i="23"/>
  <c r="H93" i="23"/>
  <c r="C93" i="23"/>
  <c r="I93" i="23"/>
  <c r="J93" i="23"/>
  <c r="E85" i="41"/>
  <c r="J85" i="41"/>
  <c r="F85" i="41"/>
  <c r="C85" i="41"/>
  <c r="G85" i="41"/>
  <c r="I85" i="41"/>
  <c r="H85" i="41"/>
  <c r="K85" i="41"/>
  <c r="D85" i="41"/>
  <c r="H37" i="41"/>
  <c r="K37" i="41"/>
  <c r="D37" i="41"/>
  <c r="F37" i="41"/>
  <c r="E37" i="41"/>
  <c r="J37" i="41"/>
  <c r="G37" i="41"/>
  <c r="C37" i="41"/>
  <c r="I37" i="41"/>
  <c r="H33" i="41"/>
  <c r="K33" i="41"/>
  <c r="E33" i="41"/>
  <c r="F33" i="41"/>
  <c r="G33" i="41"/>
  <c r="D33" i="41"/>
  <c r="C33" i="41"/>
  <c r="I33" i="41"/>
  <c r="J33" i="41"/>
  <c r="K60" i="41"/>
  <c r="J60" i="41"/>
  <c r="F60" i="41"/>
  <c r="C60" i="41"/>
  <c r="G60" i="41"/>
  <c r="D60" i="41"/>
  <c r="H60" i="41"/>
  <c r="E60" i="41"/>
  <c r="I60" i="41"/>
  <c r="J149" i="23"/>
  <c r="I149" i="23"/>
  <c r="K149" i="23"/>
  <c r="C149" i="23"/>
  <c r="G149" i="23"/>
  <c r="E149" i="23"/>
  <c r="D149" i="23"/>
  <c r="H149" i="23"/>
  <c r="F149" i="23"/>
  <c r="G169" i="40"/>
  <c r="D169" i="40"/>
  <c r="F169" i="40"/>
  <c r="I169" i="40"/>
  <c r="E169" i="40"/>
  <c r="K169" i="40"/>
  <c r="C169" i="40"/>
  <c r="J169" i="40"/>
  <c r="H169" i="40"/>
  <c r="K34" i="40"/>
  <c r="H34" i="40"/>
  <c r="F34" i="40"/>
  <c r="I34" i="40"/>
  <c r="G34" i="40"/>
  <c r="D34" i="40"/>
  <c r="C34" i="40"/>
  <c r="E34" i="40"/>
  <c r="J34" i="40"/>
  <c r="G54" i="26"/>
  <c r="H54" i="26"/>
  <c r="F54" i="26"/>
  <c r="I54" i="26"/>
  <c r="J54" i="26"/>
  <c r="K54" i="26"/>
  <c r="C54" i="26"/>
  <c r="E54" i="26"/>
  <c r="D54" i="26"/>
  <c r="I111" i="40"/>
  <c r="E111" i="40"/>
  <c r="K111" i="40"/>
  <c r="H111" i="40"/>
  <c r="J111" i="40"/>
  <c r="F111" i="40"/>
  <c r="G111" i="40"/>
  <c r="D111" i="40"/>
  <c r="C111" i="40"/>
  <c r="C59" i="25"/>
  <c r="J59" i="25"/>
  <c r="E59" i="25"/>
  <c r="K59" i="25"/>
  <c r="H59" i="25"/>
  <c r="D59" i="25"/>
  <c r="F59" i="25"/>
  <c r="I59" i="25"/>
  <c r="G59" i="25"/>
  <c r="I72" i="23"/>
  <c r="H72" i="23"/>
  <c r="G72" i="23"/>
  <c r="F72" i="23"/>
  <c r="J72" i="23"/>
  <c r="D72" i="23"/>
  <c r="E72" i="23"/>
  <c r="K72" i="23"/>
  <c r="C72" i="23"/>
  <c r="K48" i="40"/>
  <c r="C48" i="40"/>
  <c r="E48" i="40"/>
  <c r="F48" i="40"/>
  <c r="H48" i="40"/>
  <c r="D48" i="40"/>
  <c r="I48" i="40"/>
  <c r="J48" i="40"/>
  <c r="G48" i="40"/>
  <c r="H101" i="23"/>
  <c r="F101" i="23"/>
  <c r="J101" i="23"/>
  <c r="I101" i="23"/>
  <c r="K101" i="23"/>
  <c r="C101" i="23"/>
  <c r="G101" i="23"/>
  <c r="E101" i="23"/>
  <c r="D101" i="23"/>
  <c r="K124" i="40"/>
  <c r="C124" i="40"/>
  <c r="I124" i="40"/>
  <c r="H124" i="40"/>
  <c r="G124" i="40"/>
  <c r="D124" i="40"/>
  <c r="F124" i="40"/>
  <c r="E124" i="40"/>
  <c r="J124" i="40"/>
  <c r="K104" i="40"/>
  <c r="C104" i="40"/>
  <c r="F104" i="40"/>
  <c r="H104" i="40"/>
  <c r="G104" i="40"/>
  <c r="D104" i="40"/>
  <c r="J104" i="40"/>
  <c r="E104" i="40"/>
  <c r="I104" i="40"/>
  <c r="D140" i="41"/>
  <c r="F140" i="41"/>
  <c r="G140" i="41"/>
  <c r="E140" i="41"/>
  <c r="J140" i="41"/>
  <c r="C140" i="41"/>
  <c r="K140" i="41"/>
  <c r="I140" i="41"/>
  <c r="H140" i="41"/>
  <c r="J8" i="40"/>
  <c r="H8" i="40"/>
  <c r="D8" i="40"/>
  <c r="I8" i="40"/>
  <c r="F8" i="40"/>
  <c r="G8" i="40"/>
  <c r="K8" i="40"/>
  <c r="C8" i="40"/>
  <c r="E8" i="40"/>
  <c r="I132" i="41"/>
  <c r="F132" i="41"/>
  <c r="H132" i="41"/>
  <c r="J132" i="41"/>
  <c r="D132" i="41"/>
  <c r="C132" i="41"/>
  <c r="K132" i="41"/>
  <c r="G132" i="41"/>
  <c r="E132" i="41"/>
  <c r="E80" i="40"/>
  <c r="I80" i="40"/>
  <c r="K80" i="40"/>
  <c r="H80" i="40"/>
  <c r="F80" i="40"/>
  <c r="J80" i="40"/>
  <c r="G80" i="40"/>
  <c r="D80" i="40"/>
  <c r="C80" i="40"/>
  <c r="I148" i="26"/>
  <c r="J148" i="26"/>
  <c r="E148" i="26"/>
  <c r="F148" i="26"/>
  <c r="D148" i="26"/>
  <c r="H148" i="26"/>
  <c r="K148" i="26"/>
  <c r="C148" i="26"/>
  <c r="G148" i="26"/>
  <c r="C158" i="40"/>
  <c r="E158" i="40"/>
  <c r="F158" i="40"/>
  <c r="H158" i="40"/>
  <c r="K158" i="40"/>
  <c r="I158" i="40"/>
  <c r="J158" i="40"/>
  <c r="G158" i="40"/>
  <c r="D158" i="40"/>
  <c r="C31" i="40"/>
  <c r="I31" i="40"/>
  <c r="H31" i="40"/>
  <c r="K31" i="40"/>
  <c r="D31" i="40"/>
  <c r="F31" i="40"/>
  <c r="E31" i="40"/>
  <c r="J31" i="40"/>
  <c r="G31" i="40"/>
  <c r="E133" i="42"/>
  <c r="F133" i="42"/>
  <c r="G133" i="42"/>
  <c r="C133" i="42"/>
  <c r="J133" i="42"/>
  <c r="D133" i="42"/>
  <c r="K133" i="42"/>
  <c r="I133" i="42"/>
  <c r="H133" i="42"/>
  <c r="F128" i="42"/>
  <c r="K128" i="42"/>
  <c r="G128" i="42"/>
  <c r="I128" i="42"/>
  <c r="D128" i="42"/>
  <c r="C128" i="42"/>
  <c r="E128" i="42"/>
  <c r="J128" i="42"/>
  <c r="H128" i="42"/>
  <c r="K42" i="42"/>
  <c r="I42" i="42"/>
  <c r="D42" i="42"/>
  <c r="E42" i="42"/>
  <c r="H42" i="42"/>
  <c r="G42" i="42"/>
  <c r="J42" i="42"/>
  <c r="F42" i="42"/>
  <c r="C42" i="42"/>
  <c r="H138" i="41"/>
  <c r="J138" i="41"/>
  <c r="E138" i="41"/>
  <c r="D138" i="41"/>
  <c r="F138" i="41"/>
  <c r="K138" i="41"/>
  <c r="I138" i="41"/>
  <c r="C138" i="41"/>
  <c r="G138" i="41"/>
  <c r="D19" i="42"/>
  <c r="C19" i="42"/>
  <c r="E19" i="42"/>
  <c r="J19" i="42"/>
  <c r="G19" i="42"/>
  <c r="I19" i="42"/>
  <c r="H19" i="42"/>
  <c r="K19" i="42"/>
  <c r="F19" i="42"/>
  <c r="D153" i="42"/>
  <c r="I153" i="42"/>
  <c r="F153" i="42"/>
  <c r="C153" i="42"/>
  <c r="J153" i="42"/>
  <c r="K153" i="42"/>
  <c r="E153" i="42"/>
  <c r="G153" i="42"/>
  <c r="H153" i="42"/>
  <c r="H82" i="42"/>
  <c r="J82" i="42"/>
  <c r="D82" i="42"/>
  <c r="G82" i="42"/>
  <c r="E82" i="42"/>
  <c r="F82" i="42"/>
  <c r="C82" i="42"/>
  <c r="K82" i="42"/>
  <c r="I82" i="42"/>
  <c r="G106" i="42"/>
  <c r="J106" i="42"/>
  <c r="F106" i="42"/>
  <c r="D106" i="42"/>
  <c r="C106" i="42"/>
  <c r="K106" i="42"/>
  <c r="I106" i="42"/>
  <c r="E106" i="42"/>
  <c r="H106" i="42"/>
  <c r="J31" i="42"/>
  <c r="C31" i="42"/>
  <c r="G31" i="42"/>
  <c r="D31" i="42"/>
  <c r="H31" i="42"/>
  <c r="I31" i="42"/>
  <c r="F31" i="42"/>
  <c r="E31" i="42"/>
  <c r="K31" i="42"/>
  <c r="E161" i="42"/>
  <c r="C161" i="42"/>
  <c r="I161" i="42"/>
  <c r="F161" i="42"/>
  <c r="D161" i="42"/>
  <c r="K161" i="42"/>
  <c r="G161" i="42"/>
  <c r="J161" i="42"/>
  <c r="H161" i="42"/>
  <c r="G63" i="42"/>
  <c r="I63" i="42"/>
  <c r="D63" i="42"/>
  <c r="K63" i="42"/>
  <c r="J63" i="42"/>
  <c r="F63" i="42"/>
  <c r="C63" i="42"/>
  <c r="E63" i="42"/>
  <c r="H63" i="42"/>
  <c r="J164" i="42"/>
  <c r="E164" i="42"/>
  <c r="I164" i="42"/>
  <c r="C164" i="42"/>
  <c r="G164" i="42"/>
  <c r="F164" i="42"/>
  <c r="D164" i="42"/>
  <c r="K164" i="42"/>
  <c r="H164" i="42"/>
  <c r="G25" i="42"/>
  <c r="E25" i="42"/>
  <c r="K25" i="42"/>
  <c r="H25" i="42"/>
  <c r="C25" i="42"/>
  <c r="D25" i="42"/>
  <c r="J25" i="42"/>
  <c r="F25" i="42"/>
  <c r="I25" i="42"/>
  <c r="G70" i="41"/>
  <c r="F70" i="41"/>
  <c r="D70" i="41"/>
  <c r="E70" i="41"/>
  <c r="J70" i="41"/>
  <c r="C70" i="41"/>
  <c r="K70" i="41"/>
  <c r="H70" i="41"/>
  <c r="I70" i="41"/>
  <c r="K173" i="42"/>
  <c r="E173" i="42"/>
  <c r="D173" i="42"/>
  <c r="C173" i="42"/>
  <c r="J173" i="42"/>
  <c r="F173" i="42"/>
  <c r="I173" i="42"/>
  <c r="G173" i="42"/>
  <c r="H173" i="42"/>
  <c r="K17" i="42"/>
  <c r="G17" i="42"/>
  <c r="C17" i="42"/>
  <c r="F17" i="42"/>
  <c r="I17" i="42"/>
  <c r="H17" i="42"/>
  <c r="E17" i="42"/>
  <c r="D17" i="42"/>
  <c r="J17" i="42"/>
  <c r="H141" i="42"/>
  <c r="K141" i="42"/>
  <c r="G141" i="42"/>
  <c r="J141" i="42"/>
  <c r="C141" i="42"/>
  <c r="I141" i="42"/>
  <c r="F141" i="42"/>
  <c r="E141" i="42"/>
  <c r="D141" i="42"/>
  <c r="G146" i="42"/>
  <c r="C146" i="42"/>
  <c r="F146" i="42"/>
  <c r="E146" i="42"/>
  <c r="J146" i="42"/>
  <c r="K146" i="42"/>
  <c r="I146" i="42"/>
  <c r="D146" i="42"/>
  <c r="H146" i="42"/>
  <c r="J71" i="42"/>
  <c r="D71" i="42"/>
  <c r="C71" i="42"/>
  <c r="G71" i="42"/>
  <c r="F71" i="42"/>
  <c r="E71" i="42"/>
  <c r="H71" i="42"/>
  <c r="I71" i="42"/>
  <c r="K71" i="42"/>
  <c r="H118" i="41"/>
  <c r="K118" i="41"/>
  <c r="E118" i="41"/>
  <c r="J118" i="41"/>
  <c r="F118" i="41"/>
  <c r="D118" i="41"/>
  <c r="G118" i="41"/>
  <c r="C118" i="41"/>
  <c r="I118" i="41"/>
  <c r="H126" i="42"/>
  <c r="K126" i="42"/>
  <c r="J126" i="42"/>
  <c r="I126" i="42"/>
  <c r="C126" i="42"/>
  <c r="G126" i="42"/>
  <c r="E126" i="42"/>
  <c r="F126" i="42"/>
  <c r="D126" i="42"/>
  <c r="D81" i="42"/>
  <c r="K81" i="42"/>
  <c r="J81" i="42"/>
  <c r="I81" i="42"/>
  <c r="C81" i="42"/>
  <c r="G81" i="42"/>
  <c r="H81" i="42"/>
  <c r="F81" i="42"/>
  <c r="E81" i="42"/>
  <c r="E137" i="42"/>
  <c r="F137" i="42"/>
  <c r="D137" i="42"/>
  <c r="G137" i="42"/>
  <c r="J137" i="42"/>
  <c r="C137" i="42"/>
  <c r="I137" i="42"/>
  <c r="H137" i="42"/>
  <c r="K137" i="42"/>
  <c r="AP73" i="26"/>
  <c r="X73" i="26" s="1"/>
  <c r="AP36" i="26"/>
  <c r="AK36" i="26" s="1"/>
  <c r="O45" i="26"/>
  <c r="N45" i="26"/>
  <c r="R45" i="26"/>
  <c r="Q45" i="26"/>
  <c r="U45" i="26"/>
  <c r="T45" i="26"/>
  <c r="M45" i="26"/>
  <c r="P45" i="26"/>
  <c r="S45" i="26"/>
  <c r="N28" i="26"/>
  <c r="O28" i="26"/>
  <c r="Q28" i="26"/>
  <c r="U28" i="26"/>
  <c r="S28" i="26"/>
  <c r="P28" i="26"/>
  <c r="T28" i="26"/>
  <c r="M28" i="26"/>
  <c r="R28" i="26"/>
  <c r="R85" i="26"/>
  <c r="Q85" i="26"/>
  <c r="U85" i="26"/>
  <c r="S85" i="26"/>
  <c r="M85" i="26"/>
  <c r="P85" i="26"/>
  <c r="T85" i="26"/>
  <c r="O85" i="26"/>
  <c r="N85" i="26"/>
  <c r="AP31" i="26"/>
  <c r="AA31" i="26" s="1"/>
  <c r="S5" i="26"/>
  <c r="U5" i="26"/>
  <c r="M5" i="26"/>
  <c r="N5" i="26"/>
  <c r="O5" i="26"/>
  <c r="Q5" i="26"/>
  <c r="T5" i="26"/>
  <c r="R5" i="26"/>
  <c r="P5" i="26"/>
  <c r="AP32" i="26"/>
  <c r="X32" i="26" s="1"/>
  <c r="AP78" i="25"/>
  <c r="AA78" i="25" s="1"/>
  <c r="AP162" i="26"/>
  <c r="AF162" i="26" s="1"/>
  <c r="AP136" i="26"/>
  <c r="AD136" i="26" s="1"/>
  <c r="AP169" i="26"/>
  <c r="AK169" i="26" s="1"/>
  <c r="AP23" i="26"/>
  <c r="AF23" i="26" s="1"/>
  <c r="R97" i="26"/>
  <c r="Q97" i="26"/>
  <c r="U97" i="26"/>
  <c r="S97" i="26"/>
  <c r="M97" i="26"/>
  <c r="P97" i="26"/>
  <c r="T97" i="26"/>
  <c r="O97" i="26"/>
  <c r="N97" i="26"/>
  <c r="AP25" i="26"/>
  <c r="AK25" i="26" s="1"/>
  <c r="AP37" i="26"/>
  <c r="AG37" i="26" s="1"/>
  <c r="M170" i="26"/>
  <c r="N170" i="26"/>
  <c r="T170" i="26"/>
  <c r="S170" i="26"/>
  <c r="P170" i="26"/>
  <c r="O170" i="26"/>
  <c r="R170" i="26"/>
  <c r="Q170" i="26"/>
  <c r="U170" i="26"/>
  <c r="AP99" i="26"/>
  <c r="AN99" i="26" s="1"/>
  <c r="AP164" i="25"/>
  <c r="AP68" i="26"/>
  <c r="T72" i="26"/>
  <c r="U72" i="26"/>
  <c r="P72" i="26"/>
  <c r="N72" i="26"/>
  <c r="M72" i="26"/>
  <c r="R72" i="26"/>
  <c r="Q72" i="26"/>
  <c r="O72" i="26"/>
  <c r="S72" i="26"/>
  <c r="C98" i="42"/>
  <c r="K98" i="42"/>
  <c r="J98" i="42"/>
  <c r="F98" i="42"/>
  <c r="G98" i="42"/>
  <c r="D98" i="42"/>
  <c r="E98" i="42"/>
  <c r="H98" i="42"/>
  <c r="I98" i="42"/>
  <c r="F87" i="42"/>
  <c r="J87" i="42"/>
  <c r="I87" i="42"/>
  <c r="K87" i="42"/>
  <c r="C87" i="42"/>
  <c r="G87" i="42"/>
  <c r="H87" i="42"/>
  <c r="D87" i="42"/>
  <c r="E87" i="42"/>
  <c r="D169" i="42"/>
  <c r="J169" i="42"/>
  <c r="K169" i="42"/>
  <c r="F169" i="42"/>
  <c r="C169" i="42"/>
  <c r="H169" i="42"/>
  <c r="I169" i="42"/>
  <c r="G169" i="42"/>
  <c r="E169" i="42"/>
  <c r="E102" i="42"/>
  <c r="F102" i="42"/>
  <c r="D102" i="42"/>
  <c r="K102" i="42"/>
  <c r="G102" i="42"/>
  <c r="J102" i="42"/>
  <c r="H102" i="42"/>
  <c r="I102" i="42"/>
  <c r="C102" i="42"/>
  <c r="C146" i="41"/>
  <c r="H146" i="41"/>
  <c r="F146" i="41"/>
  <c r="E146" i="41"/>
  <c r="K146" i="41"/>
  <c r="G146" i="41"/>
  <c r="I146" i="41"/>
  <c r="D146" i="41"/>
  <c r="J146" i="41"/>
  <c r="J26" i="42"/>
  <c r="D26" i="42"/>
  <c r="G26" i="42"/>
  <c r="C26" i="42"/>
  <c r="H26" i="42"/>
  <c r="E26" i="42"/>
  <c r="F26" i="42"/>
  <c r="K26" i="42"/>
  <c r="I26" i="42"/>
  <c r="I122" i="41"/>
  <c r="F122" i="41"/>
  <c r="E122" i="41"/>
  <c r="K122" i="41"/>
  <c r="D122" i="41"/>
  <c r="H122" i="41"/>
  <c r="C122" i="41"/>
  <c r="J122" i="41"/>
  <c r="G122" i="41"/>
  <c r="D51" i="42"/>
  <c r="C51" i="42"/>
  <c r="E51" i="42"/>
  <c r="F51" i="42"/>
  <c r="J51" i="42"/>
  <c r="G51" i="42"/>
  <c r="I51" i="42"/>
  <c r="K51" i="42"/>
  <c r="H51" i="42"/>
  <c r="H101" i="42"/>
  <c r="I101" i="42"/>
  <c r="K101" i="42"/>
  <c r="F101" i="42"/>
  <c r="E101" i="42"/>
  <c r="C101" i="42"/>
  <c r="D101" i="42"/>
  <c r="G101" i="42"/>
  <c r="J101" i="42"/>
  <c r="D80" i="42"/>
  <c r="E80" i="42"/>
  <c r="K80" i="42"/>
  <c r="G80" i="42"/>
  <c r="J80" i="42"/>
  <c r="C80" i="42"/>
  <c r="H80" i="42"/>
  <c r="I80" i="42"/>
  <c r="F80" i="42"/>
  <c r="Q9" i="26"/>
  <c r="O9" i="26"/>
  <c r="T9" i="26"/>
  <c r="R9" i="26"/>
  <c r="P9" i="26"/>
  <c r="S9" i="26"/>
  <c r="U9" i="26"/>
  <c r="N9" i="26"/>
  <c r="M9" i="26"/>
  <c r="AP2" i="26"/>
  <c r="U71" i="26"/>
  <c r="N71" i="26"/>
  <c r="R71" i="26"/>
  <c r="S71" i="26"/>
  <c r="T71" i="26"/>
  <c r="P71" i="26"/>
  <c r="M71" i="26"/>
  <c r="Q71" i="26"/>
  <c r="O71" i="26"/>
  <c r="T86" i="26"/>
  <c r="M86" i="26"/>
  <c r="P86" i="26"/>
  <c r="U86" i="26"/>
  <c r="S86" i="26"/>
  <c r="O86" i="26"/>
  <c r="N86" i="26"/>
  <c r="R86" i="26"/>
  <c r="Q86" i="26"/>
  <c r="P56" i="26"/>
  <c r="N56" i="26"/>
  <c r="O56" i="26"/>
  <c r="R56" i="26"/>
  <c r="Q56" i="26"/>
  <c r="U56" i="26"/>
  <c r="S56" i="26"/>
  <c r="T56" i="26"/>
  <c r="M56" i="26"/>
  <c r="AP154" i="26"/>
  <c r="AD154" i="26" s="1"/>
  <c r="T49" i="25"/>
  <c r="R49" i="25"/>
  <c r="P49" i="25"/>
  <c r="M49" i="25"/>
  <c r="Q49" i="25"/>
  <c r="S49" i="25"/>
  <c r="N49" i="25"/>
  <c r="U49" i="25"/>
  <c r="O49" i="25"/>
  <c r="AP60" i="26"/>
  <c r="Z60" i="26" s="1"/>
  <c r="AP61" i="25"/>
  <c r="AJ61" i="25" s="1"/>
  <c r="Q8" i="26"/>
  <c r="R8" i="26"/>
  <c r="S8" i="26"/>
  <c r="O8" i="26"/>
  <c r="T8" i="26"/>
  <c r="M8" i="26"/>
  <c r="P8" i="26"/>
  <c r="N8" i="26"/>
  <c r="U8" i="26"/>
  <c r="N164" i="25"/>
  <c r="P164" i="25"/>
  <c r="R164" i="25"/>
  <c r="M164" i="25"/>
  <c r="U164" i="25"/>
  <c r="S164" i="25"/>
  <c r="T164" i="25"/>
  <c r="O164" i="25"/>
  <c r="Q164" i="25"/>
  <c r="T142" i="26"/>
  <c r="S142" i="26"/>
  <c r="P142" i="26"/>
  <c r="M142" i="26"/>
  <c r="R142" i="26"/>
  <c r="Q142" i="26"/>
  <c r="N142" i="26"/>
  <c r="U142" i="26"/>
  <c r="O142" i="26"/>
  <c r="AP142" i="26"/>
  <c r="AB142" i="26" s="1"/>
  <c r="M50" i="25"/>
  <c r="P50" i="25"/>
  <c r="N50" i="25"/>
  <c r="S50" i="25"/>
  <c r="T50" i="25"/>
  <c r="O50" i="25"/>
  <c r="R50" i="25"/>
  <c r="U50" i="25"/>
  <c r="Q50" i="25"/>
  <c r="N38" i="26"/>
  <c r="S38" i="26"/>
  <c r="Q38" i="26"/>
  <c r="O38" i="26"/>
  <c r="T38" i="26"/>
  <c r="P38" i="26"/>
  <c r="R38" i="26"/>
  <c r="U38" i="26"/>
  <c r="M38" i="26"/>
  <c r="AP108" i="26"/>
  <c r="AH108" i="26" s="1"/>
  <c r="AP90" i="26"/>
  <c r="AN90" i="26" s="1"/>
  <c r="AP132" i="26"/>
  <c r="S14" i="26"/>
  <c r="R14" i="26"/>
  <c r="M14" i="26"/>
  <c r="T14" i="26"/>
  <c r="N14" i="26"/>
  <c r="U14" i="26"/>
  <c r="O14" i="26"/>
  <c r="Q14" i="26"/>
  <c r="P14" i="26"/>
  <c r="T43" i="25"/>
  <c r="P43" i="25"/>
  <c r="M43" i="25"/>
  <c r="R43" i="25"/>
  <c r="O43" i="25"/>
  <c r="N43" i="25"/>
  <c r="S43" i="25"/>
  <c r="U43" i="25"/>
  <c r="Q43" i="25"/>
  <c r="AP53" i="26"/>
  <c r="AE53" i="26" s="1"/>
  <c r="S17" i="26"/>
  <c r="U17" i="26"/>
  <c r="M17" i="26"/>
  <c r="N17" i="26"/>
  <c r="O17" i="26"/>
  <c r="Q17" i="26"/>
  <c r="T17" i="26"/>
  <c r="R17" i="26"/>
  <c r="P17" i="26"/>
  <c r="AP149" i="26"/>
  <c r="AM149" i="26" s="1"/>
  <c r="AP163" i="26"/>
  <c r="AG163" i="26" s="1"/>
  <c r="H5" i="42"/>
  <c r="K5" i="42"/>
  <c r="F5" i="42"/>
  <c r="C5" i="42"/>
  <c r="G5" i="42"/>
  <c r="I5" i="42"/>
  <c r="J5" i="42"/>
  <c r="E5" i="42"/>
  <c r="D5" i="42"/>
  <c r="G30" i="42"/>
  <c r="I30" i="42"/>
  <c r="C30" i="42"/>
  <c r="K30" i="42"/>
  <c r="D30" i="42"/>
  <c r="H30" i="42"/>
  <c r="F30" i="42"/>
  <c r="E30" i="42"/>
  <c r="J30" i="42"/>
  <c r="I14" i="42"/>
  <c r="F14" i="42"/>
  <c r="H14" i="42"/>
  <c r="G14" i="42"/>
  <c r="J14" i="42"/>
  <c r="K14" i="42"/>
  <c r="E14" i="42"/>
  <c r="D14" i="42"/>
  <c r="C14" i="42"/>
  <c r="E75" i="42"/>
  <c r="H75" i="42"/>
  <c r="G75" i="42"/>
  <c r="C75" i="42"/>
  <c r="F75" i="42"/>
  <c r="D75" i="42"/>
  <c r="I75" i="42"/>
  <c r="K75" i="42"/>
  <c r="J75" i="42"/>
  <c r="D174" i="41"/>
  <c r="G174" i="41"/>
  <c r="J174" i="41"/>
  <c r="K174" i="41"/>
  <c r="C174" i="41"/>
  <c r="I174" i="41"/>
  <c r="H174" i="41"/>
  <c r="E174" i="41"/>
  <c r="F174" i="41"/>
  <c r="H157" i="42"/>
  <c r="C157" i="42"/>
  <c r="E157" i="42"/>
  <c r="J157" i="42"/>
  <c r="D157" i="42"/>
  <c r="I157" i="42"/>
  <c r="F157" i="42"/>
  <c r="K157" i="42"/>
  <c r="G157" i="42"/>
  <c r="I166" i="41"/>
  <c r="C166" i="41"/>
  <c r="H166" i="41"/>
  <c r="K166" i="41"/>
  <c r="G166" i="41"/>
  <c r="E166" i="41"/>
  <c r="J166" i="41"/>
  <c r="F166" i="41"/>
  <c r="D166" i="41"/>
  <c r="C55" i="42"/>
  <c r="E55" i="42"/>
  <c r="F55" i="42"/>
  <c r="J55" i="42"/>
  <c r="I55" i="42"/>
  <c r="D55" i="42"/>
  <c r="G55" i="42"/>
  <c r="K55" i="42"/>
  <c r="H55" i="42"/>
  <c r="K8" i="42"/>
  <c r="E8" i="42"/>
  <c r="H8" i="42"/>
  <c r="G8" i="42"/>
  <c r="C8" i="42"/>
  <c r="J8" i="42"/>
  <c r="D8" i="42"/>
  <c r="F8" i="42"/>
  <c r="I8" i="42"/>
  <c r="AP144" i="26"/>
  <c r="AF144" i="26" s="1"/>
  <c r="R79" i="26"/>
  <c r="Q79" i="26"/>
  <c r="U79" i="26"/>
  <c r="S79" i="26"/>
  <c r="N79" i="26"/>
  <c r="T79" i="26"/>
  <c r="O79" i="26"/>
  <c r="P79" i="26"/>
  <c r="M79" i="26"/>
  <c r="AP98" i="26"/>
  <c r="AJ98" i="26" s="1"/>
  <c r="O13" i="26"/>
  <c r="N13" i="26"/>
  <c r="R13" i="26"/>
  <c r="Q13" i="26"/>
  <c r="U13" i="26"/>
  <c r="T13" i="26"/>
  <c r="M13" i="26"/>
  <c r="P13" i="26"/>
  <c r="S13" i="26"/>
  <c r="AP35" i="26"/>
  <c r="AC35" i="26" s="1"/>
  <c r="AP175" i="26"/>
  <c r="AB175" i="26" s="1"/>
  <c r="K84" i="40"/>
  <c r="C84" i="40"/>
  <c r="E84" i="40"/>
  <c r="I84" i="40"/>
  <c r="H84" i="40"/>
  <c r="D84" i="40"/>
  <c r="J84" i="40"/>
  <c r="F84" i="40"/>
  <c r="G84" i="40"/>
  <c r="F114" i="42"/>
  <c r="E114" i="42"/>
  <c r="G114" i="42"/>
  <c r="D114" i="42"/>
  <c r="K114" i="42"/>
  <c r="J114" i="42"/>
  <c r="H114" i="42"/>
  <c r="C114" i="42"/>
  <c r="I114" i="42"/>
  <c r="K94" i="41"/>
  <c r="F94" i="41"/>
  <c r="G94" i="41"/>
  <c r="H94" i="41"/>
  <c r="D94" i="41"/>
  <c r="E94" i="41"/>
  <c r="C94" i="41"/>
  <c r="I94" i="41"/>
  <c r="J94" i="41"/>
  <c r="G102" i="41"/>
  <c r="K102" i="41"/>
  <c r="J102" i="41"/>
  <c r="H102" i="41"/>
  <c r="F102" i="41"/>
  <c r="D102" i="41"/>
  <c r="C102" i="41"/>
  <c r="E102" i="41"/>
  <c r="I102" i="41"/>
  <c r="C44" i="42"/>
  <c r="J44" i="42"/>
  <c r="I44" i="42"/>
  <c r="F44" i="42"/>
  <c r="G44" i="42"/>
  <c r="H44" i="42"/>
  <c r="K44" i="42"/>
  <c r="D44" i="42"/>
  <c r="E44" i="42"/>
  <c r="J132" i="42"/>
  <c r="H132" i="42"/>
  <c r="I132" i="42"/>
  <c r="F132" i="42"/>
  <c r="K132" i="42"/>
  <c r="E132" i="42"/>
  <c r="D132" i="42"/>
  <c r="C132" i="42"/>
  <c r="G132" i="42"/>
  <c r="I107" i="42"/>
  <c r="D107" i="42"/>
  <c r="G107" i="42"/>
  <c r="C107" i="42"/>
  <c r="F107" i="42"/>
  <c r="H107" i="42"/>
  <c r="E107" i="42"/>
  <c r="K107" i="42"/>
  <c r="J107" i="42"/>
  <c r="D6" i="42"/>
  <c r="I6" i="42"/>
  <c r="G6" i="42"/>
  <c r="K6" i="42"/>
  <c r="H6" i="42"/>
  <c r="J6" i="42"/>
  <c r="E6" i="42"/>
  <c r="F6" i="42"/>
  <c r="C6" i="42"/>
  <c r="E67" i="42"/>
  <c r="I67" i="42"/>
  <c r="G67" i="42"/>
  <c r="J67" i="42"/>
  <c r="F67" i="42"/>
  <c r="D67" i="42"/>
  <c r="H67" i="42"/>
  <c r="K67" i="42"/>
  <c r="C67" i="42"/>
  <c r="C84" i="42"/>
  <c r="J84" i="42"/>
  <c r="I84" i="42"/>
  <c r="F84" i="42"/>
  <c r="G84" i="42"/>
  <c r="D84" i="42"/>
  <c r="K84" i="42"/>
  <c r="E84" i="42"/>
  <c r="H84" i="42"/>
  <c r="G7" i="42"/>
  <c r="K7" i="42"/>
  <c r="H7" i="42"/>
  <c r="E7" i="42"/>
  <c r="C7" i="42"/>
  <c r="F7" i="42"/>
  <c r="J7" i="42"/>
  <c r="D7" i="42"/>
  <c r="I7" i="42"/>
  <c r="H34" i="42"/>
  <c r="E34" i="42"/>
  <c r="D34" i="42"/>
  <c r="G34" i="42"/>
  <c r="J34" i="42"/>
  <c r="F34" i="42"/>
  <c r="C34" i="42"/>
  <c r="K34" i="42"/>
  <c r="I34" i="42"/>
  <c r="C68" i="42"/>
  <c r="J68" i="42"/>
  <c r="E68" i="42"/>
  <c r="K68" i="42"/>
  <c r="G68" i="42"/>
  <c r="I68" i="42"/>
  <c r="F68" i="42"/>
  <c r="H68" i="42"/>
  <c r="D68" i="42"/>
  <c r="I85" i="42"/>
  <c r="F85" i="42"/>
  <c r="G85" i="42"/>
  <c r="K85" i="42"/>
  <c r="J85" i="42"/>
  <c r="D85" i="42"/>
  <c r="C85" i="42"/>
  <c r="E85" i="42"/>
  <c r="H85" i="42"/>
  <c r="H110" i="42"/>
  <c r="E110" i="42"/>
  <c r="G110" i="42"/>
  <c r="K110" i="42"/>
  <c r="D110" i="42"/>
  <c r="J110" i="42"/>
  <c r="I110" i="42"/>
  <c r="F110" i="42"/>
  <c r="C110" i="42"/>
  <c r="E56" i="42"/>
  <c r="D56" i="42"/>
  <c r="I56" i="42"/>
  <c r="F56" i="42"/>
  <c r="K56" i="42"/>
  <c r="H56" i="42"/>
  <c r="G56" i="42"/>
  <c r="C56" i="42"/>
  <c r="J56" i="42"/>
  <c r="I47" i="42"/>
  <c r="J47" i="42"/>
  <c r="D47" i="42"/>
  <c r="E47" i="42"/>
  <c r="F47" i="42"/>
  <c r="K47" i="42"/>
  <c r="G47" i="42"/>
  <c r="C47" i="42"/>
  <c r="H47" i="42"/>
  <c r="E74" i="42"/>
  <c r="G74" i="42"/>
  <c r="C74" i="42"/>
  <c r="J74" i="42"/>
  <c r="D74" i="42"/>
  <c r="I74" i="42"/>
  <c r="F74" i="42"/>
  <c r="H74" i="42"/>
  <c r="K74" i="42"/>
  <c r="D156" i="42"/>
  <c r="G156" i="42"/>
  <c r="I156" i="42"/>
  <c r="J156" i="42"/>
  <c r="K156" i="42"/>
  <c r="H156" i="42"/>
  <c r="C156" i="42"/>
  <c r="F156" i="42"/>
  <c r="E156" i="42"/>
  <c r="H170" i="42"/>
  <c r="C170" i="42"/>
  <c r="J170" i="42"/>
  <c r="F170" i="42"/>
  <c r="E170" i="42"/>
  <c r="G170" i="42"/>
  <c r="I170" i="42"/>
  <c r="K170" i="42"/>
  <c r="D170" i="42"/>
  <c r="M60" i="26"/>
  <c r="U60" i="26"/>
  <c r="S60" i="26"/>
  <c r="O60" i="26"/>
  <c r="T60" i="26"/>
  <c r="P60" i="26"/>
  <c r="N60" i="26"/>
  <c r="R60" i="26"/>
  <c r="Q60" i="26"/>
  <c r="T70" i="26"/>
  <c r="R70" i="26"/>
  <c r="P70" i="26"/>
  <c r="U70" i="26"/>
  <c r="N70" i="26"/>
  <c r="O70" i="26"/>
  <c r="S70" i="26"/>
  <c r="M70" i="26"/>
  <c r="Q70" i="26"/>
  <c r="M26" i="26"/>
  <c r="T26" i="26"/>
  <c r="P26" i="26"/>
  <c r="U26" i="26"/>
  <c r="O26" i="26"/>
  <c r="N26" i="26"/>
  <c r="S26" i="26"/>
  <c r="R26" i="26"/>
  <c r="Q26" i="26"/>
  <c r="R117" i="26"/>
  <c r="S117" i="26"/>
  <c r="N117" i="26"/>
  <c r="Q117" i="26"/>
  <c r="T117" i="26"/>
  <c r="P117" i="26"/>
  <c r="U117" i="26"/>
  <c r="O117" i="26"/>
  <c r="M117" i="26"/>
  <c r="AP129" i="26"/>
  <c r="AO129" i="26" s="1"/>
  <c r="AP141" i="26"/>
  <c r="AG141" i="26" s="1"/>
  <c r="AP3" i="26"/>
  <c r="AM3" i="26" s="1"/>
  <c r="O166" i="26"/>
  <c r="T166" i="26"/>
  <c r="P166" i="26"/>
  <c r="U166" i="26"/>
  <c r="Q166" i="26"/>
  <c r="N166" i="26"/>
  <c r="S166" i="26"/>
  <c r="R166" i="26"/>
  <c r="M166" i="26"/>
  <c r="AP147" i="26"/>
  <c r="AH147" i="26" s="1"/>
  <c r="AP71" i="26"/>
  <c r="X71" i="26" s="1"/>
  <c r="AP152" i="26"/>
  <c r="AF152" i="26" s="1"/>
  <c r="M112" i="26"/>
  <c r="R112" i="26"/>
  <c r="T112" i="26"/>
  <c r="U112" i="26"/>
  <c r="P112" i="26"/>
  <c r="O112" i="26"/>
  <c r="N112" i="26"/>
  <c r="S112" i="26"/>
  <c r="Q112" i="26"/>
  <c r="AP18" i="26"/>
  <c r="AL18" i="26" s="1"/>
  <c r="P77" i="26"/>
  <c r="S77" i="26"/>
  <c r="R77" i="26"/>
  <c r="N77" i="26"/>
  <c r="M77" i="26"/>
  <c r="Q77" i="26"/>
  <c r="O77" i="26"/>
  <c r="T77" i="26"/>
  <c r="U77" i="26"/>
  <c r="AP123" i="26"/>
  <c r="AI123" i="26" s="1"/>
  <c r="Q101" i="26"/>
  <c r="T101" i="26"/>
  <c r="P101" i="26"/>
  <c r="U101" i="26"/>
  <c r="O101" i="26"/>
  <c r="M101" i="26"/>
  <c r="R101" i="26"/>
  <c r="S101" i="26"/>
  <c r="N101" i="26"/>
  <c r="M159" i="25"/>
  <c r="T159" i="25"/>
  <c r="P159" i="25"/>
  <c r="U159" i="25"/>
  <c r="O159" i="25"/>
  <c r="Q159" i="25"/>
  <c r="S159" i="25"/>
  <c r="R159" i="25"/>
  <c r="N159" i="25"/>
  <c r="AP6" i="26"/>
  <c r="Z6" i="26" s="1"/>
  <c r="M107" i="26"/>
  <c r="U107" i="26"/>
  <c r="Q107" i="26"/>
  <c r="S107" i="26"/>
  <c r="T107" i="26"/>
  <c r="N107" i="26"/>
  <c r="P107" i="26"/>
  <c r="R107" i="26"/>
  <c r="O107" i="26"/>
  <c r="AP103" i="26"/>
  <c r="AK103" i="26" s="1"/>
  <c r="S37" i="26"/>
  <c r="U37" i="26"/>
  <c r="M37" i="26"/>
  <c r="Q37" i="26"/>
  <c r="O37" i="26"/>
  <c r="P37" i="26"/>
  <c r="T37" i="26"/>
  <c r="R37" i="26"/>
  <c r="N37" i="26"/>
  <c r="AP54" i="26"/>
  <c r="AF54" i="26" s="1"/>
  <c r="J94" i="42"/>
  <c r="I94" i="42"/>
  <c r="C94" i="42"/>
  <c r="H94" i="42"/>
  <c r="G94" i="42"/>
  <c r="E94" i="42"/>
  <c r="F94" i="42"/>
  <c r="D94" i="42"/>
  <c r="K94" i="42"/>
  <c r="C45" i="42"/>
  <c r="F45" i="42"/>
  <c r="E45" i="42"/>
  <c r="D45" i="42"/>
  <c r="K45" i="42"/>
  <c r="G45" i="42"/>
  <c r="H45" i="42"/>
  <c r="J45" i="42"/>
  <c r="I45" i="42"/>
  <c r="C54" i="42"/>
  <c r="H54" i="42"/>
  <c r="D54" i="42"/>
  <c r="F54" i="42"/>
  <c r="G54" i="42"/>
  <c r="E54" i="42"/>
  <c r="K54" i="42"/>
  <c r="J54" i="42"/>
  <c r="I54" i="42"/>
  <c r="F98" i="41"/>
  <c r="I98" i="41"/>
  <c r="J98" i="41"/>
  <c r="D98" i="41"/>
  <c r="K98" i="41"/>
  <c r="C98" i="41"/>
  <c r="H98" i="41"/>
  <c r="E98" i="41"/>
  <c r="G98" i="41"/>
  <c r="D33" i="42"/>
  <c r="I33" i="42"/>
  <c r="H33" i="42"/>
  <c r="G33" i="42"/>
  <c r="C33" i="42"/>
  <c r="J33" i="42"/>
  <c r="E33" i="42"/>
  <c r="F33" i="42"/>
  <c r="K33" i="42"/>
  <c r="C134" i="42"/>
  <c r="G134" i="42"/>
  <c r="I134" i="42"/>
  <c r="F134" i="42"/>
  <c r="E134" i="42"/>
  <c r="D134" i="42"/>
  <c r="K134" i="42"/>
  <c r="J134" i="42"/>
  <c r="H134" i="42"/>
  <c r="H139" i="42"/>
  <c r="D139" i="42"/>
  <c r="E139" i="42"/>
  <c r="J139" i="42"/>
  <c r="F139" i="42"/>
  <c r="I139" i="42"/>
  <c r="C139" i="42"/>
  <c r="K139" i="42"/>
  <c r="G139" i="42"/>
  <c r="I112" i="42"/>
  <c r="F112" i="42"/>
  <c r="K112" i="42"/>
  <c r="H112" i="42"/>
  <c r="G112" i="42"/>
  <c r="C112" i="42"/>
  <c r="J112" i="42"/>
  <c r="E112" i="42"/>
  <c r="D112" i="42"/>
  <c r="F28" i="42"/>
  <c r="C28" i="42"/>
  <c r="E28" i="42"/>
  <c r="K28" i="42"/>
  <c r="H28" i="42"/>
  <c r="J28" i="42"/>
  <c r="D28" i="42"/>
  <c r="I28" i="42"/>
  <c r="G28" i="42"/>
  <c r="K104" i="42"/>
  <c r="D104" i="42"/>
  <c r="H104" i="42"/>
  <c r="G104" i="42"/>
  <c r="C104" i="42"/>
  <c r="J104" i="42"/>
  <c r="E104" i="42"/>
  <c r="F104" i="42"/>
  <c r="I104" i="42"/>
  <c r="AP5" i="26"/>
  <c r="AE5" i="26" s="1"/>
  <c r="T99" i="26"/>
  <c r="U99" i="26"/>
  <c r="S99" i="26"/>
  <c r="M99" i="26"/>
  <c r="N99" i="26"/>
  <c r="O99" i="26"/>
  <c r="P99" i="26"/>
  <c r="R99" i="26"/>
  <c r="Q99" i="26"/>
  <c r="O55" i="26"/>
  <c r="S55" i="26"/>
  <c r="R55" i="26"/>
  <c r="P55" i="26"/>
  <c r="T55" i="26"/>
  <c r="U55" i="26"/>
  <c r="Q55" i="26"/>
  <c r="M55" i="26"/>
  <c r="N55" i="26"/>
  <c r="AP131" i="26"/>
  <c r="AL131" i="26" s="1"/>
  <c r="AP7" i="26"/>
  <c r="Y7" i="26" s="1"/>
  <c r="AP166" i="26"/>
  <c r="M148" i="26"/>
  <c r="S148" i="26"/>
  <c r="N148" i="26"/>
  <c r="R148" i="26"/>
  <c r="O148" i="26"/>
  <c r="T148" i="26"/>
  <c r="Q148" i="26"/>
  <c r="P148" i="26"/>
  <c r="U148" i="26"/>
  <c r="P100" i="26"/>
  <c r="M100" i="26"/>
  <c r="S100" i="26"/>
  <c r="Q100" i="26"/>
  <c r="N100" i="26"/>
  <c r="U100" i="26"/>
  <c r="O100" i="26"/>
  <c r="R100" i="26"/>
  <c r="T100" i="26"/>
  <c r="O161" i="26"/>
  <c r="R161" i="26"/>
  <c r="S161" i="26"/>
  <c r="N161" i="26"/>
  <c r="T161" i="26"/>
  <c r="Q161" i="26"/>
  <c r="P161" i="26"/>
  <c r="U161" i="26"/>
  <c r="M161" i="26"/>
  <c r="O12" i="26"/>
  <c r="T12" i="26"/>
  <c r="P12" i="26"/>
  <c r="N12" i="26"/>
  <c r="R12" i="26"/>
  <c r="S12" i="26"/>
  <c r="M12" i="26"/>
  <c r="U12" i="26"/>
  <c r="Q12" i="26"/>
  <c r="P46" i="25"/>
  <c r="U46" i="25"/>
  <c r="O46" i="25"/>
  <c r="S46" i="25"/>
  <c r="Q46" i="25"/>
  <c r="R46" i="25"/>
  <c r="T46" i="25"/>
  <c r="N46" i="25"/>
  <c r="M46" i="25"/>
  <c r="AP15" i="26"/>
  <c r="AI15" i="26" s="1"/>
  <c r="R168" i="26"/>
  <c r="Q168" i="26"/>
  <c r="P168" i="26"/>
  <c r="M168" i="26"/>
  <c r="S168" i="26"/>
  <c r="O168" i="26"/>
  <c r="N168" i="26"/>
  <c r="U168" i="26"/>
  <c r="T168" i="26"/>
  <c r="AP39" i="26"/>
  <c r="M62" i="26"/>
  <c r="N62" i="26"/>
  <c r="P62" i="26"/>
  <c r="U62" i="26"/>
  <c r="O62" i="26"/>
  <c r="Q62" i="26"/>
  <c r="S62" i="26"/>
  <c r="R62" i="26"/>
  <c r="T62" i="26"/>
  <c r="S133" i="26"/>
  <c r="N133" i="26"/>
  <c r="T133" i="26"/>
  <c r="R133" i="26"/>
  <c r="P133" i="26"/>
  <c r="U133" i="26"/>
  <c r="Q133" i="26"/>
  <c r="O133" i="26"/>
  <c r="M133" i="26"/>
  <c r="AP41" i="26"/>
  <c r="AF41" i="26" s="1"/>
  <c r="M88" i="26"/>
  <c r="N88" i="26"/>
  <c r="O88" i="26"/>
  <c r="U88" i="26"/>
  <c r="Q88" i="26"/>
  <c r="T88" i="26"/>
  <c r="P88" i="26"/>
  <c r="S88" i="26"/>
  <c r="R88" i="26"/>
  <c r="AP85" i="26"/>
  <c r="AP156" i="25"/>
  <c r="R160" i="26"/>
  <c r="T160" i="26"/>
  <c r="P160" i="26"/>
  <c r="M160" i="26"/>
  <c r="S160" i="26"/>
  <c r="O160" i="26"/>
  <c r="N160" i="26"/>
  <c r="U160" i="26"/>
  <c r="Q160" i="26"/>
  <c r="AP62" i="26"/>
  <c r="U83" i="25"/>
  <c r="S83" i="25"/>
  <c r="T83" i="25"/>
  <c r="P83" i="25"/>
  <c r="O83" i="25"/>
  <c r="N83" i="25"/>
  <c r="R83" i="25"/>
  <c r="Q83" i="25"/>
  <c r="M83" i="25"/>
  <c r="Q129" i="26"/>
  <c r="O129" i="26"/>
  <c r="T129" i="26"/>
  <c r="R129" i="26"/>
  <c r="N129" i="26"/>
  <c r="U129" i="26"/>
  <c r="S129" i="26"/>
  <c r="M129" i="26"/>
  <c r="P129" i="26"/>
  <c r="I74" i="41"/>
  <c r="F74" i="41"/>
  <c r="C74" i="41"/>
  <c r="K74" i="41"/>
  <c r="G74" i="41"/>
  <c r="H74" i="41"/>
  <c r="J74" i="41"/>
  <c r="E74" i="41"/>
  <c r="D74" i="41"/>
  <c r="E150" i="41"/>
  <c r="H150" i="41"/>
  <c r="C150" i="41"/>
  <c r="F150" i="41"/>
  <c r="G150" i="41"/>
  <c r="I150" i="41"/>
  <c r="D150" i="41"/>
  <c r="J150" i="41"/>
  <c r="K150" i="41"/>
  <c r="J130" i="42"/>
  <c r="E130" i="42"/>
  <c r="G130" i="42"/>
  <c r="C130" i="42"/>
  <c r="D130" i="42"/>
  <c r="I130" i="42"/>
  <c r="F130" i="42"/>
  <c r="K130" i="42"/>
  <c r="H130" i="42"/>
  <c r="E160" i="42"/>
  <c r="G160" i="42"/>
  <c r="H160" i="42"/>
  <c r="J160" i="42"/>
  <c r="I160" i="42"/>
  <c r="F160" i="42"/>
  <c r="D160" i="42"/>
  <c r="K160" i="42"/>
  <c r="C160" i="42"/>
  <c r="J176" i="42"/>
  <c r="H176" i="42"/>
  <c r="F176" i="42"/>
  <c r="C176" i="42"/>
  <c r="K176" i="42"/>
  <c r="I176" i="42"/>
  <c r="E176" i="42"/>
  <c r="G176" i="42"/>
  <c r="D176" i="42"/>
  <c r="E163" i="42"/>
  <c r="C163" i="42"/>
  <c r="D163" i="42"/>
  <c r="I163" i="42"/>
  <c r="J163" i="42"/>
  <c r="H163" i="42"/>
  <c r="F163" i="42"/>
  <c r="G163" i="42"/>
  <c r="K163" i="42"/>
  <c r="E144" i="42"/>
  <c r="F144" i="42"/>
  <c r="I144" i="42"/>
  <c r="D144" i="42"/>
  <c r="K144" i="42"/>
  <c r="J144" i="42"/>
  <c r="H144" i="42"/>
  <c r="C144" i="42"/>
  <c r="G144" i="42"/>
  <c r="E57" i="42"/>
  <c r="I57" i="42"/>
  <c r="G57" i="42"/>
  <c r="K57" i="42"/>
  <c r="H57" i="42"/>
  <c r="J57" i="42"/>
  <c r="D57" i="42"/>
  <c r="F57" i="42"/>
  <c r="C57" i="42"/>
  <c r="E58" i="42"/>
  <c r="H58" i="42"/>
  <c r="K58" i="42"/>
  <c r="J58" i="42"/>
  <c r="F58" i="42"/>
  <c r="C58" i="42"/>
  <c r="G58" i="42"/>
  <c r="D58" i="42"/>
  <c r="I58" i="42"/>
  <c r="S22" i="26"/>
  <c r="M22" i="26"/>
  <c r="U22" i="26"/>
  <c r="R22" i="26"/>
  <c r="Q22" i="26"/>
  <c r="P22" i="26"/>
  <c r="T22" i="26"/>
  <c r="O22" i="26"/>
  <c r="N22" i="26"/>
  <c r="AP148" i="26"/>
  <c r="AF148" i="26" s="1"/>
  <c r="AP97" i="26"/>
  <c r="AC97" i="26" s="1"/>
  <c r="R78" i="25"/>
  <c r="O78" i="25"/>
  <c r="Q78" i="25"/>
  <c r="S78" i="25"/>
  <c r="T78" i="25"/>
  <c r="N78" i="25"/>
  <c r="P78" i="25"/>
  <c r="M78" i="25"/>
  <c r="U78" i="25"/>
  <c r="AP104" i="25"/>
  <c r="AC104" i="25" s="1"/>
  <c r="AP67" i="25"/>
  <c r="AC67" i="25" s="1"/>
  <c r="AP118" i="26"/>
  <c r="X118" i="26" s="1"/>
  <c r="H22" i="41"/>
  <c r="K22" i="41"/>
  <c r="D22" i="41"/>
  <c r="J22" i="41"/>
  <c r="F22" i="41"/>
  <c r="I22" i="41"/>
  <c r="G22" i="41"/>
  <c r="C22" i="41"/>
  <c r="E22" i="41"/>
  <c r="J147" i="42"/>
  <c r="H147" i="42"/>
  <c r="F147" i="42"/>
  <c r="E147" i="42"/>
  <c r="C147" i="42"/>
  <c r="I147" i="42"/>
  <c r="D147" i="42"/>
  <c r="G147" i="42"/>
  <c r="K147" i="42"/>
  <c r="D158" i="41"/>
  <c r="H158" i="41"/>
  <c r="K158" i="41"/>
  <c r="C158" i="41"/>
  <c r="E158" i="41"/>
  <c r="F158" i="41"/>
  <c r="I158" i="41"/>
  <c r="G158" i="41"/>
  <c r="J158" i="41"/>
  <c r="D150" i="42"/>
  <c r="J150" i="42"/>
  <c r="G150" i="42"/>
  <c r="F150" i="42"/>
  <c r="E150" i="42"/>
  <c r="K150" i="42"/>
  <c r="I150" i="42"/>
  <c r="C150" i="42"/>
  <c r="H150" i="42"/>
  <c r="J32" i="42"/>
  <c r="D32" i="42"/>
  <c r="F32" i="42"/>
  <c r="H32" i="42"/>
  <c r="K32" i="42"/>
  <c r="C32" i="42"/>
  <c r="E32" i="42"/>
  <c r="G32" i="42"/>
  <c r="I32" i="42"/>
  <c r="K105" i="42"/>
  <c r="I105" i="42"/>
  <c r="G105" i="42"/>
  <c r="H105" i="42"/>
  <c r="D105" i="42"/>
  <c r="J105" i="42"/>
  <c r="F105" i="42"/>
  <c r="C105" i="42"/>
  <c r="E105" i="42"/>
  <c r="D158" i="42"/>
  <c r="K158" i="42"/>
  <c r="J158" i="42"/>
  <c r="E158" i="42"/>
  <c r="C158" i="42"/>
  <c r="G158" i="42"/>
  <c r="I158" i="42"/>
  <c r="F158" i="42"/>
  <c r="H158" i="42"/>
  <c r="G136" i="42"/>
  <c r="J136" i="42"/>
  <c r="C136" i="42"/>
  <c r="F136" i="42"/>
  <c r="I136" i="42"/>
  <c r="K136" i="42"/>
  <c r="E136" i="42"/>
  <c r="D136" i="42"/>
  <c r="H136" i="42"/>
  <c r="H88" i="42"/>
  <c r="C88" i="42"/>
  <c r="E88" i="42"/>
  <c r="F88" i="42"/>
  <c r="I88" i="42"/>
  <c r="K88" i="42"/>
  <c r="G88" i="42"/>
  <c r="J88" i="42"/>
  <c r="D88" i="42"/>
  <c r="I73" i="42"/>
  <c r="F73" i="42"/>
  <c r="E73" i="42"/>
  <c r="H73" i="42"/>
  <c r="J73" i="42"/>
  <c r="K73" i="42"/>
  <c r="G73" i="42"/>
  <c r="C73" i="42"/>
  <c r="D73" i="42"/>
  <c r="H154" i="41"/>
  <c r="K154" i="41"/>
  <c r="G154" i="41"/>
  <c r="I154" i="41"/>
  <c r="D154" i="41"/>
  <c r="J154" i="41"/>
  <c r="E154" i="41"/>
  <c r="C154" i="41"/>
  <c r="F154" i="41"/>
  <c r="D165" i="42"/>
  <c r="F165" i="42"/>
  <c r="G165" i="42"/>
  <c r="C165" i="42"/>
  <c r="J165" i="42"/>
  <c r="I165" i="42"/>
  <c r="K165" i="42"/>
  <c r="E165" i="42"/>
  <c r="H165" i="42"/>
  <c r="I69" i="42"/>
  <c r="F69" i="42"/>
  <c r="D69" i="42"/>
  <c r="K69" i="42"/>
  <c r="J69" i="42"/>
  <c r="H69" i="42"/>
  <c r="E69" i="42"/>
  <c r="G69" i="42"/>
  <c r="C69" i="42"/>
  <c r="H111" i="42"/>
  <c r="I111" i="42"/>
  <c r="G111" i="42"/>
  <c r="E111" i="42"/>
  <c r="K111" i="42"/>
  <c r="F111" i="42"/>
  <c r="C111" i="42"/>
  <c r="D111" i="42"/>
  <c r="J111" i="42"/>
  <c r="K39" i="42"/>
  <c r="C39" i="42"/>
  <c r="G39" i="42"/>
  <c r="D39" i="42"/>
  <c r="H39" i="42"/>
  <c r="I39" i="42"/>
  <c r="F39" i="42"/>
  <c r="J39" i="42"/>
  <c r="E39" i="42"/>
  <c r="H131" i="42"/>
  <c r="G131" i="42"/>
  <c r="E131" i="42"/>
  <c r="I131" i="42"/>
  <c r="K131" i="42"/>
  <c r="J131" i="42"/>
  <c r="F131" i="42"/>
  <c r="C131" i="42"/>
  <c r="D131" i="42"/>
  <c r="H152" i="42"/>
  <c r="K152" i="42"/>
  <c r="C152" i="42"/>
  <c r="J152" i="42"/>
  <c r="F152" i="42"/>
  <c r="G152" i="42"/>
  <c r="D152" i="42"/>
  <c r="I152" i="42"/>
  <c r="E152" i="42"/>
  <c r="H35" i="42"/>
  <c r="G35" i="42"/>
  <c r="E35" i="42"/>
  <c r="I35" i="42"/>
  <c r="K35" i="42"/>
  <c r="J35" i="42"/>
  <c r="F35" i="42"/>
  <c r="C35" i="42"/>
  <c r="D35" i="42"/>
  <c r="D18" i="42"/>
  <c r="F18" i="42"/>
  <c r="K18" i="42"/>
  <c r="G18" i="42"/>
  <c r="E18" i="42"/>
  <c r="H18" i="42"/>
  <c r="I18" i="42"/>
  <c r="J18" i="42"/>
  <c r="C18" i="42"/>
  <c r="D149" i="42"/>
  <c r="I149" i="42"/>
  <c r="H149" i="42"/>
  <c r="E149" i="42"/>
  <c r="K149" i="42"/>
  <c r="J149" i="42"/>
  <c r="F149" i="42"/>
  <c r="C149" i="42"/>
  <c r="G149" i="42"/>
  <c r="C24" i="42"/>
  <c r="J24" i="42"/>
  <c r="F24" i="42"/>
  <c r="G24" i="42"/>
  <c r="H24" i="42"/>
  <c r="E24" i="42"/>
  <c r="D24" i="42"/>
  <c r="I24" i="42"/>
  <c r="K24" i="42"/>
  <c r="E129" i="42"/>
  <c r="H129" i="42"/>
  <c r="F129" i="42"/>
  <c r="C129" i="42"/>
  <c r="J129" i="42"/>
  <c r="K129" i="42"/>
  <c r="I129" i="42"/>
  <c r="G129" i="42"/>
  <c r="D129" i="42"/>
  <c r="I119" i="42"/>
  <c r="C119" i="42"/>
  <c r="E119" i="42"/>
  <c r="H119" i="42"/>
  <c r="G119" i="42"/>
  <c r="K119" i="42"/>
  <c r="F119" i="42"/>
  <c r="J119" i="42"/>
  <c r="D119" i="42"/>
  <c r="C159" i="42"/>
  <c r="G159" i="42"/>
  <c r="F159" i="42"/>
  <c r="D159" i="42"/>
  <c r="I159" i="42"/>
  <c r="H159" i="42"/>
  <c r="E159" i="42"/>
  <c r="K159" i="42"/>
  <c r="J159" i="42"/>
  <c r="S121" i="26"/>
  <c r="T121" i="26"/>
  <c r="M121" i="26"/>
  <c r="P121" i="26"/>
  <c r="U121" i="26"/>
  <c r="Q121" i="26"/>
  <c r="O121" i="26"/>
  <c r="R121" i="26"/>
  <c r="N121" i="26"/>
  <c r="AP139" i="26"/>
  <c r="AE139" i="26" s="1"/>
  <c r="AP155" i="26"/>
  <c r="W155" i="26" s="1"/>
  <c r="AP34" i="26"/>
  <c r="AE34" i="26" s="1"/>
  <c r="AP126" i="26"/>
  <c r="AA126" i="26" s="1"/>
  <c r="AP84" i="26"/>
  <c r="AL84" i="26" s="1"/>
  <c r="AP151" i="26"/>
  <c r="AH151" i="26" s="1"/>
  <c r="P172" i="26"/>
  <c r="O172" i="26"/>
  <c r="U172" i="26"/>
  <c r="S172" i="26"/>
  <c r="Q172" i="26"/>
  <c r="M172" i="26"/>
  <c r="R172" i="26"/>
  <c r="T172" i="26"/>
  <c r="N172" i="26"/>
  <c r="AP159" i="25"/>
  <c r="AB159" i="25" s="1"/>
  <c r="AP42" i="26"/>
  <c r="AM42" i="26" s="1"/>
  <c r="AP29" i="26"/>
  <c r="AK29" i="26" s="1"/>
  <c r="T174" i="26"/>
  <c r="M174" i="26"/>
  <c r="P174" i="26"/>
  <c r="R174" i="26"/>
  <c r="S174" i="26"/>
  <c r="Q174" i="26"/>
  <c r="N174" i="26"/>
  <c r="O174" i="26"/>
  <c r="U174" i="26"/>
  <c r="M89" i="26"/>
  <c r="P89" i="26"/>
  <c r="O89" i="26"/>
  <c r="N89" i="26"/>
  <c r="T89" i="26"/>
  <c r="R89" i="26"/>
  <c r="Q89" i="26"/>
  <c r="S89" i="26"/>
  <c r="U89" i="26"/>
  <c r="N15" i="26"/>
  <c r="S15" i="26"/>
  <c r="O15" i="26"/>
  <c r="T15" i="26"/>
  <c r="P15" i="26"/>
  <c r="R15" i="26"/>
  <c r="Q15" i="26"/>
  <c r="U15" i="26"/>
  <c r="M15" i="26"/>
  <c r="T146" i="26"/>
  <c r="Q146" i="26"/>
  <c r="S146" i="26"/>
  <c r="R146" i="26"/>
  <c r="M146" i="26"/>
  <c r="N146" i="26"/>
  <c r="P146" i="26"/>
  <c r="U146" i="26"/>
  <c r="O146" i="26"/>
  <c r="T23" i="26"/>
  <c r="U23" i="26"/>
  <c r="Q23" i="26"/>
  <c r="M23" i="26"/>
  <c r="S23" i="26"/>
  <c r="O23" i="26"/>
  <c r="N23" i="26"/>
  <c r="R23" i="26"/>
  <c r="P23" i="26"/>
  <c r="N171" i="25"/>
  <c r="U171" i="25"/>
  <c r="O171" i="25"/>
  <c r="Q171" i="25"/>
  <c r="P171" i="25"/>
  <c r="S171" i="25"/>
  <c r="R171" i="25"/>
  <c r="M171" i="25"/>
  <c r="T171" i="25"/>
  <c r="P90" i="26"/>
  <c r="U90" i="26"/>
  <c r="M90" i="26"/>
  <c r="O90" i="26"/>
  <c r="N90" i="26"/>
  <c r="R90" i="26"/>
  <c r="Q90" i="26"/>
  <c r="T90" i="26"/>
  <c r="S90" i="26"/>
  <c r="AP21" i="26"/>
  <c r="AO21" i="26" s="1"/>
  <c r="S66" i="26"/>
  <c r="M66" i="26"/>
  <c r="Q66" i="26"/>
  <c r="R66" i="26"/>
  <c r="T66" i="26"/>
  <c r="P66" i="26"/>
  <c r="U66" i="26"/>
  <c r="O66" i="26"/>
  <c r="N66" i="26"/>
  <c r="AP105" i="25"/>
  <c r="AO105" i="25" s="1"/>
  <c r="AP88" i="26"/>
  <c r="X88" i="26" s="1"/>
  <c r="H12" i="42"/>
  <c r="C12" i="42"/>
  <c r="F12" i="42"/>
  <c r="I12" i="42"/>
  <c r="E12" i="42"/>
  <c r="G12" i="42"/>
  <c r="D12" i="42"/>
  <c r="J12" i="42"/>
  <c r="K12" i="42"/>
  <c r="D172" i="42"/>
  <c r="G172" i="42"/>
  <c r="F172" i="42"/>
  <c r="C172" i="42"/>
  <c r="I172" i="42"/>
  <c r="K172" i="42"/>
  <c r="E172" i="42"/>
  <c r="J172" i="42"/>
  <c r="H172" i="42"/>
  <c r="C48" i="42"/>
  <c r="E48" i="42"/>
  <c r="D48" i="42"/>
  <c r="F48" i="42"/>
  <c r="H48" i="42"/>
  <c r="I48" i="42"/>
  <c r="K48" i="42"/>
  <c r="G48" i="42"/>
  <c r="J48" i="42"/>
  <c r="I90" i="42"/>
  <c r="F90" i="42"/>
  <c r="G90" i="42"/>
  <c r="K90" i="42"/>
  <c r="J90" i="42"/>
  <c r="D90" i="42"/>
  <c r="C90" i="42"/>
  <c r="E90" i="42"/>
  <c r="H90" i="42"/>
  <c r="D78" i="41"/>
  <c r="E78" i="41"/>
  <c r="K78" i="41"/>
  <c r="J78" i="41"/>
  <c r="I78" i="41"/>
  <c r="F78" i="41"/>
  <c r="C78" i="41"/>
  <c r="H78" i="41"/>
  <c r="G78" i="41"/>
  <c r="G114" i="41"/>
  <c r="K114" i="41"/>
  <c r="D114" i="41"/>
  <c r="E114" i="41"/>
  <c r="I114" i="41"/>
  <c r="H114" i="41"/>
  <c r="C114" i="41"/>
  <c r="J114" i="41"/>
  <c r="F114" i="41"/>
  <c r="K125" i="42"/>
  <c r="I125" i="42"/>
  <c r="D125" i="42"/>
  <c r="H125" i="42"/>
  <c r="E125" i="42"/>
  <c r="G125" i="42"/>
  <c r="J125" i="42"/>
  <c r="F125" i="42"/>
  <c r="C125" i="42"/>
  <c r="I100" i="42"/>
  <c r="J100" i="42"/>
  <c r="E100" i="42"/>
  <c r="G100" i="42"/>
  <c r="C100" i="42"/>
  <c r="K100" i="42"/>
  <c r="F100" i="42"/>
  <c r="D100" i="42"/>
  <c r="H100" i="42"/>
  <c r="F76" i="42"/>
  <c r="H76" i="42"/>
  <c r="K76" i="42"/>
  <c r="I76" i="42"/>
  <c r="J76" i="42"/>
  <c r="D76" i="42"/>
  <c r="E76" i="42"/>
  <c r="C76" i="42"/>
  <c r="G76" i="42"/>
  <c r="E93" i="42"/>
  <c r="F93" i="42"/>
  <c r="K93" i="42"/>
  <c r="D93" i="42"/>
  <c r="J93" i="42"/>
  <c r="I93" i="42"/>
  <c r="G93" i="42"/>
  <c r="C93" i="42"/>
  <c r="H93" i="42"/>
  <c r="AP87" i="26"/>
  <c r="N6" i="26"/>
  <c r="P6" i="26"/>
  <c r="Q6" i="26"/>
  <c r="M6" i="26"/>
  <c r="T6" i="26"/>
  <c r="O6" i="26"/>
  <c r="S6" i="26"/>
  <c r="U6" i="26"/>
  <c r="R6" i="26"/>
  <c r="S136" i="26"/>
  <c r="Q136" i="26"/>
  <c r="N136" i="26"/>
  <c r="M136" i="26"/>
  <c r="R136" i="26"/>
  <c r="U136" i="26"/>
  <c r="T136" i="26"/>
  <c r="P136" i="26"/>
  <c r="O136" i="26"/>
  <c r="Q106" i="26"/>
  <c r="M106" i="26"/>
  <c r="O106" i="26"/>
  <c r="N106" i="26"/>
  <c r="T106" i="26"/>
  <c r="S106" i="26"/>
  <c r="P106" i="26"/>
  <c r="R106" i="26"/>
  <c r="U106" i="26"/>
  <c r="P124" i="26"/>
  <c r="U124" i="26"/>
  <c r="S124" i="26"/>
  <c r="Q124" i="26"/>
  <c r="N124" i="26"/>
  <c r="R124" i="26"/>
  <c r="M124" i="26"/>
  <c r="O124" i="26"/>
  <c r="T124" i="26"/>
  <c r="AP135" i="26"/>
  <c r="AD135" i="26" s="1"/>
  <c r="AP59" i="25"/>
  <c r="R3" i="26"/>
  <c r="Q3" i="26"/>
  <c r="T3" i="26"/>
  <c r="P3" i="26"/>
  <c r="N3" i="26"/>
  <c r="M3" i="26"/>
  <c r="S3" i="26"/>
  <c r="O3" i="26"/>
  <c r="U3" i="26"/>
  <c r="T152" i="26"/>
  <c r="N152" i="26"/>
  <c r="P152" i="26"/>
  <c r="O152" i="26"/>
  <c r="U152" i="26"/>
  <c r="Q152" i="26"/>
  <c r="S152" i="26"/>
  <c r="R152" i="26"/>
  <c r="M152" i="26"/>
  <c r="AP145" i="26"/>
  <c r="AG145" i="26" s="1"/>
  <c r="R24" i="26"/>
  <c r="S24" i="26"/>
  <c r="M24" i="26"/>
  <c r="O24" i="26"/>
  <c r="Q24" i="26"/>
  <c r="U24" i="26"/>
  <c r="T24" i="26"/>
  <c r="P24" i="26"/>
  <c r="N24" i="26"/>
  <c r="R27" i="26"/>
  <c r="Q27" i="26"/>
  <c r="T27" i="26"/>
  <c r="U27" i="26"/>
  <c r="S27" i="26"/>
  <c r="M27" i="26"/>
  <c r="N27" i="26"/>
  <c r="O27" i="26"/>
  <c r="P27" i="26"/>
  <c r="R47" i="26"/>
  <c r="Q47" i="26"/>
  <c r="U47" i="26"/>
  <c r="O47" i="26"/>
  <c r="P47" i="26"/>
  <c r="M47" i="26"/>
  <c r="N47" i="26"/>
  <c r="T47" i="26"/>
  <c r="S47" i="26"/>
  <c r="S139" i="26"/>
  <c r="P139" i="26"/>
  <c r="R139" i="26"/>
  <c r="O139" i="26"/>
  <c r="Q139" i="26"/>
  <c r="U139" i="26"/>
  <c r="T139" i="26"/>
  <c r="N139" i="26"/>
  <c r="M139" i="26"/>
  <c r="AP19" i="26"/>
  <c r="AH19" i="26" s="1"/>
  <c r="N93" i="26"/>
  <c r="M93" i="26"/>
  <c r="R93" i="26"/>
  <c r="Q93" i="26"/>
  <c r="O93" i="26"/>
  <c r="U93" i="26"/>
  <c r="T93" i="26"/>
  <c r="P93" i="26"/>
  <c r="S93" i="26"/>
  <c r="S137" i="26"/>
  <c r="T137" i="26"/>
  <c r="P137" i="26"/>
  <c r="U137" i="26"/>
  <c r="O137" i="26"/>
  <c r="M137" i="26"/>
  <c r="R137" i="26"/>
  <c r="N137" i="26"/>
  <c r="Q137" i="26"/>
  <c r="R128" i="26"/>
  <c r="S128" i="26"/>
  <c r="N128" i="26"/>
  <c r="M128" i="26"/>
  <c r="U128" i="26"/>
  <c r="T128" i="26"/>
  <c r="Q128" i="26"/>
  <c r="P128" i="26"/>
  <c r="O128" i="26"/>
  <c r="AP82" i="26"/>
  <c r="AP45" i="26"/>
  <c r="AP50" i="25"/>
  <c r="Z50" i="25" s="1"/>
  <c r="AP133" i="26"/>
  <c r="AP143" i="26"/>
  <c r="X143" i="26" s="1"/>
  <c r="D134" i="41"/>
  <c r="J134" i="41"/>
  <c r="E134" i="41"/>
  <c r="C134" i="41"/>
  <c r="F134" i="41"/>
  <c r="H134" i="41"/>
  <c r="I134" i="41"/>
  <c r="G134" i="41"/>
  <c r="K134" i="41"/>
  <c r="G11" i="42"/>
  <c r="C11" i="42"/>
  <c r="F11" i="42"/>
  <c r="H11" i="42"/>
  <c r="E11" i="42"/>
  <c r="K11" i="42"/>
  <c r="J11" i="42"/>
  <c r="D11" i="42"/>
  <c r="I11" i="42"/>
  <c r="I177" i="41"/>
  <c r="C177" i="41"/>
  <c r="E177" i="41"/>
  <c r="J177" i="41"/>
  <c r="H177" i="41"/>
  <c r="D177" i="41"/>
  <c r="F177" i="41"/>
  <c r="K177" i="41"/>
  <c r="G177" i="41"/>
  <c r="J70" i="42"/>
  <c r="H70" i="42"/>
  <c r="C70" i="42"/>
  <c r="D70" i="42"/>
  <c r="G70" i="42"/>
  <c r="I70" i="42"/>
  <c r="F70" i="42"/>
  <c r="E70" i="42"/>
  <c r="K70" i="42"/>
  <c r="J138" i="42"/>
  <c r="H138" i="42"/>
  <c r="G138" i="42"/>
  <c r="C138" i="42"/>
  <c r="E138" i="42"/>
  <c r="I138" i="42"/>
  <c r="F138" i="42"/>
  <c r="K138" i="42"/>
  <c r="D138" i="42"/>
  <c r="G123" i="42"/>
  <c r="J123" i="42"/>
  <c r="H123" i="42"/>
  <c r="K123" i="42"/>
  <c r="C123" i="42"/>
  <c r="I123" i="42"/>
  <c r="F123" i="42"/>
  <c r="D123" i="42"/>
  <c r="E123" i="42"/>
  <c r="E99" i="42"/>
  <c r="D99" i="42"/>
  <c r="H99" i="42"/>
  <c r="F99" i="42"/>
  <c r="I99" i="42"/>
  <c r="G99" i="42"/>
  <c r="C99" i="42"/>
  <c r="J99" i="42"/>
  <c r="K99" i="42"/>
  <c r="E130" i="41"/>
  <c r="C130" i="41"/>
  <c r="G130" i="41"/>
  <c r="H130" i="41"/>
  <c r="D130" i="41"/>
  <c r="K130" i="41"/>
  <c r="I130" i="41"/>
  <c r="J130" i="41"/>
  <c r="F130" i="41"/>
  <c r="E166" i="42"/>
  <c r="F166" i="42"/>
  <c r="H166" i="42"/>
  <c r="D166" i="42"/>
  <c r="J166" i="42"/>
  <c r="I166" i="42"/>
  <c r="G166" i="42"/>
  <c r="C166" i="42"/>
  <c r="K166" i="42"/>
  <c r="AP40" i="26"/>
  <c r="AE40" i="26" s="1"/>
  <c r="T81" i="26"/>
  <c r="R81" i="26"/>
  <c r="P81" i="26"/>
  <c r="S81" i="26"/>
  <c r="U81" i="26"/>
  <c r="N81" i="26"/>
  <c r="M81" i="26"/>
  <c r="Q81" i="26"/>
  <c r="O81" i="26"/>
  <c r="AP138" i="26"/>
  <c r="AF138" i="26" s="1"/>
  <c r="AP114" i="26"/>
  <c r="AM114" i="26" s="1"/>
  <c r="AP119" i="26"/>
  <c r="AF119" i="26" s="1"/>
  <c r="T132" i="26"/>
  <c r="N132" i="26"/>
  <c r="P132" i="26"/>
  <c r="U132" i="26"/>
  <c r="O132" i="26"/>
  <c r="S132" i="26"/>
  <c r="Q132" i="26"/>
  <c r="R132" i="26"/>
  <c r="M132" i="26"/>
  <c r="I69" i="41"/>
  <c r="G69" i="41"/>
  <c r="K69" i="41"/>
  <c r="J69" i="41"/>
  <c r="F69" i="41"/>
  <c r="C69" i="41"/>
  <c r="H69" i="41"/>
  <c r="D69" i="41"/>
  <c r="E69" i="41"/>
  <c r="J60" i="40"/>
  <c r="G60" i="40"/>
  <c r="C60" i="40"/>
  <c r="E60" i="40"/>
  <c r="H60" i="40"/>
  <c r="K60" i="40"/>
  <c r="D60" i="40"/>
  <c r="I60" i="40"/>
  <c r="F60" i="40"/>
  <c r="J156" i="40"/>
  <c r="I156" i="40"/>
  <c r="G156" i="40"/>
  <c r="D156" i="40"/>
  <c r="C156" i="40"/>
  <c r="E156" i="40"/>
  <c r="F156" i="40"/>
  <c r="K156" i="40"/>
  <c r="H156" i="40"/>
  <c r="G22" i="42"/>
  <c r="C22" i="42"/>
  <c r="E22" i="42"/>
  <c r="F22" i="42"/>
  <c r="K22" i="42"/>
  <c r="H22" i="42"/>
  <c r="D22" i="42"/>
  <c r="J22" i="42"/>
  <c r="I22" i="42"/>
  <c r="K126" i="41"/>
  <c r="J126" i="41"/>
  <c r="C126" i="41"/>
  <c r="H126" i="41"/>
  <c r="D126" i="41"/>
  <c r="G126" i="41"/>
  <c r="E126" i="41"/>
  <c r="F126" i="41"/>
  <c r="I126" i="41"/>
  <c r="I162" i="41"/>
  <c r="J162" i="41"/>
  <c r="K162" i="41"/>
  <c r="C162" i="41"/>
  <c r="H162" i="41"/>
  <c r="G162" i="41"/>
  <c r="E162" i="41"/>
  <c r="F162" i="41"/>
  <c r="D162" i="41"/>
  <c r="J170" i="41"/>
  <c r="C170" i="41"/>
  <c r="I170" i="41"/>
  <c r="H170" i="41"/>
  <c r="E170" i="41"/>
  <c r="G170" i="41"/>
  <c r="K170" i="41"/>
  <c r="D170" i="41"/>
  <c r="F170" i="41"/>
  <c r="D108" i="42"/>
  <c r="E108" i="42"/>
  <c r="F108" i="42"/>
  <c r="G108" i="42"/>
  <c r="K108" i="42"/>
  <c r="J108" i="42"/>
  <c r="I108" i="42"/>
  <c r="C108" i="42"/>
  <c r="H108" i="42"/>
  <c r="G127" i="42"/>
  <c r="D127" i="42"/>
  <c r="C127" i="42"/>
  <c r="E127" i="42"/>
  <c r="F127" i="42"/>
  <c r="I127" i="42"/>
  <c r="K127" i="42"/>
  <c r="J127" i="42"/>
  <c r="H127" i="42"/>
  <c r="D103" i="42"/>
  <c r="H103" i="42"/>
  <c r="G103" i="42"/>
  <c r="K103" i="42"/>
  <c r="F103" i="42"/>
  <c r="J103" i="42"/>
  <c r="E103" i="42"/>
  <c r="I103" i="42"/>
  <c r="C103" i="42"/>
  <c r="G151" i="42"/>
  <c r="K151" i="42"/>
  <c r="F151" i="42"/>
  <c r="I151" i="42"/>
  <c r="C151" i="42"/>
  <c r="E151" i="42"/>
  <c r="H151" i="42"/>
  <c r="J151" i="42"/>
  <c r="D151" i="42"/>
  <c r="F61" i="42"/>
  <c r="D61" i="42"/>
  <c r="C61" i="42"/>
  <c r="K61" i="42"/>
  <c r="E61" i="42"/>
  <c r="I61" i="42"/>
  <c r="H61" i="42"/>
  <c r="G61" i="42"/>
  <c r="J61" i="42"/>
  <c r="C77" i="42"/>
  <c r="J77" i="42"/>
  <c r="D77" i="42"/>
  <c r="E77" i="42"/>
  <c r="F77" i="42"/>
  <c r="H77" i="42"/>
  <c r="K77" i="42"/>
  <c r="I77" i="42"/>
  <c r="G77" i="42"/>
  <c r="C16" i="42"/>
  <c r="J16" i="42"/>
  <c r="I16" i="42"/>
  <c r="H16" i="42"/>
  <c r="D16" i="42"/>
  <c r="F16" i="42"/>
  <c r="K16" i="42"/>
  <c r="E16" i="42"/>
  <c r="G16" i="42"/>
  <c r="G15" i="42"/>
  <c r="E15" i="42"/>
  <c r="C15" i="42"/>
  <c r="J15" i="42"/>
  <c r="D15" i="42"/>
  <c r="I15" i="42"/>
  <c r="F15" i="42"/>
  <c r="H15" i="42"/>
  <c r="K15" i="42"/>
  <c r="K120" i="42"/>
  <c r="H120" i="42"/>
  <c r="I120" i="42"/>
  <c r="G120" i="42"/>
  <c r="D120" i="42"/>
  <c r="J120" i="42"/>
  <c r="E120" i="42"/>
  <c r="F120" i="42"/>
  <c r="C120" i="42"/>
  <c r="H37" i="42"/>
  <c r="E37" i="42"/>
  <c r="I37" i="42"/>
  <c r="G37" i="42"/>
  <c r="F37" i="42"/>
  <c r="J37" i="42"/>
  <c r="K37" i="42"/>
  <c r="C37" i="42"/>
  <c r="D37" i="42"/>
  <c r="C135" i="42"/>
  <c r="G135" i="42"/>
  <c r="F135" i="42"/>
  <c r="I135" i="42"/>
  <c r="D135" i="42"/>
  <c r="E135" i="42"/>
  <c r="K135" i="42"/>
  <c r="J135" i="42"/>
  <c r="H135" i="42"/>
  <c r="H97" i="42"/>
  <c r="J97" i="42"/>
  <c r="D97" i="42"/>
  <c r="F97" i="42"/>
  <c r="E97" i="42"/>
  <c r="K97" i="42"/>
  <c r="I97" i="42"/>
  <c r="C97" i="42"/>
  <c r="G97" i="42"/>
  <c r="D53" i="42"/>
  <c r="H53" i="42"/>
  <c r="E53" i="42"/>
  <c r="G53" i="42"/>
  <c r="F53" i="42"/>
  <c r="J53" i="42"/>
  <c r="K53" i="42"/>
  <c r="C53" i="42"/>
  <c r="I53" i="42"/>
  <c r="F83" i="42"/>
  <c r="H83" i="42"/>
  <c r="D83" i="42"/>
  <c r="K83" i="42"/>
  <c r="C83" i="42"/>
  <c r="E83" i="42"/>
  <c r="I83" i="42"/>
  <c r="G83" i="42"/>
  <c r="J83" i="42"/>
  <c r="I82" i="41"/>
  <c r="G82" i="41"/>
  <c r="H82" i="41"/>
  <c r="K82" i="41"/>
  <c r="C82" i="41"/>
  <c r="E82" i="41"/>
  <c r="F82" i="41"/>
  <c r="J82" i="41"/>
  <c r="D82" i="41"/>
  <c r="H110" i="41"/>
  <c r="G110" i="41"/>
  <c r="D110" i="41"/>
  <c r="I110" i="41"/>
  <c r="C110" i="41"/>
  <c r="E110" i="41"/>
  <c r="J110" i="41"/>
  <c r="K110" i="41"/>
  <c r="F110" i="41"/>
  <c r="F175" i="41"/>
  <c r="H175" i="41"/>
  <c r="K175" i="41"/>
  <c r="C175" i="41"/>
  <c r="I175" i="41"/>
  <c r="G175" i="41"/>
  <c r="E175" i="41"/>
  <c r="J175" i="41"/>
  <c r="D175" i="41"/>
  <c r="K66" i="42"/>
  <c r="H66" i="42"/>
  <c r="D66" i="42"/>
  <c r="I66" i="42"/>
  <c r="E66" i="42"/>
  <c r="G66" i="42"/>
  <c r="J66" i="42"/>
  <c r="F66" i="42"/>
  <c r="C66" i="42"/>
  <c r="I122" i="42"/>
  <c r="F122" i="42"/>
  <c r="D122" i="42"/>
  <c r="E122" i="42"/>
  <c r="J122" i="42"/>
  <c r="H122" i="42"/>
  <c r="K122" i="42"/>
  <c r="G122" i="42"/>
  <c r="C122" i="42"/>
  <c r="R30" i="26"/>
  <c r="N30" i="26"/>
  <c r="T30" i="26"/>
  <c r="S30" i="26"/>
  <c r="P30" i="26"/>
  <c r="U30" i="26"/>
  <c r="Q30" i="26"/>
  <c r="O30" i="26"/>
  <c r="M30" i="26"/>
  <c r="M80" i="25"/>
  <c r="R80" i="25"/>
  <c r="O80" i="25"/>
  <c r="N80" i="25"/>
  <c r="T80" i="25"/>
  <c r="P80" i="25"/>
  <c r="Q80" i="25"/>
  <c r="U80" i="25"/>
  <c r="S80" i="25"/>
  <c r="AP101" i="26"/>
  <c r="Y101" i="26" s="1"/>
  <c r="S119" i="26"/>
  <c r="N119" i="26"/>
  <c r="T119" i="26"/>
  <c r="U119" i="26"/>
  <c r="P119" i="26"/>
  <c r="R119" i="26"/>
  <c r="Q119" i="26"/>
  <c r="M119" i="26"/>
  <c r="O119" i="26"/>
  <c r="AP86" i="26"/>
  <c r="X86" i="26" s="1"/>
  <c r="U91" i="26"/>
  <c r="S91" i="26"/>
  <c r="N91" i="26"/>
  <c r="T91" i="26"/>
  <c r="O91" i="26"/>
  <c r="P91" i="26"/>
  <c r="M91" i="26"/>
  <c r="R91" i="26"/>
  <c r="Q91" i="26"/>
  <c r="S59" i="25"/>
  <c r="R59" i="25"/>
  <c r="M59" i="25"/>
  <c r="O59" i="25"/>
  <c r="N59" i="25"/>
  <c r="T59" i="25"/>
  <c r="P59" i="25"/>
  <c r="U59" i="25"/>
  <c r="Q59" i="25"/>
  <c r="N21" i="26"/>
  <c r="O21" i="26"/>
  <c r="R21" i="26"/>
  <c r="Q21" i="26"/>
  <c r="M21" i="26"/>
  <c r="U21" i="26"/>
  <c r="T21" i="26"/>
  <c r="P21" i="26"/>
  <c r="S21" i="26"/>
  <c r="N151" i="26"/>
  <c r="M151" i="26"/>
  <c r="U151" i="26"/>
  <c r="S151" i="26"/>
  <c r="Q151" i="26"/>
  <c r="T151" i="26"/>
  <c r="O151" i="26"/>
  <c r="P151" i="26"/>
  <c r="R151" i="26"/>
  <c r="AP106" i="26"/>
  <c r="AI106" i="26" s="1"/>
  <c r="AP171" i="25"/>
  <c r="AN171" i="25" s="1"/>
  <c r="Q92" i="26"/>
  <c r="P92" i="26"/>
  <c r="N92" i="26"/>
  <c r="S92" i="26"/>
  <c r="R92" i="26"/>
  <c r="M92" i="26"/>
  <c r="U92" i="26"/>
  <c r="O92" i="26"/>
  <c r="T92" i="26"/>
  <c r="AP14" i="26"/>
  <c r="AF14" i="26" s="1"/>
  <c r="S19" i="26"/>
  <c r="R19" i="26"/>
  <c r="T19" i="26"/>
  <c r="U19" i="26"/>
  <c r="P19" i="26"/>
  <c r="M19" i="26"/>
  <c r="N19" i="26"/>
  <c r="Q19" i="26"/>
  <c r="O19" i="26"/>
  <c r="Q75" i="26"/>
  <c r="O75" i="26"/>
  <c r="U75" i="26"/>
  <c r="S75" i="26"/>
  <c r="M75" i="26"/>
  <c r="N75" i="26"/>
  <c r="R75" i="26"/>
  <c r="P75" i="26"/>
  <c r="T75" i="26"/>
  <c r="AP176" i="26"/>
  <c r="Z176" i="26" s="1"/>
  <c r="S123" i="26"/>
  <c r="Q123" i="26"/>
  <c r="T123" i="26"/>
  <c r="M123" i="26"/>
  <c r="U123" i="26"/>
  <c r="R123" i="26"/>
  <c r="N123" i="26"/>
  <c r="O123" i="26"/>
  <c r="P123" i="26"/>
  <c r="R158" i="26"/>
  <c r="M158" i="26"/>
  <c r="N158" i="26"/>
  <c r="P158" i="26"/>
  <c r="T158" i="26"/>
  <c r="O158" i="26"/>
  <c r="Q158" i="26"/>
  <c r="S158" i="26"/>
  <c r="U158" i="26"/>
  <c r="AP165" i="26"/>
  <c r="AN165" i="26" s="1"/>
  <c r="AP113" i="26"/>
  <c r="AC113" i="26" s="1"/>
  <c r="T138" i="26"/>
  <c r="M138" i="26"/>
  <c r="P138" i="26"/>
  <c r="R138" i="26"/>
  <c r="N138" i="26"/>
  <c r="Q138" i="26"/>
  <c r="S138" i="26"/>
  <c r="O138" i="26"/>
  <c r="U138" i="26"/>
  <c r="AP26" i="26"/>
  <c r="AB26" i="26" s="1"/>
  <c r="U42" i="26"/>
  <c r="M42" i="26"/>
  <c r="N42" i="26"/>
  <c r="P42" i="26"/>
  <c r="Q42" i="26"/>
  <c r="O42" i="26"/>
  <c r="T42" i="26"/>
  <c r="S42" i="26"/>
  <c r="R42" i="26"/>
  <c r="F46" i="42"/>
  <c r="C46" i="42"/>
  <c r="D46" i="42"/>
  <c r="I46" i="42"/>
  <c r="G46" i="42"/>
  <c r="K46" i="42"/>
  <c r="E46" i="42"/>
  <c r="J46" i="42"/>
  <c r="H46" i="42"/>
  <c r="G148" i="42"/>
  <c r="K148" i="42"/>
  <c r="J148" i="42"/>
  <c r="D148" i="42"/>
  <c r="C148" i="42"/>
  <c r="H148" i="42"/>
  <c r="E148" i="42"/>
  <c r="I148" i="42"/>
  <c r="F148" i="42"/>
  <c r="H49" i="42"/>
  <c r="I49" i="42"/>
  <c r="D49" i="42"/>
  <c r="J49" i="42"/>
  <c r="K49" i="42"/>
  <c r="G49" i="42"/>
  <c r="C49" i="42"/>
  <c r="F49" i="42"/>
  <c r="E49" i="42"/>
  <c r="H40" i="42"/>
  <c r="G40" i="42"/>
  <c r="E40" i="42"/>
  <c r="C40" i="42"/>
  <c r="F40" i="42"/>
  <c r="I40" i="42"/>
  <c r="K40" i="42"/>
  <c r="D40" i="42"/>
  <c r="J40" i="42"/>
  <c r="H50" i="42"/>
  <c r="F50" i="42"/>
  <c r="D50" i="42"/>
  <c r="K50" i="42"/>
  <c r="I50" i="42"/>
  <c r="E50" i="42"/>
  <c r="C50" i="42"/>
  <c r="J50" i="42"/>
  <c r="G50" i="42"/>
  <c r="K90" i="41"/>
  <c r="D90" i="41"/>
  <c r="H90" i="41"/>
  <c r="C90" i="41"/>
  <c r="J90" i="41"/>
  <c r="G90" i="41"/>
  <c r="I90" i="41"/>
  <c r="F90" i="41"/>
  <c r="E90" i="41"/>
  <c r="F79" i="42"/>
  <c r="C79" i="42"/>
  <c r="D79" i="42"/>
  <c r="I79" i="42"/>
  <c r="G79" i="42"/>
  <c r="J79" i="42"/>
  <c r="H79" i="42"/>
  <c r="K79" i="42"/>
  <c r="E79" i="42"/>
  <c r="F78" i="42"/>
  <c r="I78" i="42"/>
  <c r="K78" i="42"/>
  <c r="H78" i="42"/>
  <c r="C78" i="42"/>
  <c r="G78" i="42"/>
  <c r="D78" i="42"/>
  <c r="J78" i="42"/>
  <c r="E78" i="42"/>
  <c r="C36" i="42"/>
  <c r="G36" i="42"/>
  <c r="F36" i="42"/>
  <c r="D36" i="42"/>
  <c r="K36" i="42"/>
  <c r="H36" i="42"/>
  <c r="J36" i="42"/>
  <c r="E36" i="42"/>
  <c r="I36" i="42"/>
  <c r="M154" i="26"/>
  <c r="T154" i="26"/>
  <c r="N154" i="26"/>
  <c r="R154" i="26"/>
  <c r="Q154" i="26"/>
  <c r="U154" i="26"/>
  <c r="P154" i="26"/>
  <c r="S154" i="26"/>
  <c r="O154" i="26"/>
  <c r="N176" i="26"/>
  <c r="R176" i="26"/>
  <c r="Q176" i="26"/>
  <c r="O176" i="26"/>
  <c r="T176" i="26"/>
  <c r="P176" i="26"/>
  <c r="U176" i="26"/>
  <c r="S176" i="26"/>
  <c r="M176" i="26"/>
  <c r="AP17" i="26"/>
  <c r="Z17" i="26" s="1"/>
  <c r="AP58" i="26"/>
  <c r="AP173" i="26"/>
  <c r="AM173" i="26" s="1"/>
  <c r="U96" i="26"/>
  <c r="Q96" i="26"/>
  <c r="P96" i="26"/>
  <c r="N96" i="26"/>
  <c r="R96" i="26"/>
  <c r="S96" i="26"/>
  <c r="M96" i="26"/>
  <c r="O96" i="26"/>
  <c r="T96" i="26"/>
  <c r="AP79" i="26"/>
  <c r="AI79" i="26" s="1"/>
  <c r="U35" i="26"/>
  <c r="M35" i="26"/>
  <c r="N35" i="26"/>
  <c r="P35" i="26"/>
  <c r="O35" i="26"/>
  <c r="T35" i="26"/>
  <c r="S35" i="26"/>
  <c r="R35" i="26"/>
  <c r="Q35" i="26"/>
  <c r="AP170" i="26"/>
  <c r="AB170" i="26" s="1"/>
  <c r="AP22" i="26"/>
  <c r="AH22" i="26" s="1"/>
  <c r="AP127" i="26"/>
  <c r="AP115" i="26"/>
  <c r="AB115" i="26" s="1"/>
  <c r="T147" i="26"/>
  <c r="U147" i="26"/>
  <c r="Q147" i="26"/>
  <c r="S147" i="26"/>
  <c r="N147" i="26"/>
  <c r="P147" i="26"/>
  <c r="R147" i="26"/>
  <c r="M147" i="26"/>
  <c r="O147" i="26"/>
  <c r="AP94" i="26"/>
  <c r="AO94" i="26" s="1"/>
  <c r="U155" i="26"/>
  <c r="Q155" i="26"/>
  <c r="R155" i="26"/>
  <c r="N155" i="26"/>
  <c r="S155" i="26"/>
  <c r="P155" i="26"/>
  <c r="T155" i="26"/>
  <c r="M155" i="26"/>
  <c r="O155" i="26"/>
  <c r="AP100" i="26"/>
  <c r="AO100" i="26" s="1"/>
  <c r="U39" i="26"/>
  <c r="N39" i="26"/>
  <c r="T39" i="26"/>
  <c r="S39" i="26"/>
  <c r="O39" i="26"/>
  <c r="P39" i="26"/>
  <c r="M39" i="26"/>
  <c r="Q39" i="26"/>
  <c r="R39" i="26"/>
  <c r="AP128" i="26"/>
  <c r="AK128" i="26" s="1"/>
  <c r="AP89" i="26"/>
  <c r="AB89" i="26" s="1"/>
  <c r="AP70" i="26"/>
  <c r="AH70" i="26" s="1"/>
  <c r="T61" i="25"/>
  <c r="N61" i="25"/>
  <c r="S61" i="25"/>
  <c r="R61" i="25"/>
  <c r="M61" i="25"/>
  <c r="Q61" i="25"/>
  <c r="O61" i="25"/>
  <c r="U61" i="25"/>
  <c r="P61" i="25"/>
  <c r="S4" i="26"/>
  <c r="R4" i="26"/>
  <c r="M4" i="26"/>
  <c r="U4" i="26"/>
  <c r="O4" i="26"/>
  <c r="T4" i="26"/>
  <c r="Q4" i="26"/>
  <c r="P4" i="26"/>
  <c r="N4" i="26"/>
  <c r="D65" i="42"/>
  <c r="E65" i="42"/>
  <c r="G65" i="42"/>
  <c r="K65" i="42"/>
  <c r="I65" i="42"/>
  <c r="J65" i="42"/>
  <c r="H65" i="42"/>
  <c r="F65" i="42"/>
  <c r="C65" i="42"/>
  <c r="G106" i="41"/>
  <c r="K106" i="41"/>
  <c r="D106" i="41"/>
  <c r="F106" i="41"/>
  <c r="E106" i="41"/>
  <c r="C106" i="41"/>
  <c r="I106" i="41"/>
  <c r="H106" i="41"/>
  <c r="J106" i="41"/>
  <c r="J13" i="42"/>
  <c r="K13" i="42"/>
  <c r="H13" i="42"/>
  <c r="F13" i="42"/>
  <c r="G13" i="42"/>
  <c r="E13" i="42"/>
  <c r="C13" i="42"/>
  <c r="I13" i="42"/>
  <c r="D13" i="42"/>
  <c r="K155" i="42"/>
  <c r="J155" i="42"/>
  <c r="D155" i="42"/>
  <c r="C155" i="42"/>
  <c r="E155" i="42"/>
  <c r="F155" i="42"/>
  <c r="H155" i="42"/>
  <c r="G155" i="42"/>
  <c r="I155" i="42"/>
  <c r="I140" i="42"/>
  <c r="G140" i="42"/>
  <c r="D140" i="42"/>
  <c r="J140" i="42"/>
  <c r="K140" i="42"/>
  <c r="H140" i="42"/>
  <c r="C140" i="42"/>
  <c r="F140" i="42"/>
  <c r="E140" i="42"/>
  <c r="F62" i="42"/>
  <c r="C62" i="42"/>
  <c r="J62" i="42"/>
  <c r="K62" i="42"/>
  <c r="I62" i="42"/>
  <c r="G62" i="42"/>
  <c r="E62" i="42"/>
  <c r="D62" i="42"/>
  <c r="H62" i="42"/>
  <c r="C43" i="42"/>
  <c r="K43" i="42"/>
  <c r="G43" i="42"/>
  <c r="F43" i="42"/>
  <c r="H43" i="42"/>
  <c r="D43" i="42"/>
  <c r="I43" i="42"/>
  <c r="E43" i="42"/>
  <c r="J43" i="42"/>
  <c r="J21" i="42"/>
  <c r="I21" i="42"/>
  <c r="D21" i="42"/>
  <c r="C21" i="42"/>
  <c r="H21" i="42"/>
  <c r="F21" i="42"/>
  <c r="G21" i="42"/>
  <c r="K21" i="42"/>
  <c r="E21" i="42"/>
  <c r="O54" i="26"/>
  <c r="N54" i="26"/>
  <c r="R54" i="26"/>
  <c r="Q54" i="26"/>
  <c r="T54" i="26"/>
  <c r="S54" i="26"/>
  <c r="P54" i="26"/>
  <c r="U54" i="26"/>
  <c r="M54" i="26"/>
  <c r="S156" i="25"/>
  <c r="R156" i="25"/>
  <c r="T156" i="25"/>
  <c r="U156" i="25"/>
  <c r="P156" i="25"/>
  <c r="M156" i="25"/>
  <c r="N156" i="25"/>
  <c r="Q156" i="25"/>
  <c r="O156" i="25"/>
  <c r="U140" i="26"/>
  <c r="O140" i="26"/>
  <c r="Q140" i="26"/>
  <c r="S140" i="26"/>
  <c r="M140" i="26"/>
  <c r="R140" i="26"/>
  <c r="T140" i="26"/>
  <c r="N140" i="26"/>
  <c r="P140" i="26"/>
  <c r="T34" i="26"/>
  <c r="M34" i="26"/>
  <c r="P34" i="26"/>
  <c r="U34" i="26"/>
  <c r="S34" i="26"/>
  <c r="O34" i="26"/>
  <c r="N34" i="26"/>
  <c r="R34" i="26"/>
  <c r="Q34" i="26"/>
  <c r="AP66" i="26"/>
  <c r="AJ66" i="26" s="1"/>
  <c r="AP167" i="26"/>
  <c r="AC167" i="26" s="1"/>
  <c r="Q116" i="26"/>
  <c r="P116" i="26"/>
  <c r="U116" i="26"/>
  <c r="M116" i="26"/>
  <c r="S116" i="26"/>
  <c r="N116" i="26"/>
  <c r="R116" i="26"/>
  <c r="O116" i="26"/>
  <c r="T116" i="26"/>
  <c r="T41" i="26"/>
  <c r="R41" i="26"/>
  <c r="P41" i="26"/>
  <c r="S41" i="26"/>
  <c r="U41" i="26"/>
  <c r="N41" i="26"/>
  <c r="M41" i="26"/>
  <c r="Q41" i="26"/>
  <c r="O41" i="26"/>
  <c r="M115" i="26"/>
  <c r="O115" i="26"/>
  <c r="U115" i="26"/>
  <c r="Q115" i="26"/>
  <c r="S115" i="26"/>
  <c r="N115" i="26"/>
  <c r="T115" i="26"/>
  <c r="P115" i="26"/>
  <c r="R115" i="26"/>
  <c r="AP153" i="26"/>
  <c r="AI153" i="26" s="1"/>
  <c r="AP10" i="26"/>
  <c r="AM10" i="26" s="1"/>
  <c r="O7" i="26"/>
  <c r="T7" i="26"/>
  <c r="N7" i="26"/>
  <c r="R7" i="26"/>
  <c r="Q7" i="26"/>
  <c r="U7" i="26"/>
  <c r="M7" i="26"/>
  <c r="S7" i="26"/>
  <c r="P7" i="26"/>
  <c r="AP137" i="26"/>
  <c r="AN137" i="26" s="1"/>
  <c r="U162" i="26"/>
  <c r="R162" i="26"/>
  <c r="P162" i="26"/>
  <c r="T162" i="26"/>
  <c r="Q162" i="26"/>
  <c r="N162" i="26"/>
  <c r="S162" i="26"/>
  <c r="M162" i="26"/>
  <c r="O162" i="26"/>
  <c r="M52" i="26"/>
  <c r="U52" i="26"/>
  <c r="O52" i="26"/>
  <c r="T52" i="26"/>
  <c r="Q52" i="26"/>
  <c r="P52" i="26"/>
  <c r="N52" i="26"/>
  <c r="S52" i="26"/>
  <c r="R52" i="26"/>
  <c r="AP161" i="26"/>
  <c r="Y161" i="26" s="1"/>
  <c r="AP130" i="26"/>
  <c r="AJ130" i="26" s="1"/>
  <c r="S36" i="26"/>
  <c r="R36" i="26"/>
  <c r="M36" i="26"/>
  <c r="U36" i="26"/>
  <c r="O36" i="26"/>
  <c r="T36" i="26"/>
  <c r="Q36" i="26"/>
  <c r="P36" i="26"/>
  <c r="N36" i="26"/>
  <c r="R57" i="26"/>
  <c r="Q57" i="26"/>
  <c r="U57" i="26"/>
  <c r="S57" i="26"/>
  <c r="M57" i="26"/>
  <c r="P57" i="26"/>
  <c r="T57" i="26"/>
  <c r="O57" i="26"/>
  <c r="N57" i="26"/>
  <c r="AP146" i="26"/>
  <c r="D145" i="42"/>
  <c r="E145" i="42"/>
  <c r="F145" i="42"/>
  <c r="C145" i="42"/>
  <c r="J145" i="42"/>
  <c r="K145" i="42"/>
  <c r="I145" i="42"/>
  <c r="G145" i="42"/>
  <c r="H145" i="42"/>
  <c r="G174" i="42"/>
  <c r="K174" i="42"/>
  <c r="H174" i="42"/>
  <c r="J174" i="42"/>
  <c r="D174" i="42"/>
  <c r="F174" i="42"/>
  <c r="C174" i="42"/>
  <c r="E174" i="42"/>
  <c r="I174" i="42"/>
  <c r="F66" i="41"/>
  <c r="C66" i="41"/>
  <c r="H66" i="41"/>
  <c r="G66" i="41"/>
  <c r="E66" i="41"/>
  <c r="K66" i="41"/>
  <c r="D66" i="41"/>
  <c r="I66" i="41"/>
  <c r="J66" i="41"/>
  <c r="C115" i="42"/>
  <c r="J115" i="42"/>
  <c r="K115" i="42"/>
  <c r="I115" i="42"/>
  <c r="E115" i="42"/>
  <c r="D115" i="42"/>
  <c r="F115" i="42"/>
  <c r="H115" i="42"/>
  <c r="G115" i="42"/>
  <c r="I59" i="42"/>
  <c r="C59" i="42"/>
  <c r="K59" i="42"/>
  <c r="G59" i="42"/>
  <c r="H59" i="42"/>
  <c r="D59" i="42"/>
  <c r="E59" i="42"/>
  <c r="J59" i="42"/>
  <c r="F59" i="42"/>
  <c r="K121" i="42"/>
  <c r="E121" i="42"/>
  <c r="G121" i="42"/>
  <c r="H121" i="42"/>
  <c r="D121" i="42"/>
  <c r="I121" i="42"/>
  <c r="F121" i="42"/>
  <c r="C121" i="42"/>
  <c r="J121" i="42"/>
  <c r="F167" i="42"/>
  <c r="J167" i="42"/>
  <c r="D167" i="42"/>
  <c r="E167" i="42"/>
  <c r="G167" i="42"/>
  <c r="K167" i="42"/>
  <c r="H167" i="42"/>
  <c r="I167" i="42"/>
  <c r="C167" i="42"/>
  <c r="H38" i="42"/>
  <c r="K38" i="42"/>
  <c r="J38" i="42"/>
  <c r="E38" i="42"/>
  <c r="C38" i="42"/>
  <c r="G38" i="42"/>
  <c r="I38" i="42"/>
  <c r="F38" i="42"/>
  <c r="D38" i="42"/>
  <c r="G162" i="42"/>
  <c r="I162" i="42"/>
  <c r="D162" i="42"/>
  <c r="K162" i="42"/>
  <c r="C162" i="42"/>
  <c r="J162" i="42"/>
  <c r="F162" i="42"/>
  <c r="H162" i="42"/>
  <c r="E162" i="42"/>
  <c r="AP112" i="26"/>
  <c r="AG112" i="26" s="1"/>
  <c r="T31" i="26"/>
  <c r="U31" i="26"/>
  <c r="S31" i="26"/>
  <c r="M31" i="26"/>
  <c r="N31" i="26"/>
  <c r="O31" i="26"/>
  <c r="P31" i="26"/>
  <c r="R31" i="26"/>
  <c r="Q31" i="26"/>
  <c r="O173" i="26"/>
  <c r="S173" i="26"/>
  <c r="N173" i="26"/>
  <c r="M173" i="26"/>
  <c r="T173" i="26"/>
  <c r="R173" i="26"/>
  <c r="P173" i="26"/>
  <c r="U173" i="26"/>
  <c r="Q173" i="26"/>
  <c r="AP51" i="25"/>
  <c r="AC51" i="25" s="1"/>
  <c r="T149" i="26"/>
  <c r="R149" i="26"/>
  <c r="P149" i="26"/>
  <c r="U149" i="26"/>
  <c r="Q149" i="26"/>
  <c r="M149" i="26"/>
  <c r="O149" i="26"/>
  <c r="N149" i="26"/>
  <c r="S149" i="26"/>
  <c r="AP30" i="26"/>
  <c r="P153" i="26"/>
  <c r="U153" i="26"/>
  <c r="S153" i="26"/>
  <c r="O153" i="26"/>
  <c r="M153" i="26"/>
  <c r="N153" i="26"/>
  <c r="Q153" i="26"/>
  <c r="T153" i="26"/>
  <c r="R153" i="26"/>
  <c r="U102" i="26"/>
  <c r="T102" i="26"/>
  <c r="N102" i="26"/>
  <c r="P102" i="26"/>
  <c r="O102" i="26"/>
  <c r="R102" i="26"/>
  <c r="Q102" i="26"/>
  <c r="S102" i="26"/>
  <c r="M102" i="26"/>
  <c r="AP91" i="26"/>
  <c r="AK91" i="26" s="1"/>
  <c r="T74" i="26"/>
  <c r="S74" i="26"/>
  <c r="P74" i="26"/>
  <c r="U74" i="26"/>
  <c r="M74" i="26"/>
  <c r="O74" i="26"/>
  <c r="N74" i="26"/>
  <c r="R74" i="26"/>
  <c r="Q74" i="26"/>
  <c r="AP72" i="26"/>
  <c r="AN72" i="26" s="1"/>
  <c r="AP77" i="26"/>
  <c r="AN77" i="26" s="1"/>
  <c r="AP93" i="26"/>
  <c r="AC93" i="26" s="1"/>
  <c r="P32" i="26"/>
  <c r="N32" i="26"/>
  <c r="O32" i="26"/>
  <c r="R32" i="26"/>
  <c r="Q32" i="26"/>
  <c r="U32" i="26"/>
  <c r="S32" i="26"/>
  <c r="T32" i="26"/>
  <c r="M32" i="26"/>
  <c r="AP46" i="25"/>
  <c r="Z46" i="25" s="1"/>
  <c r="S157" i="26"/>
  <c r="M157" i="26"/>
  <c r="T157" i="26"/>
  <c r="R157" i="26"/>
  <c r="P157" i="26"/>
  <c r="U157" i="26"/>
  <c r="N157" i="26"/>
  <c r="O157" i="26"/>
  <c r="Q157" i="26"/>
  <c r="P167" i="26"/>
  <c r="R167" i="26"/>
  <c r="M167" i="26"/>
  <c r="O167" i="26"/>
  <c r="U167" i="26"/>
  <c r="S167" i="26"/>
  <c r="N167" i="26"/>
  <c r="Q167" i="26"/>
  <c r="T167" i="26"/>
  <c r="AP47" i="26"/>
  <c r="AA47" i="26" s="1"/>
  <c r="T84" i="26"/>
  <c r="M84" i="26"/>
  <c r="U84" i="26"/>
  <c r="N84" i="26"/>
  <c r="O84" i="26"/>
  <c r="Q84" i="26"/>
  <c r="P84" i="26"/>
  <c r="S84" i="26"/>
  <c r="R84" i="26"/>
  <c r="R134" i="26"/>
  <c r="T134" i="26"/>
  <c r="P134" i="26"/>
  <c r="M134" i="26"/>
  <c r="Q134" i="26"/>
  <c r="N134" i="26"/>
  <c r="S134" i="26"/>
  <c r="U134" i="26"/>
  <c r="O134" i="26"/>
  <c r="AP160" i="26"/>
  <c r="AL160" i="26" s="1"/>
  <c r="P53" i="26"/>
  <c r="T53" i="26"/>
  <c r="N53" i="26"/>
  <c r="M53" i="26"/>
  <c r="R53" i="26"/>
  <c r="Q53" i="26"/>
  <c r="S53" i="26"/>
  <c r="U53" i="26"/>
  <c r="O53" i="26"/>
  <c r="AP92" i="26"/>
  <c r="AE92" i="26" s="1"/>
  <c r="AP111" i="26"/>
  <c r="AN111" i="26" s="1"/>
  <c r="AP157" i="26"/>
  <c r="AB157" i="26" s="1"/>
  <c r="O25" i="26"/>
  <c r="N25" i="26"/>
  <c r="R25" i="26"/>
  <c r="Q25" i="26"/>
  <c r="U25" i="26"/>
  <c r="T25" i="26"/>
  <c r="M25" i="26"/>
  <c r="P25" i="26"/>
  <c r="S25" i="26"/>
  <c r="AP102" i="26"/>
  <c r="AL102" i="26" s="1"/>
  <c r="T67" i="25"/>
  <c r="R67" i="25"/>
  <c r="P67" i="25"/>
  <c r="S67" i="25"/>
  <c r="U67" i="25"/>
  <c r="M67" i="25"/>
  <c r="Q67" i="25"/>
  <c r="O67" i="25"/>
  <c r="N67" i="25"/>
  <c r="AP28" i="26"/>
  <c r="AO28" i="26" s="1"/>
  <c r="AP134" i="26"/>
  <c r="AI134" i="26" s="1"/>
  <c r="AP168" i="26"/>
  <c r="AH168" i="26" s="1"/>
  <c r="S82" i="26"/>
  <c r="R82" i="26"/>
  <c r="N82" i="26"/>
  <c r="M82" i="26"/>
  <c r="T82" i="26"/>
  <c r="P82" i="26"/>
  <c r="U82" i="26"/>
  <c r="O82" i="26"/>
  <c r="Q82" i="26"/>
  <c r="AP174" i="26"/>
  <c r="AJ174" i="26" s="1"/>
  <c r="AP75" i="26"/>
  <c r="Z75" i="26" s="1"/>
  <c r="U95" i="26"/>
  <c r="N95" i="26"/>
  <c r="S95" i="26"/>
  <c r="T95" i="26"/>
  <c r="O95" i="26"/>
  <c r="P95" i="26"/>
  <c r="M95" i="26"/>
  <c r="R95" i="26"/>
  <c r="Q95" i="26"/>
  <c r="J143" i="42"/>
  <c r="H143" i="42"/>
  <c r="E143" i="42"/>
  <c r="F143" i="42"/>
  <c r="I143" i="42"/>
  <c r="C143" i="42"/>
  <c r="D143" i="42"/>
  <c r="K143" i="42"/>
  <c r="G143" i="42"/>
  <c r="E142" i="41"/>
  <c r="D142" i="41"/>
  <c r="I142" i="41"/>
  <c r="C142" i="41"/>
  <c r="K142" i="41"/>
  <c r="H142" i="41"/>
  <c r="F142" i="41"/>
  <c r="G142" i="41"/>
  <c r="J142" i="41"/>
  <c r="J177" i="42"/>
  <c r="I177" i="42"/>
  <c r="G177" i="42"/>
  <c r="C177" i="42"/>
  <c r="K177" i="42"/>
  <c r="E177" i="42"/>
  <c r="F177" i="42"/>
  <c r="H177" i="42"/>
  <c r="D177" i="42"/>
  <c r="I124" i="42"/>
  <c r="H124" i="42"/>
  <c r="K124" i="42"/>
  <c r="E124" i="42"/>
  <c r="F124" i="42"/>
  <c r="C124" i="42"/>
  <c r="G124" i="42"/>
  <c r="J124" i="42"/>
  <c r="D124" i="42"/>
  <c r="E118" i="42"/>
  <c r="F118" i="42"/>
  <c r="G118" i="42"/>
  <c r="H118" i="42"/>
  <c r="K118" i="42"/>
  <c r="J118" i="42"/>
  <c r="I118" i="42"/>
  <c r="C118" i="42"/>
  <c r="D118" i="42"/>
  <c r="F142" i="42"/>
  <c r="C142" i="42"/>
  <c r="J142" i="42"/>
  <c r="K142" i="42"/>
  <c r="E142" i="42"/>
  <c r="G142" i="42"/>
  <c r="H142" i="42"/>
  <c r="D142" i="42"/>
  <c r="I142" i="42"/>
  <c r="F3" i="42"/>
  <c r="D3" i="42"/>
  <c r="H3" i="42"/>
  <c r="K3" i="42"/>
  <c r="C3" i="42"/>
  <c r="E3" i="42"/>
  <c r="I3" i="42"/>
  <c r="G3" i="42"/>
  <c r="J3" i="42"/>
  <c r="E72" i="42"/>
  <c r="K72" i="42"/>
  <c r="G72" i="42"/>
  <c r="J72" i="42"/>
  <c r="C72" i="42"/>
  <c r="F72" i="42"/>
  <c r="I72" i="42"/>
  <c r="D72" i="42"/>
  <c r="H72" i="42"/>
  <c r="T114" i="26"/>
  <c r="P114" i="26"/>
  <c r="M114" i="26"/>
  <c r="R114" i="26"/>
  <c r="O114" i="26"/>
  <c r="N114" i="26"/>
  <c r="S114" i="26"/>
  <c r="U114" i="26"/>
  <c r="Q114" i="26"/>
  <c r="M165" i="26"/>
  <c r="P165" i="26"/>
  <c r="U165" i="26"/>
  <c r="S165" i="26"/>
  <c r="O165" i="26"/>
  <c r="R165" i="26"/>
  <c r="Q165" i="26"/>
  <c r="N165" i="26"/>
  <c r="T165" i="26"/>
  <c r="Q103" i="26"/>
  <c r="M103" i="26"/>
  <c r="T103" i="26"/>
  <c r="U103" i="26"/>
  <c r="N103" i="26"/>
  <c r="R103" i="26"/>
  <c r="S103" i="26"/>
  <c r="O103" i="26"/>
  <c r="P103" i="26"/>
  <c r="AP13" i="26"/>
  <c r="AC13" i="26" s="1"/>
  <c r="AP158" i="26"/>
  <c r="AM158" i="26" s="1"/>
  <c r="AP117" i="26"/>
  <c r="AF117" i="26" s="1"/>
  <c r="AP80" i="25"/>
  <c r="AH80" i="25" s="1"/>
  <c r="AP52" i="26"/>
  <c r="AJ52" i="26" s="1"/>
  <c r="M51" i="25"/>
  <c r="R51" i="25"/>
  <c r="T51" i="25"/>
  <c r="S51" i="25"/>
  <c r="P51" i="25"/>
  <c r="O51" i="25"/>
  <c r="U51" i="25"/>
  <c r="Q51" i="25"/>
  <c r="N51" i="25"/>
  <c r="AP12" i="26"/>
  <c r="M125" i="26"/>
  <c r="O125" i="26"/>
  <c r="N125" i="26"/>
  <c r="S125" i="26"/>
  <c r="T125" i="26"/>
  <c r="R125" i="26"/>
  <c r="P125" i="26"/>
  <c r="U125" i="26"/>
  <c r="Q125" i="26"/>
  <c r="AP55" i="26"/>
  <c r="W55" i="26" s="1"/>
  <c r="AP64" i="25"/>
  <c r="X64" i="25" s="1"/>
  <c r="AP177" i="26"/>
  <c r="AG177" i="26" s="1"/>
  <c r="Q127" i="26"/>
  <c r="T127" i="26"/>
  <c r="P127" i="26"/>
  <c r="R127" i="26"/>
  <c r="M127" i="26"/>
  <c r="O127" i="26"/>
  <c r="U127" i="26"/>
  <c r="S127" i="26"/>
  <c r="N127" i="26"/>
  <c r="R175" i="26"/>
  <c r="N175" i="26"/>
  <c r="O175" i="26"/>
  <c r="P175" i="26"/>
  <c r="S175" i="26"/>
  <c r="M175" i="26"/>
  <c r="T175" i="26"/>
  <c r="U175" i="26"/>
  <c r="Q175" i="26"/>
  <c r="S143" i="26"/>
  <c r="N143" i="26"/>
  <c r="T143" i="26"/>
  <c r="U143" i="26"/>
  <c r="P143" i="26"/>
  <c r="R143" i="26"/>
  <c r="Q143" i="26"/>
  <c r="M143" i="26"/>
  <c r="O143" i="26"/>
  <c r="AP38" i="26"/>
  <c r="W38" i="26" s="1"/>
  <c r="AP65" i="26"/>
  <c r="X65" i="26" s="1"/>
  <c r="AP11" i="26"/>
  <c r="AK11" i="26" s="1"/>
  <c r="AP43" i="25"/>
  <c r="W43" i="25" s="1"/>
  <c r="R120" i="26"/>
  <c r="S120" i="26"/>
  <c r="T120" i="26"/>
  <c r="N120" i="26"/>
  <c r="M120" i="26"/>
  <c r="O120" i="26"/>
  <c r="U120" i="26"/>
  <c r="Q120" i="26"/>
  <c r="P120" i="26"/>
  <c r="AP8" i="26"/>
  <c r="AD8" i="26" s="1"/>
  <c r="AP96" i="26"/>
  <c r="AC96" i="26" s="1"/>
  <c r="N98" i="26"/>
  <c r="R98" i="26"/>
  <c r="Q98" i="26"/>
  <c r="P98" i="26"/>
  <c r="T98" i="26"/>
  <c r="S98" i="26"/>
  <c r="O98" i="26"/>
  <c r="U98" i="26"/>
  <c r="M98" i="26"/>
  <c r="AP76" i="26"/>
  <c r="AN76" i="26" s="1"/>
  <c r="R126" i="26"/>
  <c r="T126" i="26"/>
  <c r="N126" i="26"/>
  <c r="P126" i="26"/>
  <c r="M126" i="26"/>
  <c r="O126" i="26"/>
  <c r="Q126" i="26"/>
  <c r="S126" i="26"/>
  <c r="U126" i="26"/>
  <c r="P29" i="26"/>
  <c r="S29" i="26"/>
  <c r="U29" i="26"/>
  <c r="N29" i="26"/>
  <c r="M29" i="26"/>
  <c r="Q29" i="26"/>
  <c r="O29" i="26"/>
  <c r="T29" i="26"/>
  <c r="R29" i="26"/>
  <c r="Q65" i="26"/>
  <c r="M65" i="26"/>
  <c r="T65" i="26"/>
  <c r="R65" i="26"/>
  <c r="P65" i="26"/>
  <c r="S65" i="26"/>
  <c r="O65" i="26"/>
  <c r="N65" i="26"/>
  <c r="U65" i="26"/>
  <c r="AP69" i="26"/>
  <c r="AO69" i="26" s="1"/>
  <c r="Q40" i="26"/>
  <c r="O40" i="26"/>
  <c r="S40" i="26"/>
  <c r="P40" i="26"/>
  <c r="T40" i="26"/>
  <c r="M40" i="26"/>
  <c r="R40" i="26"/>
  <c r="N40" i="26"/>
  <c r="U40" i="26"/>
  <c r="AP74" i="26"/>
  <c r="AP120" i="26"/>
  <c r="W120" i="26" s="1"/>
  <c r="AP150" i="26"/>
  <c r="AA150" i="26" s="1"/>
  <c r="AP172" i="26"/>
  <c r="AI172" i="26" s="1"/>
  <c r="M141" i="26"/>
  <c r="P141" i="26"/>
  <c r="U141" i="26"/>
  <c r="N141" i="26"/>
  <c r="O141" i="26"/>
  <c r="R141" i="26"/>
  <c r="S141" i="26"/>
  <c r="Q141" i="26"/>
  <c r="T141" i="26"/>
  <c r="T20" i="26"/>
  <c r="M20" i="26"/>
  <c r="P20" i="26"/>
  <c r="N20" i="26"/>
  <c r="O20" i="26"/>
  <c r="R20" i="26"/>
  <c r="Q20" i="26"/>
  <c r="U20" i="26"/>
  <c r="S20" i="26"/>
  <c r="O104" i="25"/>
  <c r="Q104" i="25"/>
  <c r="R104" i="25"/>
  <c r="S104" i="25"/>
  <c r="T104" i="25"/>
  <c r="U104" i="25"/>
  <c r="P104" i="25"/>
  <c r="M104" i="25"/>
  <c r="N104" i="25"/>
  <c r="AP9" i="26"/>
  <c r="AI9" i="26" s="1"/>
  <c r="F154" i="42"/>
  <c r="G154" i="42"/>
  <c r="D154" i="42"/>
  <c r="I154" i="42"/>
  <c r="E154" i="42"/>
  <c r="H154" i="42"/>
  <c r="C154" i="42"/>
  <c r="K154" i="42"/>
  <c r="J154" i="42"/>
  <c r="I113" i="42"/>
  <c r="F113" i="42"/>
  <c r="D113" i="42"/>
  <c r="G113" i="42"/>
  <c r="J113" i="42"/>
  <c r="K113" i="42"/>
  <c r="E113" i="42"/>
  <c r="H113" i="42"/>
  <c r="C113" i="42"/>
  <c r="D86" i="41"/>
  <c r="G86" i="41"/>
  <c r="I86" i="41"/>
  <c r="K86" i="41"/>
  <c r="H86" i="41"/>
  <c r="J86" i="41"/>
  <c r="F86" i="41"/>
  <c r="E86" i="41"/>
  <c r="C86" i="41"/>
  <c r="F52" i="42"/>
  <c r="H52" i="42"/>
  <c r="G52" i="42"/>
  <c r="I52" i="42"/>
  <c r="J52" i="42"/>
  <c r="D52" i="42"/>
  <c r="K52" i="42"/>
  <c r="E52" i="42"/>
  <c r="C52" i="42"/>
  <c r="E92" i="42"/>
  <c r="F92" i="42"/>
  <c r="G92" i="42"/>
  <c r="H92" i="42"/>
  <c r="K92" i="42"/>
  <c r="D92" i="42"/>
  <c r="I92" i="42"/>
  <c r="C92" i="42"/>
  <c r="J92" i="42"/>
  <c r="I117" i="42"/>
  <c r="D117" i="42"/>
  <c r="H117" i="42"/>
  <c r="G117" i="42"/>
  <c r="J117" i="42"/>
  <c r="F117" i="42"/>
  <c r="C117" i="42"/>
  <c r="K117" i="42"/>
  <c r="E117" i="42"/>
  <c r="H168" i="42"/>
  <c r="D168" i="42"/>
  <c r="E168" i="42"/>
  <c r="K168" i="42"/>
  <c r="G168" i="42"/>
  <c r="J168" i="42"/>
  <c r="C168" i="42"/>
  <c r="F168" i="42"/>
  <c r="I168" i="42"/>
  <c r="I10" i="42"/>
  <c r="H10" i="42"/>
  <c r="D10" i="42"/>
  <c r="G10" i="42"/>
  <c r="J10" i="42"/>
  <c r="F10" i="42"/>
  <c r="C10" i="42"/>
  <c r="K10" i="42"/>
  <c r="E10" i="42"/>
  <c r="K171" i="42"/>
  <c r="G171" i="42"/>
  <c r="F171" i="42"/>
  <c r="C171" i="42"/>
  <c r="E171" i="42"/>
  <c r="D171" i="42"/>
  <c r="J171" i="42"/>
  <c r="I171" i="42"/>
  <c r="H171" i="42"/>
  <c r="AP33" i="26"/>
  <c r="AC33" i="26" s="1"/>
  <c r="AP109" i="26"/>
  <c r="AJ109" i="26" s="1"/>
  <c r="P87" i="26"/>
  <c r="M87" i="26"/>
  <c r="Q87" i="26"/>
  <c r="O87" i="26"/>
  <c r="U87" i="26"/>
  <c r="S87" i="26"/>
  <c r="R87" i="26"/>
  <c r="N87" i="26"/>
  <c r="T87" i="26"/>
  <c r="M118" i="26"/>
  <c r="R118" i="26"/>
  <c r="N118" i="26"/>
  <c r="U118" i="26"/>
  <c r="O118" i="26"/>
  <c r="P118" i="26"/>
  <c r="T118" i="26"/>
  <c r="S118" i="26"/>
  <c r="Q118" i="26"/>
  <c r="M122" i="26"/>
  <c r="P122" i="26"/>
  <c r="N122" i="26"/>
  <c r="T122" i="26"/>
  <c r="O122" i="26"/>
  <c r="U122" i="26"/>
  <c r="Q122" i="26"/>
  <c r="S122" i="26"/>
  <c r="R122" i="26"/>
  <c r="U33" i="26"/>
  <c r="T33" i="26"/>
  <c r="P33" i="26"/>
  <c r="S33" i="26"/>
  <c r="N33" i="26"/>
  <c r="O33" i="26"/>
  <c r="R33" i="26"/>
  <c r="Q33" i="26"/>
  <c r="M33" i="26"/>
  <c r="AP48" i="26"/>
  <c r="AF48" i="26" s="1"/>
  <c r="AP116" i="26"/>
  <c r="AE116" i="26" s="1"/>
  <c r="AP56" i="26"/>
  <c r="AO56" i="26" s="1"/>
  <c r="AP121" i="26"/>
  <c r="AF121" i="26" s="1"/>
  <c r="AP4" i="26"/>
  <c r="AA4" i="26" s="1"/>
  <c r="AP57" i="26"/>
  <c r="AN57" i="26" s="1"/>
  <c r="AP63" i="26"/>
  <c r="AA63" i="26" s="1"/>
  <c r="AP20" i="26"/>
  <c r="N113" i="26"/>
  <c r="Q113" i="26"/>
  <c r="T113" i="26"/>
  <c r="S113" i="26"/>
  <c r="P113" i="26"/>
  <c r="U113" i="26"/>
  <c r="R113" i="26"/>
  <c r="O113" i="26"/>
  <c r="M113" i="26"/>
  <c r="AP49" i="25"/>
  <c r="AK49" i="25" s="1"/>
  <c r="AP107" i="26"/>
  <c r="AG107" i="26" s="1"/>
  <c r="M131" i="26"/>
  <c r="O131" i="26"/>
  <c r="Q131" i="26"/>
  <c r="S131" i="26"/>
  <c r="T131" i="26"/>
  <c r="U131" i="26"/>
  <c r="P131" i="26"/>
  <c r="R131" i="26"/>
  <c r="N131" i="26"/>
  <c r="AP27" i="26"/>
  <c r="AG27" i="26" s="1"/>
  <c r="AP44" i="26"/>
  <c r="Y44" i="26" s="1"/>
  <c r="M163" i="26"/>
  <c r="O163" i="26"/>
  <c r="U163" i="26"/>
  <c r="N163" i="26"/>
  <c r="Q163" i="26"/>
  <c r="S163" i="26"/>
  <c r="T163" i="26"/>
  <c r="P163" i="26"/>
  <c r="R163" i="26"/>
  <c r="AP140" i="26"/>
  <c r="AF140" i="26" s="1"/>
  <c r="P144" i="26"/>
  <c r="O144" i="26"/>
  <c r="U144" i="26"/>
  <c r="S144" i="26"/>
  <c r="Q144" i="26"/>
  <c r="M144" i="26"/>
  <c r="R144" i="26"/>
  <c r="T144" i="26"/>
  <c r="N144" i="26"/>
  <c r="M145" i="26"/>
  <c r="P145" i="26"/>
  <c r="U145" i="26"/>
  <c r="Q145" i="26"/>
  <c r="O145" i="26"/>
  <c r="R145" i="26"/>
  <c r="N145" i="26"/>
  <c r="S145" i="26"/>
  <c r="T145" i="26"/>
  <c r="P68" i="26"/>
  <c r="N68" i="26"/>
  <c r="S68" i="26"/>
  <c r="R68" i="26"/>
  <c r="O68" i="26"/>
  <c r="U68" i="26"/>
  <c r="Q68" i="26"/>
  <c r="T68" i="26"/>
  <c r="M68" i="26"/>
  <c r="Q110" i="26"/>
  <c r="N110" i="26"/>
  <c r="U110" i="26"/>
  <c r="O110" i="26"/>
  <c r="T110" i="26"/>
  <c r="S110" i="26"/>
  <c r="P110" i="26"/>
  <c r="M110" i="26"/>
  <c r="R110" i="26"/>
  <c r="P105" i="25"/>
  <c r="N105" i="25"/>
  <c r="R105" i="25"/>
  <c r="Q105" i="25"/>
  <c r="M105" i="25"/>
  <c r="U105" i="25"/>
  <c r="S105" i="25"/>
  <c r="O105" i="25"/>
  <c r="T105" i="25"/>
  <c r="S64" i="25"/>
  <c r="N64" i="25"/>
  <c r="T64" i="25"/>
  <c r="U64" i="25"/>
  <c r="P64" i="25"/>
  <c r="R64" i="25"/>
  <c r="Q64" i="25"/>
  <c r="M64" i="25"/>
  <c r="O64" i="25"/>
  <c r="U69" i="26"/>
  <c r="T69" i="26"/>
  <c r="P69" i="26"/>
  <c r="S69" i="26"/>
  <c r="N69" i="26"/>
  <c r="M69" i="26"/>
  <c r="R69" i="26"/>
  <c r="Q69" i="26"/>
  <c r="O69" i="26"/>
  <c r="R2" i="26"/>
  <c r="S2" i="26"/>
  <c r="Q2" i="26"/>
  <c r="M2" i="26"/>
  <c r="P2" i="26"/>
  <c r="O2" i="26"/>
  <c r="T2" i="26"/>
  <c r="N2" i="26"/>
  <c r="U2" i="26"/>
  <c r="S44" i="26"/>
  <c r="P44" i="26"/>
  <c r="M44" i="26"/>
  <c r="O44" i="26"/>
  <c r="U44" i="26"/>
  <c r="T44" i="26"/>
  <c r="Q44" i="26"/>
  <c r="N44" i="26"/>
  <c r="R44" i="26"/>
  <c r="N150" i="26"/>
  <c r="P150" i="26"/>
  <c r="O150" i="26"/>
  <c r="Q150" i="26"/>
  <c r="T150" i="26"/>
  <c r="S150" i="26"/>
  <c r="U150" i="26"/>
  <c r="M150" i="26"/>
  <c r="R150" i="26"/>
  <c r="AP124" i="26"/>
  <c r="AG124" i="26" s="1"/>
  <c r="O16" i="26"/>
  <c r="T16" i="26"/>
  <c r="Q16" i="26"/>
  <c r="P16" i="26"/>
  <c r="N16" i="26"/>
  <c r="S16" i="26"/>
  <c r="R16" i="26"/>
  <c r="M16" i="26"/>
  <c r="U16" i="26"/>
  <c r="M108" i="26"/>
  <c r="S108" i="26"/>
  <c r="T108" i="26"/>
  <c r="N108" i="26"/>
  <c r="R108" i="26"/>
  <c r="U108" i="26"/>
  <c r="O108" i="26"/>
  <c r="Q108" i="26"/>
  <c r="P108" i="26"/>
  <c r="U177" i="26"/>
  <c r="S177" i="26"/>
  <c r="M177" i="26"/>
  <c r="R177" i="26"/>
  <c r="N177" i="26"/>
  <c r="O177" i="26"/>
  <c r="T177" i="26"/>
  <c r="P177" i="26"/>
  <c r="Q177" i="26"/>
  <c r="Q111" i="26"/>
  <c r="T111" i="26"/>
  <c r="O111" i="26"/>
  <c r="P111" i="26"/>
  <c r="R111" i="26"/>
  <c r="N111" i="26"/>
  <c r="M111" i="26"/>
  <c r="U111" i="26"/>
  <c r="S111" i="26"/>
  <c r="P130" i="26"/>
  <c r="R130" i="26"/>
  <c r="Q130" i="26"/>
  <c r="U130" i="26"/>
  <c r="S130" i="26"/>
  <c r="O130" i="26"/>
  <c r="T130" i="26"/>
  <c r="M130" i="26"/>
  <c r="N130" i="26"/>
  <c r="Q18" i="26"/>
  <c r="O18" i="26"/>
  <c r="S18" i="26"/>
  <c r="R18" i="26"/>
  <c r="M18" i="26"/>
  <c r="U18" i="26"/>
  <c r="N18" i="26"/>
  <c r="P18" i="26"/>
  <c r="T18" i="26"/>
  <c r="AP16" i="26"/>
  <c r="AK16" i="26" s="1"/>
  <c r="AP95" i="26"/>
  <c r="AK95" i="26" s="1"/>
  <c r="J4" i="42"/>
  <c r="E4" i="42"/>
  <c r="I4" i="42"/>
  <c r="C4" i="42"/>
  <c r="G4" i="42"/>
  <c r="F4" i="42"/>
  <c r="D4" i="42"/>
  <c r="K4" i="42"/>
  <c r="H4" i="42"/>
  <c r="F175" i="42"/>
  <c r="E175" i="42"/>
  <c r="H175" i="42"/>
  <c r="D175" i="42"/>
  <c r="I175" i="42"/>
  <c r="K175" i="42"/>
  <c r="J175" i="42"/>
  <c r="C175" i="42"/>
  <c r="G175" i="42"/>
  <c r="C116" i="42"/>
  <c r="K116" i="42"/>
  <c r="G116" i="42"/>
  <c r="D116" i="42"/>
  <c r="H116" i="42"/>
  <c r="E116" i="42"/>
  <c r="J116" i="42"/>
  <c r="I116" i="42"/>
  <c r="F116" i="42"/>
  <c r="D41" i="42"/>
  <c r="E41" i="42"/>
  <c r="I41" i="42"/>
  <c r="F41" i="42"/>
  <c r="K41" i="42"/>
  <c r="H41" i="42"/>
  <c r="C41" i="42"/>
  <c r="G41" i="42"/>
  <c r="J41" i="42"/>
  <c r="C96" i="42"/>
  <c r="J96" i="42"/>
  <c r="I96" i="42"/>
  <c r="G96" i="42"/>
  <c r="E96" i="42"/>
  <c r="D96" i="42"/>
  <c r="K96" i="42"/>
  <c r="H96" i="42"/>
  <c r="F96" i="42"/>
  <c r="I176" i="41"/>
  <c r="D176" i="41"/>
  <c r="E176" i="41"/>
  <c r="F176" i="41"/>
  <c r="K176" i="41"/>
  <c r="H176" i="41"/>
  <c r="J176" i="41"/>
  <c r="C176" i="41"/>
  <c r="G176" i="41"/>
  <c r="H91" i="42"/>
  <c r="I91" i="42"/>
  <c r="K91" i="42"/>
  <c r="G91" i="42"/>
  <c r="F91" i="42"/>
  <c r="C91" i="42"/>
  <c r="E91" i="42"/>
  <c r="D91" i="42"/>
  <c r="J91" i="42"/>
  <c r="J95" i="42"/>
  <c r="E95" i="42"/>
  <c r="C95" i="42"/>
  <c r="F95" i="42"/>
  <c r="I95" i="42"/>
  <c r="G95" i="42"/>
  <c r="H95" i="42"/>
  <c r="D95" i="42"/>
  <c r="K95" i="42"/>
  <c r="D86" i="42"/>
  <c r="I86" i="42"/>
  <c r="G86" i="42"/>
  <c r="H86" i="42"/>
  <c r="E86" i="42"/>
  <c r="J86" i="42"/>
  <c r="K86" i="42"/>
  <c r="F86" i="42"/>
  <c r="C86" i="42"/>
  <c r="C20" i="42"/>
  <c r="J20" i="42"/>
  <c r="E20" i="42"/>
  <c r="F20" i="42"/>
  <c r="G20" i="42"/>
  <c r="D20" i="42"/>
  <c r="K20" i="42"/>
  <c r="H20" i="42"/>
  <c r="I20" i="42"/>
  <c r="P169" i="26"/>
  <c r="U169" i="26"/>
  <c r="O169" i="26"/>
  <c r="M169" i="26"/>
  <c r="R169" i="26"/>
  <c r="S169" i="26"/>
  <c r="N169" i="26"/>
  <c r="Q169" i="26"/>
  <c r="T169" i="26"/>
  <c r="U58" i="26"/>
  <c r="R58" i="26"/>
  <c r="N58" i="26"/>
  <c r="P58" i="26"/>
  <c r="Q58" i="26"/>
  <c r="O58" i="26"/>
  <c r="T58" i="26"/>
  <c r="S58" i="26"/>
  <c r="M58" i="26"/>
  <c r="Q63" i="26"/>
  <c r="R63" i="26"/>
  <c r="U63" i="26"/>
  <c r="S63" i="26"/>
  <c r="T63" i="26"/>
  <c r="N63" i="26"/>
  <c r="O63" i="26"/>
  <c r="P63" i="26"/>
  <c r="M63" i="26"/>
  <c r="Q48" i="26"/>
  <c r="P48" i="26"/>
  <c r="T48" i="26"/>
  <c r="S48" i="26"/>
  <c r="R48" i="26"/>
  <c r="M48" i="26"/>
  <c r="O48" i="26"/>
  <c r="U48" i="26"/>
  <c r="N48" i="26"/>
  <c r="AP125" i="26"/>
  <c r="P109" i="26"/>
  <c r="U109" i="26"/>
  <c r="Q109" i="26"/>
  <c r="O109" i="26"/>
  <c r="M109" i="26"/>
  <c r="S109" i="26"/>
  <c r="N109" i="26"/>
  <c r="T109" i="26"/>
  <c r="R109" i="26"/>
  <c r="U10" i="26"/>
  <c r="M10" i="26"/>
  <c r="N10" i="26"/>
  <c r="P10" i="26"/>
  <c r="Q10" i="26"/>
  <c r="O10" i="26"/>
  <c r="T10" i="26"/>
  <c r="S10" i="26"/>
  <c r="R10" i="26"/>
  <c r="AP24" i="26"/>
  <c r="O73" i="26"/>
  <c r="N73" i="26"/>
  <c r="T73" i="26"/>
  <c r="P73" i="26"/>
  <c r="U73" i="26"/>
  <c r="S73" i="26"/>
  <c r="Q73" i="26"/>
  <c r="M73" i="26"/>
  <c r="R73" i="26"/>
  <c r="Q94" i="26"/>
  <c r="O94" i="26"/>
  <c r="T94" i="26"/>
  <c r="S94" i="26"/>
  <c r="M94" i="26"/>
  <c r="U94" i="26"/>
  <c r="R94" i="26"/>
  <c r="N94" i="26"/>
  <c r="P94" i="26"/>
  <c r="AP110" i="26"/>
  <c r="AB110" i="26" s="1"/>
  <c r="T135" i="26"/>
  <c r="U135" i="26"/>
  <c r="P135" i="26"/>
  <c r="R135" i="26"/>
  <c r="Q135" i="26"/>
  <c r="O135" i="26"/>
  <c r="M135" i="26"/>
  <c r="N135" i="26"/>
  <c r="S135" i="26"/>
  <c r="N76" i="26"/>
  <c r="U76" i="26"/>
  <c r="Q76" i="26"/>
  <c r="M76" i="26"/>
  <c r="S76" i="26"/>
  <c r="R76" i="26"/>
  <c r="T76" i="26"/>
  <c r="P76" i="26"/>
  <c r="O76" i="26"/>
  <c r="AP122" i="26"/>
  <c r="X122" i="26" s="1"/>
  <c r="AP81" i="26"/>
  <c r="AM81" i="26" s="1"/>
  <c r="Q11" i="26"/>
  <c r="O11" i="26"/>
  <c r="U11" i="26"/>
  <c r="S11" i="26"/>
  <c r="R11" i="26"/>
  <c r="N11" i="26"/>
  <c r="T11" i="26"/>
  <c r="P11" i="26"/>
  <c r="M11" i="26"/>
  <c r="AP83" i="25"/>
  <c r="AL83" i="25" s="1"/>
  <c r="AP31" i="41"/>
  <c r="AP79" i="41"/>
  <c r="AP94" i="41"/>
  <c r="AP3" i="41"/>
  <c r="AP19" i="41"/>
  <c r="AP35" i="41"/>
  <c r="AP51" i="41"/>
  <c r="AP67" i="41"/>
  <c r="AP83" i="41"/>
  <c r="AP99" i="41"/>
  <c r="AP115" i="41"/>
  <c r="AP131" i="41"/>
  <c r="AP147" i="41"/>
  <c r="AP163" i="41"/>
  <c r="AP10" i="41"/>
  <c r="AP62" i="41"/>
  <c r="AP110" i="41"/>
  <c r="AP158" i="41"/>
  <c r="AP12" i="41"/>
  <c r="AP28" i="41"/>
  <c r="AP44" i="41"/>
  <c r="AP60" i="41"/>
  <c r="AP76" i="41"/>
  <c r="AP92" i="41"/>
  <c r="AP108" i="41"/>
  <c r="AP124" i="41"/>
  <c r="AP140" i="41"/>
  <c r="AP156" i="41"/>
  <c r="AP172" i="41"/>
  <c r="AP34" i="41"/>
  <c r="AP78" i="41"/>
  <c r="AP130" i="41"/>
  <c r="AP5" i="41"/>
  <c r="AP21" i="41"/>
  <c r="AP37" i="41"/>
  <c r="AP53" i="41"/>
  <c r="AP69" i="41"/>
  <c r="AP85" i="41"/>
  <c r="AP101" i="41"/>
  <c r="AP117" i="41"/>
  <c r="AP133" i="41"/>
  <c r="AP149" i="41"/>
  <c r="AP165" i="41"/>
  <c r="AP6" i="41"/>
  <c r="AP58" i="41"/>
  <c r="AP106" i="41"/>
  <c r="AP150" i="41"/>
  <c r="AP15" i="41"/>
  <c r="AP63" i="41"/>
  <c r="AP95" i="41"/>
  <c r="AP127" i="41"/>
  <c r="AP159" i="41"/>
  <c r="AP50" i="41"/>
  <c r="AP146" i="41"/>
  <c r="AP24" i="41"/>
  <c r="AP72" i="41"/>
  <c r="AP104" i="41"/>
  <c r="AP136" i="41"/>
  <c r="AP168" i="41"/>
  <c r="AP66" i="41"/>
  <c r="AP166" i="41"/>
  <c r="AP33" i="41"/>
  <c r="AP65" i="41"/>
  <c r="AP97" i="41"/>
  <c r="AP129" i="41"/>
  <c r="AP161" i="41"/>
  <c r="AP42" i="41"/>
  <c r="AP138" i="41"/>
  <c r="AP7" i="41"/>
  <c r="AP23" i="41"/>
  <c r="AP39" i="41"/>
  <c r="AP55" i="41"/>
  <c r="AP71" i="41"/>
  <c r="AP87" i="41"/>
  <c r="AP103" i="41"/>
  <c r="AP119" i="41"/>
  <c r="AP135" i="41"/>
  <c r="AP151" i="41"/>
  <c r="AP167" i="41"/>
  <c r="AP18" i="41"/>
  <c r="AP74" i="41"/>
  <c r="AP122" i="41"/>
  <c r="AP170" i="41"/>
  <c r="AP16" i="41"/>
  <c r="AP32" i="41"/>
  <c r="AP48" i="41"/>
  <c r="AP64" i="41"/>
  <c r="AP80" i="41"/>
  <c r="AP96" i="41"/>
  <c r="AP112" i="41"/>
  <c r="AP128" i="41"/>
  <c r="AP144" i="41"/>
  <c r="AP160" i="41"/>
  <c r="AP176" i="41"/>
  <c r="AP46" i="41"/>
  <c r="AP90" i="41"/>
  <c r="AP142" i="41"/>
  <c r="AP9" i="41"/>
  <c r="AP25" i="41"/>
  <c r="AP41" i="41"/>
  <c r="AP57" i="41"/>
  <c r="AP73" i="41"/>
  <c r="AP89" i="41"/>
  <c r="AP105" i="41"/>
  <c r="AP121" i="41"/>
  <c r="AP137" i="41"/>
  <c r="AP153" i="41"/>
  <c r="AP169" i="41"/>
  <c r="AP26" i="41"/>
  <c r="AP70" i="41"/>
  <c r="AP114" i="41"/>
  <c r="AP162" i="41"/>
  <c r="AP47" i="41"/>
  <c r="AP111" i="41"/>
  <c r="AP143" i="41"/>
  <c r="AP175" i="41"/>
  <c r="AP98" i="41"/>
  <c r="AP8" i="41"/>
  <c r="AP40" i="41"/>
  <c r="AP56" i="41"/>
  <c r="AP88" i="41"/>
  <c r="AP120" i="41"/>
  <c r="AP152" i="41"/>
  <c r="AP22" i="41"/>
  <c r="AP118" i="41"/>
  <c r="AP17" i="41"/>
  <c r="AP49" i="41"/>
  <c r="AP81" i="41"/>
  <c r="AP113" i="41"/>
  <c r="AP145" i="41"/>
  <c r="AP177" i="41"/>
  <c r="AP2" i="41"/>
  <c r="AP11" i="41"/>
  <c r="AP27" i="41"/>
  <c r="AP43" i="41"/>
  <c r="AP59" i="41"/>
  <c r="AP75" i="41"/>
  <c r="AP91" i="41"/>
  <c r="AP107" i="41"/>
  <c r="AP123" i="41"/>
  <c r="AP139" i="41"/>
  <c r="AP155" i="41"/>
  <c r="AP171" i="41"/>
  <c r="AP30" i="41"/>
  <c r="AP86" i="41"/>
  <c r="AP134" i="41"/>
  <c r="AP4" i="41"/>
  <c r="AP20" i="41"/>
  <c r="AP36" i="41"/>
  <c r="AP52" i="41"/>
  <c r="AP68" i="41"/>
  <c r="AP84" i="41"/>
  <c r="AP100" i="41"/>
  <c r="AP116" i="41"/>
  <c r="AP132" i="41"/>
  <c r="AP148" i="41"/>
  <c r="AP164" i="41"/>
  <c r="AP14" i="41"/>
  <c r="AP54" i="41"/>
  <c r="AP102" i="41"/>
  <c r="AP154" i="41"/>
  <c r="AP13" i="41"/>
  <c r="AP29" i="41"/>
  <c r="AP45" i="41"/>
  <c r="AP61" i="41"/>
  <c r="AP77" i="41"/>
  <c r="AP93" i="41"/>
  <c r="AP109" i="41"/>
  <c r="AP125" i="41"/>
  <c r="AP141" i="41"/>
  <c r="AP157" i="41"/>
  <c r="AP173" i="41"/>
  <c r="AP38" i="41"/>
  <c r="AP82" i="41"/>
  <c r="AP126" i="41"/>
  <c r="AP174" i="41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L144" i="19"/>
  <c r="F144" i="19" s="1"/>
  <c r="L80" i="19"/>
  <c r="C80" i="19" s="1"/>
  <c r="L2" i="21"/>
  <c r="L115" i="19"/>
  <c r="L18" i="21"/>
  <c r="F18" i="21" s="1"/>
  <c r="L146" i="19"/>
  <c r="C146" i="19" s="1"/>
  <c r="L12" i="21"/>
  <c r="L156" i="19"/>
  <c r="L92" i="19"/>
  <c r="H92" i="19" s="1"/>
  <c r="L41" i="21"/>
  <c r="C41" i="21" s="1"/>
  <c r="L127" i="19"/>
  <c r="L6" i="21"/>
  <c r="L158" i="19"/>
  <c r="K158" i="19" s="1"/>
  <c r="L94" i="19"/>
  <c r="G94" i="19" s="1"/>
  <c r="L168" i="19"/>
  <c r="L104" i="19"/>
  <c r="L29" i="21"/>
  <c r="G29" i="21" s="1"/>
  <c r="L139" i="19"/>
  <c r="K139" i="19" s="1"/>
  <c r="L75" i="19"/>
  <c r="L170" i="19"/>
  <c r="L106" i="19"/>
  <c r="I106" i="19" s="1"/>
  <c r="L105" i="19"/>
  <c r="L109" i="19"/>
  <c r="L65" i="19"/>
  <c r="L82" i="19"/>
  <c r="L167" i="19"/>
  <c r="L128" i="19"/>
  <c r="L5" i="21"/>
  <c r="L99" i="19"/>
  <c r="K99" i="19" s="1"/>
  <c r="L34" i="21"/>
  <c r="L28" i="21"/>
  <c r="L140" i="19"/>
  <c r="L175" i="19"/>
  <c r="I175" i="19" s="1"/>
  <c r="L111" i="19"/>
  <c r="L142" i="19"/>
  <c r="L152" i="19"/>
  <c r="L45" i="21"/>
  <c r="L123" i="19"/>
  <c r="L154" i="19"/>
  <c r="L169" i="19"/>
  <c r="L129" i="19"/>
  <c r="L68" i="19"/>
  <c r="H68" i="19" s="1"/>
  <c r="L40" i="21"/>
  <c r="L163" i="19"/>
  <c r="L130" i="19"/>
  <c r="C130" i="19" s="1"/>
  <c r="L76" i="19"/>
  <c r="L22" i="21"/>
  <c r="L16" i="21"/>
  <c r="L88" i="19"/>
  <c r="K88" i="19" s="1"/>
  <c r="L10" i="21"/>
  <c r="L90" i="19"/>
  <c r="L173" i="19"/>
  <c r="L134" i="19"/>
  <c r="L176" i="19"/>
  <c r="L112" i="19"/>
  <c r="L21" i="21"/>
  <c r="L147" i="19"/>
  <c r="G147" i="19" s="1"/>
  <c r="L83" i="19"/>
  <c r="L50" i="21"/>
  <c r="L114" i="19"/>
  <c r="L44" i="21"/>
  <c r="F44" i="21" s="1"/>
  <c r="L124" i="19"/>
  <c r="L9" i="21"/>
  <c r="L159" i="19"/>
  <c r="L95" i="19"/>
  <c r="C95" i="19" s="1"/>
  <c r="L38" i="21"/>
  <c r="L126" i="19"/>
  <c r="L32" i="21"/>
  <c r="L136" i="19"/>
  <c r="E136" i="19" s="1"/>
  <c r="L72" i="19"/>
  <c r="L171" i="19"/>
  <c r="L107" i="19"/>
  <c r="L26" i="21"/>
  <c r="E26" i="21" s="1"/>
  <c r="L138" i="19"/>
  <c r="L101" i="19"/>
  <c r="L58" i="19"/>
  <c r="L69" i="19"/>
  <c r="I69" i="19" s="1"/>
  <c r="L51" i="21"/>
  <c r="G51" i="21" s="1"/>
  <c r="L30" i="21"/>
  <c r="L132" i="19"/>
  <c r="V114" i="24"/>
  <c r="V30" i="24"/>
  <c r="Q30" i="24" s="1"/>
  <c r="V94" i="24"/>
  <c r="V97" i="24"/>
  <c r="V144" i="24"/>
  <c r="V15" i="24"/>
  <c r="V153" i="24"/>
  <c r="V24" i="24"/>
  <c r="V72" i="24"/>
  <c r="V3" i="24"/>
  <c r="V35" i="24"/>
  <c r="V68" i="24"/>
  <c r="R68" i="24" s="1"/>
  <c r="V100" i="24"/>
  <c r="V132" i="24"/>
  <c r="U132" i="24" s="1"/>
  <c r="V164" i="24"/>
  <c r="V20" i="24"/>
  <c r="V52" i="24"/>
  <c r="V85" i="24"/>
  <c r="T85" i="24" s="1"/>
  <c r="V117" i="24"/>
  <c r="V149" i="24"/>
  <c r="V5" i="24"/>
  <c r="V70" i="24"/>
  <c r="R70" i="24" s="1"/>
  <c r="V134" i="24"/>
  <c r="V18" i="24"/>
  <c r="S18" i="24" s="1"/>
  <c r="V83" i="24"/>
  <c r="T83" i="24" s="1"/>
  <c r="V6" i="24"/>
  <c r="AP6" i="24" s="1"/>
  <c r="AA6" i="24" s="1"/>
  <c r="V71" i="24"/>
  <c r="V135" i="24"/>
  <c r="V25" i="24"/>
  <c r="S25" i="24" s="1"/>
  <c r="V90" i="24"/>
  <c r="AP90" i="24" s="1"/>
  <c r="AC90" i="24" s="1"/>
  <c r="V154" i="24"/>
  <c r="V107" i="24"/>
  <c r="V29" i="24"/>
  <c r="V112" i="24"/>
  <c r="AP112" i="24" s="1"/>
  <c r="AK112" i="24" s="1"/>
  <c r="V168" i="24"/>
  <c r="V39" i="24"/>
  <c r="V11" i="24"/>
  <c r="V76" i="24"/>
  <c r="P76" i="24" s="1"/>
  <c r="V140" i="24"/>
  <c r="V28" i="24"/>
  <c r="V61" i="24"/>
  <c r="M61" i="24" s="1"/>
  <c r="V125" i="24"/>
  <c r="AP125" i="24" s="1"/>
  <c r="V49" i="24"/>
  <c r="V65" i="24"/>
  <c r="V121" i="24"/>
  <c r="V43" i="24"/>
  <c r="M43" i="24" s="1"/>
  <c r="V108" i="24"/>
  <c r="V172" i="24"/>
  <c r="V93" i="24"/>
  <c r="V157" i="24"/>
  <c r="M157" i="24" s="1"/>
  <c r="V159" i="24"/>
  <c r="V42" i="24"/>
  <c r="V161" i="24"/>
  <c r="V32" i="24"/>
  <c r="O32" i="24" s="1"/>
  <c r="V80" i="24"/>
  <c r="V89" i="24"/>
  <c r="T89" i="24" s="1"/>
  <c r="V136" i="24"/>
  <c r="S136" i="24" s="1"/>
  <c r="V115" i="24"/>
  <c r="AP115" i="24" s="1"/>
  <c r="AG115" i="24" s="1"/>
  <c r="V19" i="24"/>
  <c r="V51" i="24"/>
  <c r="V84" i="24"/>
  <c r="T84" i="24" s="1"/>
  <c r="V116" i="24"/>
  <c r="Q116" i="24" s="1"/>
  <c r="V148" i="24"/>
  <c r="V4" i="24"/>
  <c r="AP4" i="24" s="1"/>
  <c r="V36" i="24"/>
  <c r="V69" i="24"/>
  <c r="AP69" i="24" s="1"/>
  <c r="V101" i="24"/>
  <c r="V133" i="24"/>
  <c r="V165" i="24"/>
  <c r="V37" i="24"/>
  <c r="AP37" i="24" s="1"/>
  <c r="V102" i="24"/>
  <c r="V166" i="24"/>
  <c r="V50" i="24"/>
  <c r="M50" i="24" s="1"/>
  <c r="V123" i="24"/>
  <c r="P123" i="24" s="1"/>
  <c r="V38" i="24"/>
  <c r="V103" i="24"/>
  <c r="AP103" i="24" s="1"/>
  <c r="Y103" i="24" s="1"/>
  <c r="V167" i="24"/>
  <c r="V57" i="24"/>
  <c r="M57" i="24" s="1"/>
  <c r="V122" i="24"/>
  <c r="V131" i="24"/>
  <c r="AP76" i="25"/>
  <c r="AJ76" i="25" s="1"/>
  <c r="Q76" i="25"/>
  <c r="S34" i="25"/>
  <c r="N34" i="25"/>
  <c r="O34" i="25"/>
  <c r="T32" i="41"/>
  <c r="S32" i="41"/>
  <c r="U32" i="41"/>
  <c r="O32" i="41"/>
  <c r="P32" i="41"/>
  <c r="M32" i="41"/>
  <c r="R32" i="41"/>
  <c r="N32" i="41"/>
  <c r="Q32" i="41"/>
  <c r="Q16" i="41"/>
  <c r="O16" i="41"/>
  <c r="R16" i="41"/>
  <c r="N16" i="41"/>
  <c r="T16" i="41"/>
  <c r="M16" i="41"/>
  <c r="S16" i="41"/>
  <c r="U16" i="41"/>
  <c r="P16" i="41"/>
  <c r="R61" i="40"/>
  <c r="N61" i="40"/>
  <c r="M61" i="40"/>
  <c r="O61" i="40"/>
  <c r="S61" i="40"/>
  <c r="P61" i="40"/>
  <c r="U61" i="40"/>
  <c r="T61" i="40"/>
  <c r="Q61" i="40"/>
  <c r="P57" i="40"/>
  <c r="R57" i="40"/>
  <c r="U57" i="40"/>
  <c r="T57" i="40"/>
  <c r="Q57" i="40"/>
  <c r="S57" i="40"/>
  <c r="O57" i="40"/>
  <c r="N57" i="40"/>
  <c r="M57" i="40"/>
  <c r="N156" i="40"/>
  <c r="R156" i="40"/>
  <c r="O156" i="40"/>
  <c r="U156" i="40"/>
  <c r="Q156" i="40"/>
  <c r="T156" i="40"/>
  <c r="M156" i="40"/>
  <c r="P156" i="40"/>
  <c r="S156" i="40"/>
  <c r="U152" i="40"/>
  <c r="T152" i="40"/>
  <c r="P152" i="40"/>
  <c r="M152" i="40"/>
  <c r="Q152" i="40"/>
  <c r="S152" i="40"/>
  <c r="N152" i="40"/>
  <c r="R152" i="40"/>
  <c r="O152" i="40"/>
  <c r="R30" i="42"/>
  <c r="S30" i="42"/>
  <c r="O30" i="42"/>
  <c r="T30" i="42"/>
  <c r="P30" i="42"/>
  <c r="Q30" i="42"/>
  <c r="M30" i="42"/>
  <c r="N30" i="42"/>
  <c r="U30" i="42"/>
  <c r="M173" i="42"/>
  <c r="N173" i="42"/>
  <c r="Q173" i="42"/>
  <c r="O173" i="42"/>
  <c r="U173" i="42"/>
  <c r="T173" i="42"/>
  <c r="P173" i="42"/>
  <c r="R173" i="42"/>
  <c r="S173" i="42"/>
  <c r="AG173" i="42"/>
  <c r="P91" i="40"/>
  <c r="R91" i="40"/>
  <c r="U91" i="40"/>
  <c r="M91" i="40"/>
  <c r="Q91" i="40"/>
  <c r="S91" i="40"/>
  <c r="N91" i="40"/>
  <c r="O91" i="40"/>
  <c r="T91" i="40"/>
  <c r="AN87" i="40"/>
  <c r="R11" i="40"/>
  <c r="O11" i="40"/>
  <c r="M11" i="40"/>
  <c r="N11" i="40"/>
  <c r="S11" i="40"/>
  <c r="Q11" i="40"/>
  <c r="P11" i="40"/>
  <c r="U11" i="40"/>
  <c r="T11" i="40"/>
  <c r="U7" i="40"/>
  <c r="N7" i="40"/>
  <c r="Q7" i="40"/>
  <c r="S7" i="40"/>
  <c r="M7" i="40"/>
  <c r="O7" i="40"/>
  <c r="T7" i="40"/>
  <c r="P7" i="40"/>
  <c r="R7" i="40"/>
  <c r="U123" i="40"/>
  <c r="M123" i="40"/>
  <c r="Q123" i="40"/>
  <c r="O123" i="40"/>
  <c r="S123" i="40"/>
  <c r="N123" i="40"/>
  <c r="T123" i="40"/>
  <c r="P123" i="40"/>
  <c r="R123" i="40"/>
  <c r="Z123" i="40"/>
  <c r="T119" i="40"/>
  <c r="Q119" i="40"/>
  <c r="U119" i="40"/>
  <c r="R119" i="40"/>
  <c r="N119" i="40"/>
  <c r="M119" i="40"/>
  <c r="O119" i="40"/>
  <c r="S119" i="40"/>
  <c r="P119" i="40"/>
  <c r="AN119" i="40"/>
  <c r="P127" i="40"/>
  <c r="R127" i="40"/>
  <c r="O127" i="40"/>
  <c r="T127" i="40"/>
  <c r="M127" i="40"/>
  <c r="Q127" i="40"/>
  <c r="U127" i="40"/>
  <c r="S127" i="40"/>
  <c r="N127" i="40"/>
  <c r="AB127" i="40"/>
  <c r="N104" i="42"/>
  <c r="R104" i="42"/>
  <c r="U104" i="42"/>
  <c r="S104" i="42"/>
  <c r="O104" i="42"/>
  <c r="P104" i="42"/>
  <c r="M104" i="42"/>
  <c r="T104" i="42"/>
  <c r="Q104" i="42"/>
  <c r="P83" i="40"/>
  <c r="R83" i="40"/>
  <c r="Q83" i="40"/>
  <c r="M83" i="40"/>
  <c r="U83" i="40"/>
  <c r="S83" i="40"/>
  <c r="T83" i="40"/>
  <c r="N83" i="40"/>
  <c r="O83" i="40"/>
  <c r="N103" i="40"/>
  <c r="T103" i="40"/>
  <c r="P103" i="40"/>
  <c r="R103" i="40"/>
  <c r="U103" i="40"/>
  <c r="M103" i="40"/>
  <c r="O103" i="40"/>
  <c r="S103" i="40"/>
  <c r="Q103" i="40"/>
  <c r="P88" i="42"/>
  <c r="R88" i="42"/>
  <c r="O88" i="42"/>
  <c r="N88" i="42"/>
  <c r="T88" i="42"/>
  <c r="M88" i="42"/>
  <c r="S88" i="42"/>
  <c r="U88" i="42"/>
  <c r="Q88" i="42"/>
  <c r="U14" i="40"/>
  <c r="N14" i="40"/>
  <c r="Q14" i="40"/>
  <c r="P14" i="40"/>
  <c r="R14" i="40"/>
  <c r="O14" i="40"/>
  <c r="M14" i="40"/>
  <c r="S14" i="40"/>
  <c r="T14" i="40"/>
  <c r="AN14" i="40"/>
  <c r="U10" i="40"/>
  <c r="P10" i="40"/>
  <c r="T10" i="40"/>
  <c r="O10" i="40"/>
  <c r="M10" i="40"/>
  <c r="S10" i="40"/>
  <c r="N10" i="40"/>
  <c r="R10" i="40"/>
  <c r="Q10" i="40"/>
  <c r="P109" i="40"/>
  <c r="R109" i="40"/>
  <c r="U109" i="40"/>
  <c r="S109" i="40"/>
  <c r="N109" i="40"/>
  <c r="O109" i="40"/>
  <c r="T109" i="40"/>
  <c r="Q109" i="40"/>
  <c r="M109" i="40"/>
  <c r="O105" i="40"/>
  <c r="N105" i="40"/>
  <c r="T105" i="40"/>
  <c r="U105" i="40"/>
  <c r="Q105" i="40"/>
  <c r="R105" i="40"/>
  <c r="M105" i="40"/>
  <c r="S105" i="40"/>
  <c r="P105" i="40"/>
  <c r="S75" i="41"/>
  <c r="M75" i="41"/>
  <c r="N75" i="41"/>
  <c r="P75" i="41"/>
  <c r="Q75" i="41"/>
  <c r="R75" i="41"/>
  <c r="O75" i="41"/>
  <c r="U75" i="41"/>
  <c r="T75" i="41"/>
  <c r="AO75" i="41"/>
  <c r="T59" i="41"/>
  <c r="Q59" i="41"/>
  <c r="O59" i="41"/>
  <c r="M59" i="41"/>
  <c r="P59" i="41"/>
  <c r="N59" i="41"/>
  <c r="S59" i="41"/>
  <c r="U59" i="41"/>
  <c r="R59" i="41"/>
  <c r="T93" i="40"/>
  <c r="Q93" i="40"/>
  <c r="P93" i="40"/>
  <c r="R93" i="40"/>
  <c r="O93" i="40"/>
  <c r="M93" i="40"/>
  <c r="U93" i="40"/>
  <c r="AG93" i="40"/>
  <c r="S93" i="40"/>
  <c r="N93" i="40"/>
  <c r="S97" i="40"/>
  <c r="P97" i="40"/>
  <c r="Q97" i="40"/>
  <c r="O97" i="40"/>
  <c r="N97" i="40"/>
  <c r="T97" i="40"/>
  <c r="U97" i="40"/>
  <c r="M97" i="40"/>
  <c r="R97" i="40"/>
  <c r="AB89" i="42"/>
  <c r="T98" i="41"/>
  <c r="Q98" i="41"/>
  <c r="U98" i="41"/>
  <c r="P98" i="41"/>
  <c r="S98" i="41"/>
  <c r="O98" i="41"/>
  <c r="M98" i="41"/>
  <c r="N98" i="41"/>
  <c r="R98" i="41"/>
  <c r="S86" i="41"/>
  <c r="U86" i="41"/>
  <c r="P86" i="41"/>
  <c r="M86" i="41"/>
  <c r="O86" i="41"/>
  <c r="T86" i="41"/>
  <c r="N86" i="41"/>
  <c r="Q86" i="41"/>
  <c r="R86" i="41"/>
  <c r="T171" i="40"/>
  <c r="Q171" i="40"/>
  <c r="P171" i="40"/>
  <c r="R171" i="40"/>
  <c r="O171" i="40"/>
  <c r="M171" i="40"/>
  <c r="U171" i="40"/>
  <c r="N171" i="40"/>
  <c r="S171" i="40"/>
  <c r="T159" i="40"/>
  <c r="Q159" i="40"/>
  <c r="P159" i="40"/>
  <c r="M159" i="40"/>
  <c r="U159" i="40"/>
  <c r="N159" i="40"/>
  <c r="R159" i="40"/>
  <c r="S159" i="40"/>
  <c r="O159" i="40"/>
  <c r="AD159" i="40"/>
  <c r="S134" i="40"/>
  <c r="N134" i="40"/>
  <c r="R134" i="40"/>
  <c r="U134" i="40"/>
  <c r="O134" i="40"/>
  <c r="Q134" i="40"/>
  <c r="T134" i="40"/>
  <c r="P134" i="40"/>
  <c r="M134" i="40"/>
  <c r="S51" i="41"/>
  <c r="R51" i="41"/>
  <c r="Q51" i="41"/>
  <c r="T51" i="41"/>
  <c r="P51" i="41"/>
  <c r="U51" i="41"/>
  <c r="N51" i="41"/>
  <c r="O51" i="41"/>
  <c r="M51" i="41"/>
  <c r="T47" i="41"/>
  <c r="Q47" i="41"/>
  <c r="P47" i="41"/>
  <c r="R47" i="41"/>
  <c r="N47" i="41"/>
  <c r="S47" i="41"/>
  <c r="U47" i="41"/>
  <c r="O47" i="41"/>
  <c r="M47" i="41"/>
  <c r="AN47" i="41"/>
  <c r="R12" i="40"/>
  <c r="N12" i="40"/>
  <c r="U12" i="40"/>
  <c r="T12" i="40"/>
  <c r="O12" i="40"/>
  <c r="M12" i="40"/>
  <c r="Q12" i="40"/>
  <c r="P12" i="40"/>
  <c r="S12" i="40"/>
  <c r="S16" i="40"/>
  <c r="P16" i="40"/>
  <c r="O16" i="40"/>
  <c r="R16" i="40"/>
  <c r="N16" i="40"/>
  <c r="U16" i="40"/>
  <c r="T16" i="40"/>
  <c r="Q16" i="40"/>
  <c r="M16" i="40"/>
  <c r="AH166" i="40"/>
  <c r="N25" i="42"/>
  <c r="M25" i="42"/>
  <c r="R25" i="42"/>
  <c r="S25" i="42"/>
  <c r="Q25" i="42"/>
  <c r="T25" i="42"/>
  <c r="P25" i="42"/>
  <c r="U25" i="42"/>
  <c r="O25" i="42"/>
  <c r="AG25" i="42"/>
  <c r="R83" i="41"/>
  <c r="P83" i="41"/>
  <c r="S83" i="41"/>
  <c r="N83" i="41"/>
  <c r="T83" i="41"/>
  <c r="Q83" i="41"/>
  <c r="O83" i="41"/>
  <c r="M83" i="41"/>
  <c r="U83" i="41"/>
  <c r="U79" i="41"/>
  <c r="N79" i="41"/>
  <c r="O79" i="41"/>
  <c r="Q79" i="41"/>
  <c r="T79" i="41"/>
  <c r="M79" i="41"/>
  <c r="R79" i="41"/>
  <c r="S79" i="41"/>
  <c r="P79" i="41"/>
  <c r="T137" i="41"/>
  <c r="U137" i="41"/>
  <c r="M137" i="41"/>
  <c r="S137" i="41"/>
  <c r="O137" i="41"/>
  <c r="Q137" i="41"/>
  <c r="R137" i="41"/>
  <c r="P137" i="41"/>
  <c r="N137" i="41"/>
  <c r="AE137" i="41"/>
  <c r="O149" i="40"/>
  <c r="U149" i="40"/>
  <c r="M149" i="40"/>
  <c r="N149" i="40"/>
  <c r="Q149" i="40"/>
  <c r="R149" i="40"/>
  <c r="P149" i="40"/>
  <c r="T149" i="40"/>
  <c r="S149" i="40"/>
  <c r="M10" i="42"/>
  <c r="P10" i="42"/>
  <c r="R10" i="42"/>
  <c r="N10" i="42"/>
  <c r="S10" i="42"/>
  <c r="U10" i="42"/>
  <c r="O10" i="42"/>
  <c r="Q10" i="42"/>
  <c r="AO10" i="42"/>
  <c r="T10" i="42"/>
  <c r="S165" i="42"/>
  <c r="N165" i="42"/>
  <c r="Q165" i="42"/>
  <c r="T165" i="42"/>
  <c r="R165" i="42"/>
  <c r="U165" i="42"/>
  <c r="M165" i="42"/>
  <c r="O165" i="42"/>
  <c r="AL165" i="42"/>
  <c r="P165" i="42"/>
  <c r="O161" i="42"/>
  <c r="T161" i="42"/>
  <c r="P161" i="42"/>
  <c r="Q161" i="42"/>
  <c r="M161" i="42"/>
  <c r="R161" i="42"/>
  <c r="S161" i="42"/>
  <c r="U161" i="42"/>
  <c r="N161" i="42"/>
  <c r="M93" i="41"/>
  <c r="P93" i="41"/>
  <c r="O93" i="41"/>
  <c r="U93" i="41"/>
  <c r="T93" i="41"/>
  <c r="Q93" i="41"/>
  <c r="R93" i="41"/>
  <c r="N93" i="41"/>
  <c r="S93" i="41"/>
  <c r="R167" i="42"/>
  <c r="M167" i="42"/>
  <c r="O167" i="42"/>
  <c r="S167" i="42"/>
  <c r="T167" i="42"/>
  <c r="U167" i="42"/>
  <c r="P167" i="42"/>
  <c r="N167" i="42"/>
  <c r="Q167" i="42"/>
  <c r="AG167" i="42"/>
  <c r="T147" i="42"/>
  <c r="R147" i="42"/>
  <c r="Q147" i="42"/>
  <c r="N147" i="42"/>
  <c r="M147" i="42"/>
  <c r="P147" i="42"/>
  <c r="S147" i="42"/>
  <c r="O147" i="42"/>
  <c r="U147" i="42"/>
  <c r="Q143" i="42"/>
  <c r="U143" i="42"/>
  <c r="O143" i="42"/>
  <c r="T143" i="42"/>
  <c r="N143" i="42"/>
  <c r="S143" i="42"/>
  <c r="P143" i="42"/>
  <c r="R143" i="42"/>
  <c r="M143" i="42"/>
  <c r="S154" i="40"/>
  <c r="M154" i="40"/>
  <c r="O154" i="40"/>
  <c r="P154" i="40"/>
  <c r="R154" i="40"/>
  <c r="T154" i="40"/>
  <c r="N154" i="40"/>
  <c r="U154" i="40"/>
  <c r="AA154" i="40"/>
  <c r="Q154" i="40"/>
  <c r="N141" i="42"/>
  <c r="T141" i="42"/>
  <c r="S141" i="42"/>
  <c r="P141" i="42"/>
  <c r="R141" i="42"/>
  <c r="Q141" i="42"/>
  <c r="U141" i="42"/>
  <c r="M141" i="42"/>
  <c r="O141" i="42"/>
  <c r="M172" i="41"/>
  <c r="R172" i="41"/>
  <c r="T172" i="41"/>
  <c r="O172" i="41"/>
  <c r="U172" i="41"/>
  <c r="S172" i="41"/>
  <c r="Q172" i="41"/>
  <c r="P172" i="41"/>
  <c r="N172" i="41"/>
  <c r="M87" i="42"/>
  <c r="R87" i="42"/>
  <c r="O87" i="42"/>
  <c r="S87" i="42"/>
  <c r="T87" i="42"/>
  <c r="Q87" i="42"/>
  <c r="N87" i="42"/>
  <c r="U87" i="42"/>
  <c r="Y87" i="42"/>
  <c r="P87" i="42"/>
  <c r="U107" i="42"/>
  <c r="N107" i="42"/>
  <c r="S107" i="42"/>
  <c r="T107" i="42"/>
  <c r="P107" i="42"/>
  <c r="M107" i="42"/>
  <c r="R107" i="42"/>
  <c r="Q107" i="42"/>
  <c r="O107" i="42"/>
  <c r="P167" i="41"/>
  <c r="Q167" i="41"/>
  <c r="U167" i="41"/>
  <c r="T167" i="41"/>
  <c r="R167" i="41"/>
  <c r="M167" i="41"/>
  <c r="O167" i="41"/>
  <c r="N167" i="41"/>
  <c r="S167" i="41"/>
  <c r="O177" i="40"/>
  <c r="N177" i="40"/>
  <c r="T177" i="40"/>
  <c r="S177" i="40"/>
  <c r="R177" i="40"/>
  <c r="Q177" i="40"/>
  <c r="P177" i="40"/>
  <c r="M177" i="40"/>
  <c r="U177" i="40"/>
  <c r="AB177" i="40"/>
  <c r="U165" i="40"/>
  <c r="M165" i="40"/>
  <c r="P165" i="40"/>
  <c r="N165" i="40"/>
  <c r="O165" i="40"/>
  <c r="Q165" i="40"/>
  <c r="T165" i="40"/>
  <c r="R165" i="40"/>
  <c r="S165" i="40"/>
  <c r="N87" i="41"/>
  <c r="R87" i="41"/>
  <c r="AD87" i="41"/>
  <c r="O87" i="41"/>
  <c r="Q87" i="41"/>
  <c r="T87" i="41"/>
  <c r="S87" i="41"/>
  <c r="U87" i="41"/>
  <c r="P87" i="41"/>
  <c r="M87" i="41"/>
  <c r="S32" i="40"/>
  <c r="U32" i="40"/>
  <c r="Q32" i="40"/>
  <c r="T32" i="40"/>
  <c r="M32" i="40"/>
  <c r="P32" i="40"/>
  <c r="R32" i="40"/>
  <c r="N32" i="40"/>
  <c r="O32" i="40"/>
  <c r="N20" i="40"/>
  <c r="R20" i="40"/>
  <c r="S20" i="40"/>
  <c r="O20" i="40"/>
  <c r="U20" i="40"/>
  <c r="P20" i="40"/>
  <c r="T20" i="40"/>
  <c r="M20" i="40"/>
  <c r="Q20" i="40"/>
  <c r="N143" i="40"/>
  <c r="T143" i="40"/>
  <c r="M143" i="40"/>
  <c r="P143" i="40"/>
  <c r="R143" i="40"/>
  <c r="S143" i="40"/>
  <c r="U143" i="40"/>
  <c r="AG143" i="40"/>
  <c r="O143" i="40"/>
  <c r="Q143" i="40"/>
  <c r="S131" i="40"/>
  <c r="T131" i="40"/>
  <c r="M131" i="40"/>
  <c r="U131" i="40"/>
  <c r="N131" i="40"/>
  <c r="O131" i="40"/>
  <c r="Q131" i="40"/>
  <c r="R131" i="40"/>
  <c r="P131" i="40"/>
  <c r="N79" i="40"/>
  <c r="U79" i="40"/>
  <c r="Q79" i="40"/>
  <c r="S79" i="40"/>
  <c r="O79" i="40"/>
  <c r="R79" i="40"/>
  <c r="M79" i="40"/>
  <c r="T79" i="40"/>
  <c r="P79" i="40"/>
  <c r="M67" i="40"/>
  <c r="P67" i="40"/>
  <c r="R67" i="40"/>
  <c r="N67" i="40"/>
  <c r="U67" i="40"/>
  <c r="Q67" i="40"/>
  <c r="O67" i="40"/>
  <c r="T67" i="40"/>
  <c r="S67" i="40"/>
  <c r="Q63" i="41"/>
  <c r="N63" i="41"/>
  <c r="S63" i="41"/>
  <c r="T63" i="41"/>
  <c r="U63" i="41"/>
  <c r="M63" i="41"/>
  <c r="R63" i="41"/>
  <c r="O63" i="41"/>
  <c r="P63" i="41"/>
  <c r="AM63" i="41"/>
  <c r="P126" i="42"/>
  <c r="N126" i="42"/>
  <c r="M126" i="42"/>
  <c r="O126" i="42"/>
  <c r="U126" i="42"/>
  <c r="S126" i="42"/>
  <c r="T126" i="42"/>
  <c r="Q126" i="42"/>
  <c r="R126" i="42"/>
  <c r="S170" i="41"/>
  <c r="N170" i="41"/>
  <c r="R170" i="41"/>
  <c r="O170" i="41"/>
  <c r="Q170" i="41"/>
  <c r="T170" i="41"/>
  <c r="M170" i="41"/>
  <c r="P170" i="41"/>
  <c r="U170" i="41"/>
  <c r="AO170" i="41"/>
  <c r="U83" i="42"/>
  <c r="N83" i="42"/>
  <c r="AL83" i="42"/>
  <c r="M83" i="42"/>
  <c r="P83" i="42"/>
  <c r="S83" i="42"/>
  <c r="O83" i="42"/>
  <c r="Q83" i="42"/>
  <c r="T83" i="42"/>
  <c r="R83" i="42"/>
  <c r="O79" i="42"/>
  <c r="M79" i="42"/>
  <c r="T79" i="42"/>
  <c r="N79" i="42"/>
  <c r="P79" i="42"/>
  <c r="R79" i="42"/>
  <c r="S79" i="42"/>
  <c r="U79" i="42"/>
  <c r="Q79" i="42"/>
  <c r="AO79" i="42"/>
  <c r="P78" i="42"/>
  <c r="U78" i="42"/>
  <c r="N78" i="42"/>
  <c r="R78" i="42"/>
  <c r="S78" i="42"/>
  <c r="O78" i="42"/>
  <c r="M78" i="42"/>
  <c r="Q78" i="42"/>
  <c r="AA78" i="42"/>
  <c r="T78" i="42"/>
  <c r="S118" i="41"/>
  <c r="U118" i="41"/>
  <c r="P118" i="41"/>
  <c r="N118" i="41"/>
  <c r="T118" i="41"/>
  <c r="O118" i="41"/>
  <c r="R118" i="41"/>
  <c r="M118" i="41"/>
  <c r="Q118" i="41"/>
  <c r="AC118" i="41"/>
  <c r="T51" i="42"/>
  <c r="R51" i="42"/>
  <c r="Q51" i="42"/>
  <c r="N51" i="42"/>
  <c r="U51" i="42"/>
  <c r="P51" i="42"/>
  <c r="M51" i="42"/>
  <c r="O51" i="42"/>
  <c r="S51" i="42"/>
  <c r="AC51" i="42"/>
  <c r="R47" i="42"/>
  <c r="M47" i="42"/>
  <c r="S47" i="42"/>
  <c r="N47" i="42"/>
  <c r="Q47" i="42"/>
  <c r="O47" i="42"/>
  <c r="P47" i="42"/>
  <c r="T47" i="42"/>
  <c r="U47" i="42"/>
  <c r="Q141" i="41"/>
  <c r="R141" i="41"/>
  <c r="O141" i="41"/>
  <c r="T141" i="41"/>
  <c r="S141" i="41"/>
  <c r="N141" i="41"/>
  <c r="P141" i="41"/>
  <c r="M141" i="41"/>
  <c r="U141" i="41"/>
  <c r="T144" i="40"/>
  <c r="M144" i="40"/>
  <c r="P144" i="40"/>
  <c r="Q144" i="40"/>
  <c r="N144" i="40"/>
  <c r="U144" i="40"/>
  <c r="S144" i="40"/>
  <c r="O144" i="40"/>
  <c r="R144" i="40"/>
  <c r="AA144" i="40"/>
  <c r="O147" i="41"/>
  <c r="U147" i="41"/>
  <c r="N147" i="41"/>
  <c r="T147" i="41"/>
  <c r="S147" i="41"/>
  <c r="P147" i="41"/>
  <c r="R147" i="41"/>
  <c r="M147" i="41"/>
  <c r="Q147" i="41"/>
  <c r="N143" i="41"/>
  <c r="P143" i="41"/>
  <c r="S143" i="41"/>
  <c r="Q143" i="41"/>
  <c r="R143" i="41"/>
  <c r="U143" i="41"/>
  <c r="T143" i="41"/>
  <c r="M143" i="41"/>
  <c r="O143" i="41"/>
  <c r="AE143" i="41"/>
  <c r="S92" i="42"/>
  <c r="P92" i="42"/>
  <c r="T92" i="42"/>
  <c r="M92" i="42"/>
  <c r="N92" i="42"/>
  <c r="R92" i="42"/>
  <c r="U92" i="42"/>
  <c r="Q92" i="42"/>
  <c r="O92" i="42"/>
  <c r="S18" i="42"/>
  <c r="R18" i="42"/>
  <c r="M18" i="42"/>
  <c r="T18" i="42"/>
  <c r="N18" i="42"/>
  <c r="Q18" i="42"/>
  <c r="O18" i="42"/>
  <c r="U18" i="42"/>
  <c r="P18" i="42"/>
  <c r="AC76" i="41"/>
  <c r="S31" i="41"/>
  <c r="U31" i="41"/>
  <c r="AM31" i="41"/>
  <c r="N31" i="41"/>
  <c r="R31" i="41"/>
  <c r="P31" i="41"/>
  <c r="Q31" i="41"/>
  <c r="O31" i="41"/>
  <c r="T31" i="41"/>
  <c r="M31" i="41"/>
  <c r="P41" i="41"/>
  <c r="T41" i="41"/>
  <c r="O41" i="41"/>
  <c r="S41" i="41"/>
  <c r="R41" i="41"/>
  <c r="U41" i="41"/>
  <c r="N41" i="41"/>
  <c r="Q41" i="41"/>
  <c r="M41" i="41"/>
  <c r="S85" i="40"/>
  <c r="U85" i="40"/>
  <c r="Q85" i="40"/>
  <c r="N85" i="40"/>
  <c r="O85" i="40"/>
  <c r="P85" i="40"/>
  <c r="T85" i="40"/>
  <c r="M85" i="40"/>
  <c r="R85" i="40"/>
  <c r="AI85" i="40"/>
  <c r="U133" i="42"/>
  <c r="O133" i="42"/>
  <c r="M133" i="42"/>
  <c r="P133" i="42"/>
  <c r="S133" i="42"/>
  <c r="R133" i="42"/>
  <c r="N133" i="42"/>
  <c r="T133" i="42"/>
  <c r="AA133" i="42"/>
  <c r="Q133" i="42"/>
  <c r="U129" i="42"/>
  <c r="S129" i="42"/>
  <c r="O129" i="42"/>
  <c r="T129" i="42"/>
  <c r="P129" i="42"/>
  <c r="R129" i="42"/>
  <c r="M129" i="42"/>
  <c r="Q129" i="42"/>
  <c r="N129" i="42"/>
  <c r="T63" i="42"/>
  <c r="U63" i="42"/>
  <c r="N63" i="42"/>
  <c r="Q63" i="42"/>
  <c r="M63" i="42"/>
  <c r="R63" i="42"/>
  <c r="S63" i="42"/>
  <c r="O63" i="42"/>
  <c r="P63" i="42"/>
  <c r="N152" i="41"/>
  <c r="U152" i="41"/>
  <c r="Q152" i="41"/>
  <c r="O152" i="41"/>
  <c r="R152" i="41"/>
  <c r="S152" i="41"/>
  <c r="M152" i="41"/>
  <c r="T152" i="41"/>
  <c r="P152" i="41"/>
  <c r="S155" i="42"/>
  <c r="P155" i="42"/>
  <c r="R155" i="42"/>
  <c r="T155" i="42"/>
  <c r="Q155" i="42"/>
  <c r="U155" i="42"/>
  <c r="O155" i="42"/>
  <c r="N155" i="42"/>
  <c r="M155" i="42"/>
  <c r="AD155" i="42"/>
  <c r="M64" i="40"/>
  <c r="U64" i="40"/>
  <c r="Q64" i="40"/>
  <c r="O64" i="40"/>
  <c r="S64" i="40"/>
  <c r="P64" i="40"/>
  <c r="R64" i="40"/>
  <c r="T64" i="40"/>
  <c r="N64" i="40"/>
  <c r="AL64" i="40"/>
  <c r="N42" i="40"/>
  <c r="U42" i="40"/>
  <c r="S42" i="40"/>
  <c r="O42" i="40"/>
  <c r="T42" i="40"/>
  <c r="R42" i="40"/>
  <c r="Q42" i="40"/>
  <c r="P42" i="40"/>
  <c r="M42" i="40"/>
  <c r="P71" i="42"/>
  <c r="N71" i="42"/>
  <c r="M71" i="42"/>
  <c r="R71" i="42"/>
  <c r="Q71" i="42"/>
  <c r="O71" i="42"/>
  <c r="S71" i="42"/>
  <c r="T71" i="42"/>
  <c r="U71" i="42"/>
  <c r="AL71" i="42"/>
  <c r="N26" i="42"/>
  <c r="M26" i="42"/>
  <c r="S26" i="42"/>
  <c r="T26" i="42"/>
  <c r="R26" i="42"/>
  <c r="U26" i="42"/>
  <c r="Q26" i="42"/>
  <c r="P26" i="42"/>
  <c r="O26" i="42"/>
  <c r="M3" i="42"/>
  <c r="Q3" i="42"/>
  <c r="T3" i="42"/>
  <c r="R3" i="42"/>
  <c r="O3" i="42"/>
  <c r="N3" i="42"/>
  <c r="S3" i="42"/>
  <c r="U3" i="42"/>
  <c r="P3" i="42"/>
  <c r="Z3" i="42"/>
  <c r="T8" i="41"/>
  <c r="S8" i="41"/>
  <c r="Q8" i="41"/>
  <c r="M8" i="41"/>
  <c r="O8" i="41"/>
  <c r="N8" i="41"/>
  <c r="R8" i="41"/>
  <c r="P8" i="41"/>
  <c r="U8" i="41"/>
  <c r="P4" i="41"/>
  <c r="Q4" i="41"/>
  <c r="N4" i="41"/>
  <c r="R4" i="41"/>
  <c r="U4" i="41"/>
  <c r="T4" i="41"/>
  <c r="M4" i="41"/>
  <c r="O4" i="41"/>
  <c r="S4" i="41"/>
  <c r="U156" i="42"/>
  <c r="Q156" i="42"/>
  <c r="S156" i="42"/>
  <c r="R156" i="42"/>
  <c r="O156" i="42"/>
  <c r="T156" i="42"/>
  <c r="M156" i="42"/>
  <c r="P156" i="42"/>
  <c r="N156" i="42"/>
  <c r="T49" i="40"/>
  <c r="O49" i="40"/>
  <c r="P49" i="40"/>
  <c r="R49" i="40"/>
  <c r="M49" i="40"/>
  <c r="U49" i="40"/>
  <c r="Q49" i="40"/>
  <c r="S49" i="40"/>
  <c r="N49" i="40"/>
  <c r="T37" i="40"/>
  <c r="Q37" i="40"/>
  <c r="P37" i="40"/>
  <c r="R37" i="40"/>
  <c r="S37" i="40"/>
  <c r="U37" i="40"/>
  <c r="N37" i="40"/>
  <c r="M37" i="40"/>
  <c r="O37" i="40"/>
  <c r="T20" i="41"/>
  <c r="O20" i="41"/>
  <c r="S20" i="41"/>
  <c r="N20" i="41"/>
  <c r="M20" i="41"/>
  <c r="Q20" i="41"/>
  <c r="R20" i="41"/>
  <c r="U20" i="41"/>
  <c r="P20" i="41"/>
  <c r="R150" i="41"/>
  <c r="O150" i="41"/>
  <c r="Q150" i="41"/>
  <c r="T150" i="41"/>
  <c r="M150" i="41"/>
  <c r="P150" i="41"/>
  <c r="N150" i="41"/>
  <c r="U150" i="41"/>
  <c r="S150" i="41"/>
  <c r="N68" i="40"/>
  <c r="Q68" i="40"/>
  <c r="T68" i="40"/>
  <c r="M68" i="40"/>
  <c r="U68" i="40"/>
  <c r="O68" i="40"/>
  <c r="P68" i="40"/>
  <c r="R68" i="40"/>
  <c r="S68" i="40"/>
  <c r="T90" i="42"/>
  <c r="Q90" i="42"/>
  <c r="U90" i="42"/>
  <c r="O90" i="42"/>
  <c r="M90" i="42"/>
  <c r="N90" i="42"/>
  <c r="P90" i="42"/>
  <c r="R90" i="42"/>
  <c r="S90" i="42"/>
  <c r="Q74" i="42"/>
  <c r="N74" i="42"/>
  <c r="S74" i="42"/>
  <c r="T74" i="42"/>
  <c r="O74" i="42"/>
  <c r="U74" i="42"/>
  <c r="R74" i="42"/>
  <c r="M74" i="42"/>
  <c r="P74" i="42"/>
  <c r="U128" i="42"/>
  <c r="O128" i="42"/>
  <c r="T128" i="42"/>
  <c r="M128" i="42"/>
  <c r="P128" i="42"/>
  <c r="N128" i="42"/>
  <c r="S128" i="42"/>
  <c r="R128" i="42"/>
  <c r="Q128" i="42"/>
  <c r="AG128" i="42"/>
  <c r="R102" i="42"/>
  <c r="N102" i="42"/>
  <c r="Q102" i="42"/>
  <c r="O102" i="42"/>
  <c r="M102" i="42"/>
  <c r="S102" i="42"/>
  <c r="T102" i="42"/>
  <c r="U102" i="42"/>
  <c r="P102" i="42"/>
  <c r="S77" i="42"/>
  <c r="P77" i="42"/>
  <c r="N77" i="42"/>
  <c r="U77" i="42"/>
  <c r="M77" i="42"/>
  <c r="Q77" i="42"/>
  <c r="O77" i="42"/>
  <c r="R77" i="42"/>
  <c r="T77" i="42"/>
  <c r="T52" i="41"/>
  <c r="U52" i="41"/>
  <c r="M52" i="41"/>
  <c r="Q52" i="41"/>
  <c r="P52" i="41"/>
  <c r="R52" i="41"/>
  <c r="N52" i="41"/>
  <c r="O52" i="41"/>
  <c r="S52" i="41"/>
  <c r="U100" i="40"/>
  <c r="T100" i="40"/>
  <c r="P100" i="40"/>
  <c r="Y100" i="40"/>
  <c r="O100" i="40"/>
  <c r="S100" i="40"/>
  <c r="Q100" i="40"/>
  <c r="N100" i="40"/>
  <c r="M100" i="40"/>
  <c r="R100" i="40"/>
  <c r="O5" i="42"/>
  <c r="T5" i="42"/>
  <c r="N5" i="42"/>
  <c r="P5" i="42"/>
  <c r="M5" i="42"/>
  <c r="R5" i="42"/>
  <c r="Q5" i="42"/>
  <c r="S5" i="42"/>
  <c r="U5" i="42"/>
  <c r="P174" i="42"/>
  <c r="R174" i="42"/>
  <c r="N174" i="42"/>
  <c r="O174" i="42"/>
  <c r="U174" i="42"/>
  <c r="M174" i="42"/>
  <c r="Q174" i="42"/>
  <c r="S174" i="42"/>
  <c r="T174" i="42"/>
  <c r="T38" i="42"/>
  <c r="R38" i="42"/>
  <c r="P38" i="42"/>
  <c r="N38" i="42"/>
  <c r="Q38" i="42"/>
  <c r="M38" i="42"/>
  <c r="S38" i="42"/>
  <c r="U38" i="42"/>
  <c r="O38" i="42"/>
  <c r="S53" i="42"/>
  <c r="Q53" i="42"/>
  <c r="O53" i="42"/>
  <c r="P53" i="42"/>
  <c r="T53" i="42"/>
  <c r="N53" i="42"/>
  <c r="U53" i="42"/>
  <c r="M53" i="42"/>
  <c r="R53" i="42"/>
  <c r="AJ27" i="42"/>
  <c r="T3" i="41"/>
  <c r="Q3" i="41"/>
  <c r="P3" i="41"/>
  <c r="R3" i="41"/>
  <c r="O3" i="41"/>
  <c r="U3" i="41"/>
  <c r="M3" i="41"/>
  <c r="N3" i="41"/>
  <c r="S3" i="41"/>
  <c r="N22" i="41"/>
  <c r="O22" i="41"/>
  <c r="Q22" i="41"/>
  <c r="S22" i="41"/>
  <c r="U22" i="41"/>
  <c r="P22" i="41"/>
  <c r="T22" i="41"/>
  <c r="M22" i="41"/>
  <c r="R22" i="41"/>
  <c r="N46" i="41"/>
  <c r="R46" i="41"/>
  <c r="S46" i="41"/>
  <c r="O46" i="41"/>
  <c r="U46" i="41"/>
  <c r="P46" i="41"/>
  <c r="T46" i="41"/>
  <c r="AI46" i="41"/>
  <c r="M46" i="41"/>
  <c r="Q46" i="41"/>
  <c r="N56" i="42"/>
  <c r="R56" i="42"/>
  <c r="Q56" i="42"/>
  <c r="P56" i="42"/>
  <c r="U56" i="42"/>
  <c r="T56" i="42"/>
  <c r="M56" i="42"/>
  <c r="O56" i="42"/>
  <c r="S56" i="42"/>
  <c r="Z56" i="42"/>
  <c r="S89" i="41"/>
  <c r="T89" i="41"/>
  <c r="U89" i="41"/>
  <c r="O89" i="41"/>
  <c r="M89" i="41"/>
  <c r="Q89" i="41"/>
  <c r="N89" i="41"/>
  <c r="P89" i="41"/>
  <c r="R89" i="41"/>
  <c r="T81" i="42"/>
  <c r="M81" i="42"/>
  <c r="P81" i="42"/>
  <c r="R81" i="42"/>
  <c r="N81" i="42"/>
  <c r="U81" i="42"/>
  <c r="S81" i="42"/>
  <c r="Q81" i="42"/>
  <c r="AG81" i="42"/>
  <c r="O81" i="42"/>
  <c r="M162" i="40"/>
  <c r="U162" i="40"/>
  <c r="S162" i="40"/>
  <c r="P162" i="40"/>
  <c r="N162" i="40"/>
  <c r="T162" i="40"/>
  <c r="Q162" i="40"/>
  <c r="O162" i="40"/>
  <c r="R162" i="40"/>
  <c r="Q19" i="41"/>
  <c r="N19" i="41"/>
  <c r="S19" i="41"/>
  <c r="T19" i="41"/>
  <c r="O19" i="41"/>
  <c r="P19" i="41"/>
  <c r="U19" i="41"/>
  <c r="M19" i="41"/>
  <c r="R19" i="41"/>
  <c r="M58" i="42"/>
  <c r="O58" i="42"/>
  <c r="U58" i="42"/>
  <c r="T58" i="42"/>
  <c r="S58" i="42"/>
  <c r="R58" i="42"/>
  <c r="Q58" i="42"/>
  <c r="P58" i="42"/>
  <c r="N58" i="42"/>
  <c r="AG58" i="42"/>
  <c r="O43" i="40"/>
  <c r="N43" i="40"/>
  <c r="T43" i="40"/>
  <c r="Q43" i="40"/>
  <c r="P43" i="40"/>
  <c r="R43" i="40"/>
  <c r="S43" i="40"/>
  <c r="M43" i="40"/>
  <c r="U43" i="40"/>
  <c r="M131" i="42"/>
  <c r="R131" i="42"/>
  <c r="U131" i="42"/>
  <c r="P131" i="42"/>
  <c r="S131" i="42"/>
  <c r="O131" i="42"/>
  <c r="Q131" i="42"/>
  <c r="T131" i="42"/>
  <c r="N131" i="42"/>
  <c r="O157" i="41"/>
  <c r="S157" i="41"/>
  <c r="M157" i="41"/>
  <c r="U157" i="41"/>
  <c r="P157" i="41"/>
  <c r="Q157" i="41"/>
  <c r="N157" i="41"/>
  <c r="R157" i="41"/>
  <c r="T157" i="41"/>
  <c r="AG157" i="41"/>
  <c r="P70" i="42"/>
  <c r="N70" i="42"/>
  <c r="Q70" i="42"/>
  <c r="R70" i="42"/>
  <c r="S70" i="42"/>
  <c r="U70" i="42"/>
  <c r="M70" i="42"/>
  <c r="O70" i="42"/>
  <c r="T70" i="42"/>
  <c r="M28" i="41"/>
  <c r="O28" i="41"/>
  <c r="R28" i="41"/>
  <c r="P28" i="41"/>
  <c r="U28" i="41"/>
  <c r="N28" i="41"/>
  <c r="T28" i="41"/>
  <c r="Q28" i="41"/>
  <c r="S28" i="41"/>
  <c r="N35" i="42"/>
  <c r="T35" i="42"/>
  <c r="M35" i="42"/>
  <c r="U35" i="42"/>
  <c r="O35" i="42"/>
  <c r="R35" i="42"/>
  <c r="S35" i="42"/>
  <c r="P35" i="42"/>
  <c r="Q35" i="42"/>
  <c r="S39" i="40"/>
  <c r="T39" i="40"/>
  <c r="U39" i="40"/>
  <c r="M39" i="40"/>
  <c r="Q39" i="40"/>
  <c r="O39" i="40"/>
  <c r="R39" i="40"/>
  <c r="N39" i="40"/>
  <c r="P39" i="40"/>
  <c r="N177" i="42"/>
  <c r="S177" i="42"/>
  <c r="O177" i="42"/>
  <c r="M177" i="42"/>
  <c r="Q177" i="42"/>
  <c r="P177" i="42"/>
  <c r="U177" i="42"/>
  <c r="T177" i="42"/>
  <c r="R177" i="42"/>
  <c r="AC59" i="40"/>
  <c r="U59" i="40"/>
  <c r="M59" i="40"/>
  <c r="O59" i="40"/>
  <c r="T59" i="40"/>
  <c r="R59" i="40"/>
  <c r="N59" i="40"/>
  <c r="S59" i="40"/>
  <c r="P59" i="40"/>
  <c r="Q59" i="40"/>
  <c r="N86" i="42"/>
  <c r="R86" i="42"/>
  <c r="Q86" i="42"/>
  <c r="U86" i="42"/>
  <c r="S86" i="42"/>
  <c r="T86" i="42"/>
  <c r="M86" i="42"/>
  <c r="O86" i="42"/>
  <c r="P86" i="42"/>
  <c r="S146" i="42"/>
  <c r="N146" i="42"/>
  <c r="R146" i="42"/>
  <c r="T146" i="42"/>
  <c r="Q146" i="42"/>
  <c r="M146" i="42"/>
  <c r="O146" i="42"/>
  <c r="U146" i="42"/>
  <c r="P146" i="42"/>
  <c r="U127" i="42"/>
  <c r="M127" i="42"/>
  <c r="O127" i="42"/>
  <c r="P127" i="42"/>
  <c r="N127" i="42"/>
  <c r="T127" i="42"/>
  <c r="S127" i="42"/>
  <c r="Q127" i="42"/>
  <c r="R127" i="42"/>
  <c r="O166" i="42"/>
  <c r="Q166" i="42"/>
  <c r="T166" i="42"/>
  <c r="U166" i="42"/>
  <c r="P166" i="42"/>
  <c r="N166" i="42"/>
  <c r="M166" i="42"/>
  <c r="S166" i="42"/>
  <c r="R166" i="42"/>
  <c r="U22" i="40"/>
  <c r="O22" i="40"/>
  <c r="N22" i="40"/>
  <c r="AI22" i="40"/>
  <c r="M22" i="40"/>
  <c r="R22" i="40"/>
  <c r="Q22" i="40"/>
  <c r="T22" i="40"/>
  <c r="S22" i="40"/>
  <c r="P22" i="40"/>
  <c r="O116" i="41"/>
  <c r="R116" i="41"/>
  <c r="N116" i="41"/>
  <c r="T116" i="41"/>
  <c r="M116" i="41"/>
  <c r="P116" i="41"/>
  <c r="Q116" i="41"/>
  <c r="S116" i="41"/>
  <c r="AN116" i="41"/>
  <c r="U116" i="41"/>
  <c r="R95" i="41"/>
  <c r="T95" i="41"/>
  <c r="U95" i="41"/>
  <c r="Q95" i="41"/>
  <c r="M95" i="41"/>
  <c r="N95" i="41"/>
  <c r="O95" i="41"/>
  <c r="P95" i="41"/>
  <c r="S95" i="41"/>
  <c r="N11" i="41"/>
  <c r="T11" i="41"/>
  <c r="P11" i="41"/>
  <c r="R11" i="41"/>
  <c r="Q11" i="41"/>
  <c r="S11" i="41"/>
  <c r="O11" i="41"/>
  <c r="M11" i="41"/>
  <c r="U11" i="41"/>
  <c r="U170" i="42"/>
  <c r="P170" i="42"/>
  <c r="M170" i="42"/>
  <c r="R170" i="42"/>
  <c r="T170" i="42"/>
  <c r="N170" i="42"/>
  <c r="Q170" i="42"/>
  <c r="S170" i="42"/>
  <c r="O170" i="42"/>
  <c r="AI170" i="42"/>
  <c r="S155" i="40"/>
  <c r="T155" i="40"/>
  <c r="O155" i="40"/>
  <c r="Q155" i="40"/>
  <c r="R155" i="40"/>
  <c r="U155" i="40"/>
  <c r="N155" i="40"/>
  <c r="M155" i="40"/>
  <c r="P155" i="40"/>
  <c r="M151" i="40"/>
  <c r="U151" i="40"/>
  <c r="S151" i="40"/>
  <c r="O151" i="40"/>
  <c r="T151" i="40"/>
  <c r="Q151" i="40"/>
  <c r="P151" i="40"/>
  <c r="AK151" i="40"/>
  <c r="N151" i="40"/>
  <c r="R151" i="40"/>
  <c r="S75" i="40"/>
  <c r="U75" i="40"/>
  <c r="T75" i="40"/>
  <c r="Q75" i="40"/>
  <c r="N75" i="40"/>
  <c r="M75" i="40"/>
  <c r="O75" i="40"/>
  <c r="P75" i="40"/>
  <c r="R75" i="40"/>
  <c r="U71" i="40"/>
  <c r="M71" i="40"/>
  <c r="Q71" i="40"/>
  <c r="N71" i="40"/>
  <c r="S71" i="40"/>
  <c r="O71" i="40"/>
  <c r="P71" i="40"/>
  <c r="T71" i="40"/>
  <c r="R71" i="40"/>
  <c r="R76" i="40"/>
  <c r="U76" i="40"/>
  <c r="P76" i="40"/>
  <c r="Q76" i="40"/>
  <c r="N76" i="40"/>
  <c r="S76" i="40"/>
  <c r="M76" i="40"/>
  <c r="O76" i="40"/>
  <c r="T76" i="40"/>
  <c r="M72" i="40"/>
  <c r="T72" i="40"/>
  <c r="P72" i="40"/>
  <c r="Q72" i="40"/>
  <c r="N72" i="40"/>
  <c r="R72" i="40"/>
  <c r="S72" i="40"/>
  <c r="O72" i="40"/>
  <c r="U72" i="40"/>
  <c r="Y72" i="40"/>
  <c r="AF80" i="40"/>
  <c r="T80" i="40"/>
  <c r="M80" i="40"/>
  <c r="P80" i="40"/>
  <c r="O80" i="40"/>
  <c r="S80" i="40"/>
  <c r="N80" i="40"/>
  <c r="R80" i="40"/>
  <c r="Q80" i="40"/>
  <c r="U80" i="40"/>
  <c r="U168" i="42"/>
  <c r="S168" i="42"/>
  <c r="M168" i="42"/>
  <c r="O168" i="42"/>
  <c r="Q168" i="42"/>
  <c r="R168" i="42"/>
  <c r="T168" i="42"/>
  <c r="P168" i="42"/>
  <c r="N168" i="42"/>
  <c r="M36" i="40"/>
  <c r="Q36" i="40"/>
  <c r="O36" i="40"/>
  <c r="R36" i="40"/>
  <c r="S36" i="40"/>
  <c r="P36" i="40"/>
  <c r="T36" i="40"/>
  <c r="U36" i="40"/>
  <c r="N36" i="40"/>
  <c r="P60" i="40"/>
  <c r="S60" i="40"/>
  <c r="U60" i="40"/>
  <c r="O60" i="40"/>
  <c r="M60" i="40"/>
  <c r="T60" i="40"/>
  <c r="R60" i="40"/>
  <c r="N60" i="40"/>
  <c r="Q60" i="40"/>
  <c r="P56" i="40"/>
  <c r="S56" i="40"/>
  <c r="O56" i="40"/>
  <c r="M56" i="40"/>
  <c r="T56" i="40"/>
  <c r="Q56" i="40"/>
  <c r="N56" i="40"/>
  <c r="U56" i="40"/>
  <c r="R56" i="40"/>
  <c r="U48" i="40"/>
  <c r="T48" i="40"/>
  <c r="S48" i="40"/>
  <c r="P48" i="40"/>
  <c r="M48" i="40"/>
  <c r="R48" i="40"/>
  <c r="N48" i="40"/>
  <c r="O48" i="40"/>
  <c r="Q48" i="40"/>
  <c r="U152" i="42"/>
  <c r="Q152" i="42"/>
  <c r="M152" i="42"/>
  <c r="O152" i="42"/>
  <c r="S152" i="42"/>
  <c r="P152" i="42"/>
  <c r="T152" i="42"/>
  <c r="N152" i="42"/>
  <c r="R152" i="42"/>
  <c r="S69" i="41"/>
  <c r="P69" i="41"/>
  <c r="U69" i="41"/>
  <c r="T69" i="41"/>
  <c r="Q69" i="41"/>
  <c r="R69" i="41"/>
  <c r="N69" i="41"/>
  <c r="O69" i="41"/>
  <c r="M69" i="41"/>
  <c r="P65" i="41"/>
  <c r="O65" i="41"/>
  <c r="Q65" i="41"/>
  <c r="R65" i="41"/>
  <c r="U65" i="41"/>
  <c r="T65" i="41"/>
  <c r="S65" i="41"/>
  <c r="M65" i="41"/>
  <c r="N65" i="41"/>
  <c r="Q160" i="41"/>
  <c r="M160" i="41"/>
  <c r="R160" i="41"/>
  <c r="S160" i="41"/>
  <c r="P160" i="41"/>
  <c r="O160" i="41"/>
  <c r="U160" i="41"/>
  <c r="T160" i="41"/>
  <c r="N160" i="41"/>
  <c r="Q75" i="42"/>
  <c r="O75" i="42"/>
  <c r="W75" i="42"/>
  <c r="R75" i="42"/>
  <c r="N75" i="42"/>
  <c r="S75" i="42"/>
  <c r="T75" i="42"/>
  <c r="P75" i="42"/>
  <c r="U75" i="42"/>
  <c r="M75" i="42"/>
  <c r="Q144" i="41"/>
  <c r="P144" i="41"/>
  <c r="T144" i="41"/>
  <c r="N144" i="41"/>
  <c r="R144" i="41"/>
  <c r="O144" i="41"/>
  <c r="M144" i="41"/>
  <c r="S144" i="41"/>
  <c r="U144" i="41"/>
  <c r="AN59" i="42"/>
  <c r="T59" i="42"/>
  <c r="M59" i="42"/>
  <c r="U59" i="42"/>
  <c r="R59" i="42"/>
  <c r="Q59" i="42"/>
  <c r="S59" i="42"/>
  <c r="P59" i="42"/>
  <c r="N59" i="42"/>
  <c r="O59" i="42"/>
  <c r="O108" i="40"/>
  <c r="U108" i="40"/>
  <c r="P108" i="40"/>
  <c r="R108" i="40"/>
  <c r="M108" i="40"/>
  <c r="T108" i="40"/>
  <c r="N108" i="40"/>
  <c r="S108" i="40"/>
  <c r="Q108" i="40"/>
  <c r="N104" i="40"/>
  <c r="R104" i="40"/>
  <c r="Q104" i="40"/>
  <c r="O104" i="40"/>
  <c r="U104" i="40"/>
  <c r="S104" i="40"/>
  <c r="M104" i="40"/>
  <c r="T104" i="40"/>
  <c r="P104" i="40"/>
  <c r="AB104" i="40"/>
  <c r="P28" i="40"/>
  <c r="R28" i="40"/>
  <c r="N28" i="40"/>
  <c r="Q28" i="40"/>
  <c r="T28" i="40"/>
  <c r="U28" i="40"/>
  <c r="M28" i="40"/>
  <c r="O28" i="40"/>
  <c r="S28" i="40"/>
  <c r="O24" i="40"/>
  <c r="R24" i="40"/>
  <c r="N24" i="40"/>
  <c r="S24" i="40"/>
  <c r="T24" i="40"/>
  <c r="U24" i="40"/>
  <c r="P24" i="40"/>
  <c r="M24" i="40"/>
  <c r="Q24" i="40"/>
  <c r="T157" i="40"/>
  <c r="Q157" i="40"/>
  <c r="S157" i="40"/>
  <c r="R157" i="40"/>
  <c r="O157" i="40"/>
  <c r="P157" i="40"/>
  <c r="U157" i="40"/>
  <c r="M157" i="40"/>
  <c r="N157" i="40"/>
  <c r="AE161" i="40"/>
  <c r="Q161" i="40"/>
  <c r="O161" i="40"/>
  <c r="S161" i="40"/>
  <c r="T161" i="40"/>
  <c r="R161" i="40"/>
  <c r="P161" i="40"/>
  <c r="M161" i="40"/>
  <c r="U161" i="40"/>
  <c r="N161" i="40"/>
  <c r="S61" i="42"/>
  <c r="P61" i="42"/>
  <c r="O61" i="42"/>
  <c r="U61" i="42"/>
  <c r="M61" i="42"/>
  <c r="AN61" i="42"/>
  <c r="Q61" i="42"/>
  <c r="T61" i="42"/>
  <c r="N61" i="42"/>
  <c r="R61" i="42"/>
  <c r="Q117" i="40"/>
  <c r="O117" i="40"/>
  <c r="S117" i="40"/>
  <c r="T117" i="40"/>
  <c r="M117" i="40"/>
  <c r="P117" i="40"/>
  <c r="R117" i="40"/>
  <c r="N117" i="40"/>
  <c r="U117" i="40"/>
  <c r="R137" i="40"/>
  <c r="N137" i="40"/>
  <c r="M137" i="40"/>
  <c r="Q137" i="40"/>
  <c r="O137" i="40"/>
  <c r="U137" i="40"/>
  <c r="S137" i="40"/>
  <c r="T137" i="40"/>
  <c r="P137" i="40"/>
  <c r="S129" i="40"/>
  <c r="O129" i="40"/>
  <c r="M129" i="40"/>
  <c r="T129" i="40"/>
  <c r="P129" i="40"/>
  <c r="N129" i="40"/>
  <c r="Q129" i="40"/>
  <c r="U129" i="40"/>
  <c r="X129" i="40"/>
  <c r="R129" i="40"/>
  <c r="O45" i="42"/>
  <c r="M45" i="42"/>
  <c r="U45" i="42"/>
  <c r="T45" i="42"/>
  <c r="P45" i="42"/>
  <c r="N45" i="42"/>
  <c r="R45" i="42"/>
  <c r="S45" i="42"/>
  <c r="Q45" i="42"/>
  <c r="P4" i="40"/>
  <c r="Q4" i="40"/>
  <c r="T4" i="40"/>
  <c r="O4" i="40"/>
  <c r="N4" i="40"/>
  <c r="R4" i="40"/>
  <c r="U4" i="40"/>
  <c r="M4" i="40"/>
  <c r="S4" i="40"/>
  <c r="O68" i="42"/>
  <c r="M68" i="42"/>
  <c r="Q68" i="42"/>
  <c r="T68" i="42"/>
  <c r="R68" i="42"/>
  <c r="N68" i="42"/>
  <c r="P68" i="42"/>
  <c r="S68" i="42"/>
  <c r="U68" i="42"/>
  <c r="N176" i="42"/>
  <c r="S176" i="42"/>
  <c r="P176" i="42"/>
  <c r="Q176" i="42"/>
  <c r="U176" i="42"/>
  <c r="R176" i="42"/>
  <c r="M176" i="42"/>
  <c r="O176" i="42"/>
  <c r="T176" i="42"/>
  <c r="N172" i="42"/>
  <c r="R172" i="42"/>
  <c r="S172" i="42"/>
  <c r="P172" i="42"/>
  <c r="O172" i="42"/>
  <c r="U172" i="42"/>
  <c r="M172" i="42"/>
  <c r="Q172" i="42"/>
  <c r="T172" i="42"/>
  <c r="N155" i="41"/>
  <c r="M155" i="41"/>
  <c r="U155" i="41"/>
  <c r="P155" i="41"/>
  <c r="S155" i="41"/>
  <c r="Q155" i="41"/>
  <c r="R155" i="41"/>
  <c r="O155" i="41"/>
  <c r="T155" i="41"/>
  <c r="W142" i="41"/>
  <c r="U142" i="41"/>
  <c r="M142" i="41"/>
  <c r="O142" i="41"/>
  <c r="T142" i="41"/>
  <c r="S142" i="41"/>
  <c r="N142" i="41"/>
  <c r="R142" i="41"/>
  <c r="P142" i="41"/>
  <c r="Q142" i="41"/>
  <c r="S130" i="42"/>
  <c r="P130" i="42"/>
  <c r="T130" i="42"/>
  <c r="M130" i="42"/>
  <c r="R130" i="42"/>
  <c r="N130" i="42"/>
  <c r="O130" i="42"/>
  <c r="Q130" i="42"/>
  <c r="U130" i="42"/>
  <c r="AB130" i="42"/>
  <c r="M16" i="42"/>
  <c r="O16" i="42"/>
  <c r="P16" i="42"/>
  <c r="T16" i="42"/>
  <c r="R16" i="42"/>
  <c r="Q16" i="42"/>
  <c r="S16" i="42"/>
  <c r="U16" i="42"/>
  <c r="N16" i="42"/>
  <c r="AH16" i="42"/>
  <c r="O12" i="42"/>
  <c r="T12" i="42"/>
  <c r="M12" i="42"/>
  <c r="P12" i="42"/>
  <c r="Q12" i="42"/>
  <c r="U12" i="42"/>
  <c r="N12" i="42"/>
  <c r="S12" i="42"/>
  <c r="R12" i="42"/>
  <c r="T171" i="41"/>
  <c r="R171" i="41"/>
  <c r="U171" i="41"/>
  <c r="Q171" i="41"/>
  <c r="S171" i="41"/>
  <c r="M171" i="41"/>
  <c r="P171" i="41"/>
  <c r="O171" i="41"/>
  <c r="N171" i="41"/>
  <c r="P19" i="40"/>
  <c r="R19" i="40"/>
  <c r="O19" i="40"/>
  <c r="U19" i="40"/>
  <c r="M19" i="40"/>
  <c r="S19" i="40"/>
  <c r="N19" i="40"/>
  <c r="Q19" i="40"/>
  <c r="T19" i="40"/>
  <c r="S4" i="42"/>
  <c r="Q4" i="42"/>
  <c r="O4" i="42"/>
  <c r="P4" i="42"/>
  <c r="U4" i="42"/>
  <c r="M4" i="42"/>
  <c r="T4" i="42"/>
  <c r="N4" i="42"/>
  <c r="R4" i="42"/>
  <c r="AM48" i="42"/>
  <c r="T48" i="42"/>
  <c r="N48" i="42"/>
  <c r="Q48" i="42"/>
  <c r="R48" i="42"/>
  <c r="U48" i="42"/>
  <c r="S48" i="42"/>
  <c r="O48" i="42"/>
  <c r="M48" i="42"/>
  <c r="P48" i="42"/>
  <c r="M44" i="42"/>
  <c r="N44" i="42"/>
  <c r="S44" i="42"/>
  <c r="P44" i="42"/>
  <c r="T44" i="42"/>
  <c r="R44" i="42"/>
  <c r="O44" i="42"/>
  <c r="U44" i="42"/>
  <c r="Q44" i="42"/>
  <c r="Q29" i="41"/>
  <c r="O29" i="41"/>
  <c r="M29" i="41"/>
  <c r="N29" i="41"/>
  <c r="T29" i="41"/>
  <c r="P29" i="41"/>
  <c r="R29" i="41"/>
  <c r="U29" i="41"/>
  <c r="S29" i="41"/>
  <c r="T151" i="42"/>
  <c r="M151" i="42"/>
  <c r="P151" i="42"/>
  <c r="N151" i="42"/>
  <c r="Q151" i="42"/>
  <c r="R151" i="42"/>
  <c r="S151" i="42"/>
  <c r="U151" i="42"/>
  <c r="O151" i="42"/>
  <c r="T115" i="42"/>
  <c r="R115" i="42"/>
  <c r="S115" i="42"/>
  <c r="O115" i="42"/>
  <c r="Q115" i="42"/>
  <c r="U115" i="42"/>
  <c r="N115" i="42"/>
  <c r="P115" i="42"/>
  <c r="M115" i="42"/>
  <c r="P111" i="42"/>
  <c r="U111" i="42"/>
  <c r="R111" i="42"/>
  <c r="Q111" i="42"/>
  <c r="S111" i="42"/>
  <c r="N111" i="42"/>
  <c r="M111" i="42"/>
  <c r="O111" i="42"/>
  <c r="T111" i="42"/>
  <c r="AA111" i="42"/>
  <c r="T161" i="41"/>
  <c r="U161" i="41"/>
  <c r="Q161" i="41"/>
  <c r="R161" i="41"/>
  <c r="O161" i="41"/>
  <c r="P161" i="41"/>
  <c r="S161" i="41"/>
  <c r="M161" i="41"/>
  <c r="N161" i="41"/>
  <c r="AE161" i="41"/>
  <c r="Q8" i="42"/>
  <c r="U8" i="42"/>
  <c r="T8" i="42"/>
  <c r="S8" i="42"/>
  <c r="N8" i="42"/>
  <c r="P8" i="42"/>
  <c r="M8" i="42"/>
  <c r="O8" i="42"/>
  <c r="R8" i="42"/>
  <c r="N162" i="41"/>
  <c r="R162" i="41"/>
  <c r="T162" i="41"/>
  <c r="Q162" i="41"/>
  <c r="U162" i="41"/>
  <c r="P162" i="41"/>
  <c r="S162" i="41"/>
  <c r="M162" i="41"/>
  <c r="O162" i="41"/>
  <c r="S91" i="42"/>
  <c r="T91" i="42"/>
  <c r="P91" i="42"/>
  <c r="Q91" i="42"/>
  <c r="R91" i="42"/>
  <c r="M91" i="42"/>
  <c r="U91" i="42"/>
  <c r="O91" i="42"/>
  <c r="N91" i="42"/>
  <c r="S151" i="41"/>
  <c r="U151" i="41"/>
  <c r="P151" i="41"/>
  <c r="M151" i="41"/>
  <c r="N151" i="41"/>
  <c r="Q151" i="41"/>
  <c r="R151" i="41"/>
  <c r="O151" i="41"/>
  <c r="T151" i="41"/>
  <c r="AA151" i="41"/>
  <c r="P113" i="40"/>
  <c r="R113" i="40"/>
  <c r="M113" i="40"/>
  <c r="N113" i="40"/>
  <c r="O113" i="40"/>
  <c r="T113" i="40"/>
  <c r="Q113" i="40"/>
  <c r="U113" i="40"/>
  <c r="S113" i="40"/>
  <c r="O101" i="40"/>
  <c r="S101" i="40"/>
  <c r="T101" i="40"/>
  <c r="Q101" i="40"/>
  <c r="P101" i="40"/>
  <c r="R101" i="40"/>
  <c r="N101" i="40"/>
  <c r="M101" i="40"/>
  <c r="U101" i="40"/>
  <c r="T174" i="40"/>
  <c r="O174" i="40"/>
  <c r="M174" i="40"/>
  <c r="U174" i="40"/>
  <c r="P174" i="40"/>
  <c r="S174" i="40"/>
  <c r="N174" i="40"/>
  <c r="Q174" i="40"/>
  <c r="R174" i="40"/>
  <c r="P2" i="40"/>
  <c r="N2" i="40"/>
  <c r="T2" i="40"/>
  <c r="U2" i="40"/>
  <c r="S2" i="40"/>
  <c r="R2" i="40"/>
  <c r="O2" i="40"/>
  <c r="Q2" i="40"/>
  <c r="M2" i="40"/>
  <c r="T153" i="42"/>
  <c r="M153" i="42"/>
  <c r="Y153" i="42"/>
  <c r="P153" i="42"/>
  <c r="R153" i="42"/>
  <c r="U153" i="42"/>
  <c r="Q153" i="42"/>
  <c r="S153" i="42"/>
  <c r="N153" i="42"/>
  <c r="O153" i="42"/>
  <c r="O104" i="41"/>
  <c r="Q104" i="41"/>
  <c r="P104" i="41"/>
  <c r="S104" i="41"/>
  <c r="M104" i="41"/>
  <c r="U104" i="41"/>
  <c r="N104" i="41"/>
  <c r="R104" i="41"/>
  <c r="T104" i="41"/>
  <c r="AG104" i="41"/>
  <c r="M100" i="41"/>
  <c r="R100" i="41"/>
  <c r="N100" i="41"/>
  <c r="U100" i="41"/>
  <c r="T100" i="41"/>
  <c r="S100" i="41"/>
  <c r="O100" i="41"/>
  <c r="P100" i="41"/>
  <c r="Q100" i="41"/>
  <c r="S77" i="40"/>
  <c r="T77" i="40"/>
  <c r="P77" i="40"/>
  <c r="R77" i="40"/>
  <c r="Q77" i="40"/>
  <c r="M77" i="40"/>
  <c r="U77" i="40"/>
  <c r="N77" i="40"/>
  <c r="O77" i="40"/>
  <c r="AN77" i="40"/>
  <c r="Q65" i="40"/>
  <c r="R65" i="40"/>
  <c r="S65" i="40"/>
  <c r="P65" i="40"/>
  <c r="M65" i="40"/>
  <c r="T65" i="40"/>
  <c r="O65" i="40"/>
  <c r="N65" i="40"/>
  <c r="U65" i="40"/>
  <c r="P73" i="42"/>
  <c r="M73" i="42"/>
  <c r="N73" i="42"/>
  <c r="R73" i="42"/>
  <c r="Q73" i="42"/>
  <c r="AE73" i="42"/>
  <c r="U73" i="42"/>
  <c r="S73" i="42"/>
  <c r="O73" i="42"/>
  <c r="T73" i="42"/>
  <c r="Q6" i="41"/>
  <c r="N6" i="41"/>
  <c r="R6" i="41"/>
  <c r="T6" i="41"/>
  <c r="U6" i="41"/>
  <c r="P6" i="41"/>
  <c r="AA6" i="41"/>
  <c r="S6" i="41"/>
  <c r="O6" i="41"/>
  <c r="M6" i="41"/>
  <c r="U175" i="41"/>
  <c r="R175" i="41"/>
  <c r="N175" i="41"/>
  <c r="T175" i="41"/>
  <c r="O175" i="41"/>
  <c r="P175" i="41"/>
  <c r="S175" i="41"/>
  <c r="M175" i="41"/>
  <c r="Q175" i="41"/>
  <c r="O174" i="41"/>
  <c r="M174" i="41"/>
  <c r="T174" i="41"/>
  <c r="U174" i="41"/>
  <c r="R174" i="41"/>
  <c r="N174" i="41"/>
  <c r="Q174" i="41"/>
  <c r="P174" i="41"/>
  <c r="S174" i="41"/>
  <c r="AM174" i="41"/>
  <c r="U115" i="40"/>
  <c r="N115" i="40"/>
  <c r="S115" i="40"/>
  <c r="T115" i="40"/>
  <c r="O115" i="40"/>
  <c r="R115" i="40"/>
  <c r="P115" i="40"/>
  <c r="M115" i="40"/>
  <c r="Q115" i="40"/>
  <c r="N112" i="42"/>
  <c r="R112" i="42"/>
  <c r="M112" i="42"/>
  <c r="S112" i="42"/>
  <c r="Q112" i="42"/>
  <c r="O112" i="42"/>
  <c r="T112" i="42"/>
  <c r="U112" i="42"/>
  <c r="P112" i="42"/>
  <c r="O108" i="42"/>
  <c r="M108" i="42"/>
  <c r="N108" i="42"/>
  <c r="T108" i="42"/>
  <c r="Q108" i="42"/>
  <c r="S108" i="42"/>
  <c r="U108" i="42"/>
  <c r="R108" i="42"/>
  <c r="P108" i="42"/>
  <c r="M122" i="41"/>
  <c r="O122" i="41"/>
  <c r="T122" i="41"/>
  <c r="S122" i="41"/>
  <c r="R122" i="41"/>
  <c r="P122" i="41"/>
  <c r="U122" i="41"/>
  <c r="Q122" i="41"/>
  <c r="N122" i="41"/>
  <c r="AK122" i="41"/>
  <c r="T51" i="40"/>
  <c r="Q51" i="40"/>
  <c r="P51" i="40"/>
  <c r="R51" i="40"/>
  <c r="N51" i="40"/>
  <c r="U51" i="40"/>
  <c r="M51" i="40"/>
  <c r="S51" i="40"/>
  <c r="O51" i="40"/>
  <c r="U80" i="42"/>
  <c r="O80" i="42"/>
  <c r="Q80" i="42"/>
  <c r="AB80" i="42"/>
  <c r="N80" i="42"/>
  <c r="T80" i="42"/>
  <c r="M80" i="42"/>
  <c r="S80" i="42"/>
  <c r="P80" i="42"/>
  <c r="R80" i="42"/>
  <c r="AK76" i="42"/>
  <c r="S76" i="42"/>
  <c r="T76" i="42"/>
  <c r="O76" i="42"/>
  <c r="U76" i="42"/>
  <c r="R76" i="42"/>
  <c r="M76" i="42"/>
  <c r="P76" i="42"/>
  <c r="N76" i="42"/>
  <c r="Q76" i="42"/>
  <c r="T22" i="42"/>
  <c r="M22" i="42"/>
  <c r="P22" i="42"/>
  <c r="R22" i="42"/>
  <c r="U22" i="42"/>
  <c r="O22" i="42"/>
  <c r="S22" i="42"/>
  <c r="Q22" i="42"/>
  <c r="N22" i="42"/>
  <c r="Q163" i="40"/>
  <c r="O163" i="40"/>
  <c r="N163" i="40"/>
  <c r="T163" i="40"/>
  <c r="S163" i="40"/>
  <c r="R163" i="40"/>
  <c r="U163" i="40"/>
  <c r="M163" i="40"/>
  <c r="P163" i="40"/>
  <c r="AI163" i="40"/>
  <c r="S67" i="42"/>
  <c r="O67" i="42"/>
  <c r="R67" i="42"/>
  <c r="U67" i="42"/>
  <c r="M67" i="42"/>
  <c r="Q67" i="42"/>
  <c r="P67" i="42"/>
  <c r="AA67" i="42"/>
  <c r="T67" i="42"/>
  <c r="N67" i="42"/>
  <c r="AN169" i="42"/>
  <c r="P169" i="42"/>
  <c r="R169" i="42"/>
  <c r="N169" i="42"/>
  <c r="M169" i="42"/>
  <c r="S169" i="42"/>
  <c r="O169" i="42"/>
  <c r="U169" i="42"/>
  <c r="T169" i="42"/>
  <c r="Q169" i="42"/>
  <c r="O62" i="42"/>
  <c r="M62" i="42"/>
  <c r="P62" i="42"/>
  <c r="R62" i="42"/>
  <c r="U62" i="42"/>
  <c r="Q62" i="42"/>
  <c r="S62" i="42"/>
  <c r="N62" i="42"/>
  <c r="T62" i="42"/>
  <c r="U92" i="41"/>
  <c r="M92" i="41"/>
  <c r="T92" i="41"/>
  <c r="P92" i="41"/>
  <c r="Q92" i="41"/>
  <c r="O92" i="41"/>
  <c r="S92" i="41"/>
  <c r="R92" i="41"/>
  <c r="N92" i="41"/>
  <c r="AG92" i="41"/>
  <c r="T159" i="41"/>
  <c r="N159" i="41"/>
  <c r="AC159" i="41"/>
  <c r="Q159" i="41"/>
  <c r="R159" i="41"/>
  <c r="O159" i="41"/>
  <c r="U159" i="41"/>
  <c r="P159" i="41"/>
  <c r="S159" i="41"/>
  <c r="M159" i="41"/>
  <c r="S124" i="40"/>
  <c r="R124" i="40"/>
  <c r="U124" i="40"/>
  <c r="T124" i="40"/>
  <c r="P124" i="40"/>
  <c r="Q124" i="40"/>
  <c r="N124" i="40"/>
  <c r="M124" i="40"/>
  <c r="O124" i="40"/>
  <c r="Q41" i="42"/>
  <c r="T41" i="42"/>
  <c r="P41" i="42"/>
  <c r="U41" i="42"/>
  <c r="O41" i="42"/>
  <c r="N41" i="42"/>
  <c r="M41" i="42"/>
  <c r="R41" i="42"/>
  <c r="S41" i="42"/>
  <c r="Q171" i="42"/>
  <c r="U171" i="42"/>
  <c r="M171" i="42"/>
  <c r="O171" i="42"/>
  <c r="N171" i="42"/>
  <c r="T171" i="42"/>
  <c r="R171" i="42"/>
  <c r="S171" i="42"/>
  <c r="P171" i="42"/>
  <c r="N58" i="41"/>
  <c r="R58" i="41"/>
  <c r="U58" i="41"/>
  <c r="T58" i="41"/>
  <c r="Q58" i="41"/>
  <c r="P58" i="41"/>
  <c r="S58" i="41"/>
  <c r="M58" i="41"/>
  <c r="O58" i="41"/>
  <c r="AG58" i="41"/>
  <c r="N124" i="42"/>
  <c r="M124" i="42"/>
  <c r="S124" i="42"/>
  <c r="R124" i="42"/>
  <c r="O124" i="42"/>
  <c r="Q124" i="42"/>
  <c r="P124" i="42"/>
  <c r="T124" i="42"/>
  <c r="U124" i="42"/>
  <c r="N21" i="41"/>
  <c r="O21" i="41"/>
  <c r="T21" i="41"/>
  <c r="Q21" i="41"/>
  <c r="R21" i="41"/>
  <c r="U21" i="41"/>
  <c r="M21" i="41"/>
  <c r="S21" i="41"/>
  <c r="P21" i="41"/>
  <c r="AB21" i="41"/>
  <c r="S148" i="42"/>
  <c r="Q148" i="42"/>
  <c r="O148" i="42"/>
  <c r="M148" i="42"/>
  <c r="P148" i="42"/>
  <c r="T148" i="42"/>
  <c r="U148" i="42"/>
  <c r="N148" i="42"/>
  <c r="R148" i="42"/>
  <c r="AA148" i="42"/>
  <c r="S154" i="42"/>
  <c r="P154" i="42"/>
  <c r="R154" i="42"/>
  <c r="Q154" i="42"/>
  <c r="U154" i="42"/>
  <c r="M154" i="42"/>
  <c r="O154" i="42"/>
  <c r="N154" i="42"/>
  <c r="T154" i="42"/>
  <c r="M93" i="42"/>
  <c r="R93" i="42"/>
  <c r="Q93" i="42"/>
  <c r="T93" i="42"/>
  <c r="U93" i="42"/>
  <c r="N93" i="42"/>
  <c r="S93" i="42"/>
  <c r="P93" i="42"/>
  <c r="O93" i="42"/>
  <c r="Q30" i="40"/>
  <c r="U30" i="40"/>
  <c r="P30" i="40"/>
  <c r="M30" i="40"/>
  <c r="N30" i="40"/>
  <c r="S30" i="40"/>
  <c r="T30" i="40"/>
  <c r="R30" i="40"/>
  <c r="O30" i="40"/>
  <c r="P105" i="42"/>
  <c r="R105" i="42"/>
  <c r="M105" i="42"/>
  <c r="N105" i="42"/>
  <c r="S105" i="42"/>
  <c r="AN105" i="42"/>
  <c r="O105" i="42"/>
  <c r="U105" i="42"/>
  <c r="T105" i="42"/>
  <c r="Q105" i="42"/>
  <c r="AB135" i="41"/>
  <c r="R135" i="41"/>
  <c r="M135" i="41"/>
  <c r="P135" i="41"/>
  <c r="S135" i="41"/>
  <c r="N135" i="41"/>
  <c r="T135" i="41"/>
  <c r="Q135" i="41"/>
  <c r="U135" i="41"/>
  <c r="O135" i="41"/>
  <c r="S84" i="42"/>
  <c r="N84" i="42"/>
  <c r="O84" i="42"/>
  <c r="T84" i="42"/>
  <c r="R84" i="42"/>
  <c r="M84" i="42"/>
  <c r="Q84" i="42"/>
  <c r="P84" i="42"/>
  <c r="U84" i="42"/>
  <c r="U40" i="41"/>
  <c r="O40" i="41"/>
  <c r="M40" i="41"/>
  <c r="N40" i="41"/>
  <c r="R40" i="41"/>
  <c r="P40" i="41"/>
  <c r="S40" i="41"/>
  <c r="T40" i="41"/>
  <c r="X40" i="41"/>
  <c r="Q40" i="41"/>
  <c r="P36" i="41"/>
  <c r="Q36" i="41"/>
  <c r="T36" i="41"/>
  <c r="N36" i="41"/>
  <c r="S36" i="41"/>
  <c r="U36" i="41"/>
  <c r="O36" i="41"/>
  <c r="R36" i="41"/>
  <c r="M36" i="41"/>
  <c r="S122" i="42"/>
  <c r="R122" i="42"/>
  <c r="U122" i="42"/>
  <c r="T122" i="42"/>
  <c r="N122" i="42"/>
  <c r="P122" i="42"/>
  <c r="AI122" i="42"/>
  <c r="M122" i="42"/>
  <c r="Q122" i="42"/>
  <c r="O122" i="42"/>
  <c r="Y88" i="41"/>
  <c r="Q88" i="41"/>
  <c r="P88" i="41"/>
  <c r="M88" i="41"/>
  <c r="S88" i="41"/>
  <c r="O88" i="41"/>
  <c r="N88" i="41"/>
  <c r="U88" i="41"/>
  <c r="R88" i="41"/>
  <c r="T88" i="41"/>
  <c r="S47" i="40"/>
  <c r="T47" i="40"/>
  <c r="N47" i="40"/>
  <c r="O47" i="40"/>
  <c r="Q47" i="40"/>
  <c r="R47" i="40"/>
  <c r="M47" i="40"/>
  <c r="P47" i="40"/>
  <c r="U47" i="40"/>
  <c r="S100" i="42"/>
  <c r="R100" i="42"/>
  <c r="O100" i="42"/>
  <c r="T100" i="42"/>
  <c r="N100" i="42"/>
  <c r="M100" i="42"/>
  <c r="Q100" i="42"/>
  <c r="U100" i="42"/>
  <c r="P100" i="42"/>
  <c r="S134" i="41"/>
  <c r="U134" i="41"/>
  <c r="P134" i="41"/>
  <c r="T134" i="41"/>
  <c r="M134" i="41"/>
  <c r="R134" i="41"/>
  <c r="Q134" i="41"/>
  <c r="O134" i="41"/>
  <c r="N134" i="41"/>
  <c r="N160" i="40"/>
  <c r="Q160" i="40"/>
  <c r="O160" i="40"/>
  <c r="U160" i="40"/>
  <c r="S160" i="40"/>
  <c r="T160" i="40"/>
  <c r="M160" i="40"/>
  <c r="P160" i="40"/>
  <c r="R160" i="40"/>
  <c r="AH160" i="40"/>
  <c r="Q148" i="40"/>
  <c r="P148" i="40"/>
  <c r="U148" i="40"/>
  <c r="T148" i="40"/>
  <c r="O148" i="40"/>
  <c r="R148" i="40"/>
  <c r="M148" i="40"/>
  <c r="S148" i="40"/>
  <c r="N148" i="40"/>
  <c r="T34" i="41"/>
  <c r="M34" i="41"/>
  <c r="P34" i="41"/>
  <c r="R34" i="41"/>
  <c r="N34" i="41"/>
  <c r="O34" i="41"/>
  <c r="U34" i="41"/>
  <c r="Q34" i="41"/>
  <c r="S34" i="41"/>
  <c r="S163" i="41"/>
  <c r="N163" i="41"/>
  <c r="T163" i="41"/>
  <c r="Q163" i="41"/>
  <c r="M163" i="41"/>
  <c r="U163" i="41"/>
  <c r="O163" i="41"/>
  <c r="P163" i="41"/>
  <c r="R163" i="41"/>
  <c r="Q12" i="41"/>
  <c r="T12" i="41"/>
  <c r="M12" i="41"/>
  <c r="U12" i="41"/>
  <c r="S12" i="41"/>
  <c r="P12" i="41"/>
  <c r="O12" i="41"/>
  <c r="R12" i="41"/>
  <c r="N12" i="41"/>
  <c r="P67" i="41"/>
  <c r="T67" i="41"/>
  <c r="X67" i="41"/>
  <c r="U67" i="41"/>
  <c r="R67" i="41"/>
  <c r="S67" i="41"/>
  <c r="Q67" i="41"/>
  <c r="N67" i="41"/>
  <c r="O67" i="41"/>
  <c r="M67" i="41"/>
  <c r="AB63" i="40"/>
  <c r="N63" i="40"/>
  <c r="S63" i="40"/>
  <c r="T63" i="40"/>
  <c r="O63" i="40"/>
  <c r="P63" i="40"/>
  <c r="R63" i="40"/>
  <c r="Q63" i="40"/>
  <c r="U63" i="40"/>
  <c r="M63" i="40"/>
  <c r="P118" i="42"/>
  <c r="Q118" i="42"/>
  <c r="R118" i="42"/>
  <c r="N118" i="42"/>
  <c r="U118" i="42"/>
  <c r="M118" i="42"/>
  <c r="S118" i="42"/>
  <c r="T118" i="42"/>
  <c r="O118" i="42"/>
  <c r="S120" i="41"/>
  <c r="O120" i="41"/>
  <c r="M120" i="41"/>
  <c r="N120" i="41"/>
  <c r="Q120" i="41"/>
  <c r="P120" i="41"/>
  <c r="T120" i="41"/>
  <c r="U120" i="41"/>
  <c r="R120" i="41"/>
  <c r="AH7" i="41"/>
  <c r="O110" i="41"/>
  <c r="S110" i="41"/>
  <c r="N110" i="41"/>
  <c r="R110" i="41"/>
  <c r="T110" i="41"/>
  <c r="Q110" i="41"/>
  <c r="U110" i="41"/>
  <c r="P110" i="41"/>
  <c r="M110" i="41"/>
  <c r="R160" i="42"/>
  <c r="U160" i="42"/>
  <c r="N160" i="42"/>
  <c r="T160" i="42"/>
  <c r="O160" i="42"/>
  <c r="P160" i="42"/>
  <c r="S160" i="42"/>
  <c r="M160" i="42"/>
  <c r="Q160" i="42"/>
  <c r="P31" i="40"/>
  <c r="R31" i="40"/>
  <c r="S31" i="40"/>
  <c r="U31" i="40"/>
  <c r="M31" i="40"/>
  <c r="N31" i="40"/>
  <c r="O31" i="40"/>
  <c r="T31" i="40"/>
  <c r="Q31" i="40"/>
  <c r="M13" i="41"/>
  <c r="O13" i="41"/>
  <c r="S13" i="41"/>
  <c r="P13" i="41"/>
  <c r="Q13" i="41"/>
  <c r="N13" i="41"/>
  <c r="T13" i="41"/>
  <c r="U13" i="41"/>
  <c r="R13" i="41"/>
  <c r="R107" i="41"/>
  <c r="P107" i="41"/>
  <c r="Q107" i="41"/>
  <c r="N107" i="41"/>
  <c r="O107" i="41"/>
  <c r="U107" i="41"/>
  <c r="T107" i="41"/>
  <c r="M107" i="41"/>
  <c r="S107" i="41"/>
  <c r="Q138" i="41"/>
  <c r="T138" i="41"/>
  <c r="M138" i="41"/>
  <c r="P138" i="41"/>
  <c r="U138" i="41"/>
  <c r="O138" i="41"/>
  <c r="S138" i="41"/>
  <c r="R138" i="41"/>
  <c r="N138" i="41"/>
  <c r="P175" i="42"/>
  <c r="R175" i="42"/>
  <c r="S175" i="42"/>
  <c r="N175" i="42"/>
  <c r="M175" i="42"/>
  <c r="O175" i="42"/>
  <c r="Q175" i="42"/>
  <c r="T175" i="42"/>
  <c r="U175" i="42"/>
  <c r="U162" i="42"/>
  <c r="R162" i="42"/>
  <c r="M162" i="42"/>
  <c r="O162" i="42"/>
  <c r="T162" i="42"/>
  <c r="Q162" i="42"/>
  <c r="S162" i="42"/>
  <c r="N162" i="42"/>
  <c r="P162" i="42"/>
  <c r="S164" i="40"/>
  <c r="O164" i="40"/>
  <c r="R164" i="40"/>
  <c r="P164" i="40"/>
  <c r="U164" i="40"/>
  <c r="T164" i="40"/>
  <c r="N164" i="40"/>
  <c r="M164" i="40"/>
  <c r="Q164" i="40"/>
  <c r="S13" i="40"/>
  <c r="T13" i="40"/>
  <c r="P13" i="40"/>
  <c r="M13" i="40"/>
  <c r="U13" i="40"/>
  <c r="O13" i="40"/>
  <c r="Q13" i="40"/>
  <c r="N13" i="40"/>
  <c r="R13" i="40"/>
  <c r="T9" i="40"/>
  <c r="P9" i="40"/>
  <c r="N9" i="40"/>
  <c r="O9" i="40"/>
  <c r="R9" i="40"/>
  <c r="Q9" i="40"/>
  <c r="M9" i="40"/>
  <c r="S9" i="40"/>
  <c r="U9" i="40"/>
  <c r="Q176" i="40"/>
  <c r="M176" i="40"/>
  <c r="S176" i="40"/>
  <c r="P176" i="40"/>
  <c r="R176" i="40"/>
  <c r="O176" i="40"/>
  <c r="N176" i="40"/>
  <c r="T176" i="40"/>
  <c r="U176" i="40"/>
  <c r="P110" i="42"/>
  <c r="N110" i="42"/>
  <c r="R110" i="42"/>
  <c r="O110" i="42"/>
  <c r="U110" i="42"/>
  <c r="Q110" i="42"/>
  <c r="S110" i="42"/>
  <c r="M110" i="42"/>
  <c r="T110" i="42"/>
  <c r="R133" i="41"/>
  <c r="O133" i="41"/>
  <c r="U133" i="41"/>
  <c r="T133" i="41"/>
  <c r="S133" i="41"/>
  <c r="M133" i="41"/>
  <c r="Q133" i="41"/>
  <c r="N133" i="41"/>
  <c r="P133" i="41"/>
  <c r="T129" i="41"/>
  <c r="R129" i="41"/>
  <c r="P129" i="41"/>
  <c r="M129" i="41"/>
  <c r="N129" i="41"/>
  <c r="S129" i="41"/>
  <c r="U129" i="41"/>
  <c r="Q129" i="41"/>
  <c r="O129" i="41"/>
  <c r="AH53" i="41"/>
  <c r="U53" i="41"/>
  <c r="M53" i="41"/>
  <c r="T53" i="41"/>
  <c r="Q53" i="41"/>
  <c r="O53" i="41"/>
  <c r="N53" i="41"/>
  <c r="R53" i="41"/>
  <c r="P53" i="41"/>
  <c r="S53" i="41"/>
  <c r="Q49" i="41"/>
  <c r="O49" i="41"/>
  <c r="N49" i="41"/>
  <c r="T49" i="41"/>
  <c r="M49" i="41"/>
  <c r="R49" i="41"/>
  <c r="U49" i="41"/>
  <c r="S49" i="41"/>
  <c r="P49" i="41"/>
  <c r="T130" i="41"/>
  <c r="Q130" i="41"/>
  <c r="O130" i="41"/>
  <c r="M130" i="41"/>
  <c r="P130" i="41"/>
  <c r="R130" i="41"/>
  <c r="U130" i="41"/>
  <c r="N130" i="41"/>
  <c r="S130" i="41"/>
  <c r="S139" i="42"/>
  <c r="R139" i="42"/>
  <c r="N139" i="42"/>
  <c r="P139" i="42"/>
  <c r="U139" i="42"/>
  <c r="Q139" i="42"/>
  <c r="O139" i="42"/>
  <c r="T139" i="42"/>
  <c r="M139" i="42"/>
  <c r="AN139" i="42"/>
  <c r="AF74" i="41"/>
  <c r="S74" i="41"/>
  <c r="N74" i="41"/>
  <c r="R74" i="41"/>
  <c r="T74" i="41"/>
  <c r="Q74" i="41"/>
  <c r="P74" i="41"/>
  <c r="U74" i="41"/>
  <c r="M74" i="41"/>
  <c r="O74" i="41"/>
  <c r="N82" i="41"/>
  <c r="P82" i="41"/>
  <c r="T82" i="41"/>
  <c r="M82" i="41"/>
  <c r="U82" i="41"/>
  <c r="Q82" i="41"/>
  <c r="R82" i="41"/>
  <c r="S82" i="41"/>
  <c r="O82" i="41"/>
  <c r="Q123" i="42"/>
  <c r="O123" i="42"/>
  <c r="S123" i="42"/>
  <c r="N123" i="42"/>
  <c r="T123" i="42"/>
  <c r="R123" i="42"/>
  <c r="P123" i="42"/>
  <c r="M123" i="42"/>
  <c r="U123" i="42"/>
  <c r="Z123" i="42"/>
  <c r="Q78" i="40"/>
  <c r="U78" i="40"/>
  <c r="P78" i="40"/>
  <c r="M78" i="40"/>
  <c r="S78" i="40"/>
  <c r="AI78" i="40"/>
  <c r="T78" i="40"/>
  <c r="R78" i="40"/>
  <c r="N78" i="40"/>
  <c r="O78" i="40"/>
  <c r="Q74" i="40"/>
  <c r="T74" i="40"/>
  <c r="N74" i="40"/>
  <c r="U74" i="40"/>
  <c r="P74" i="40"/>
  <c r="O74" i="40"/>
  <c r="S74" i="40"/>
  <c r="R74" i="40"/>
  <c r="M74" i="40"/>
  <c r="U173" i="40"/>
  <c r="M173" i="40"/>
  <c r="Q173" i="40"/>
  <c r="N173" i="40"/>
  <c r="O173" i="40"/>
  <c r="T173" i="40"/>
  <c r="R173" i="40"/>
  <c r="S173" i="40"/>
  <c r="P173" i="40"/>
  <c r="O169" i="40"/>
  <c r="N169" i="40"/>
  <c r="U169" i="40"/>
  <c r="T169" i="40"/>
  <c r="S169" i="40"/>
  <c r="Q169" i="40"/>
  <c r="R169" i="40"/>
  <c r="M169" i="40"/>
  <c r="P169" i="40"/>
  <c r="N139" i="41"/>
  <c r="M139" i="41"/>
  <c r="T139" i="41"/>
  <c r="R139" i="41"/>
  <c r="P139" i="41"/>
  <c r="Q139" i="41"/>
  <c r="S139" i="41"/>
  <c r="U139" i="41"/>
  <c r="O139" i="41"/>
  <c r="AN27" i="40"/>
  <c r="N27" i="40"/>
  <c r="T27" i="40"/>
  <c r="P27" i="40"/>
  <c r="R27" i="40"/>
  <c r="U27" i="40"/>
  <c r="O27" i="40"/>
  <c r="S27" i="40"/>
  <c r="M27" i="40"/>
  <c r="Q27" i="40"/>
  <c r="R23" i="40"/>
  <c r="N23" i="40"/>
  <c r="M23" i="40"/>
  <c r="U23" i="40"/>
  <c r="S23" i="40"/>
  <c r="O23" i="40"/>
  <c r="T23" i="40"/>
  <c r="Q23" i="40"/>
  <c r="P23" i="40"/>
  <c r="U14" i="41"/>
  <c r="T14" i="41"/>
  <c r="Q14" i="41"/>
  <c r="P14" i="41"/>
  <c r="O14" i="41"/>
  <c r="N14" i="41"/>
  <c r="S14" i="41"/>
  <c r="M14" i="41"/>
  <c r="R14" i="41"/>
  <c r="T177" i="41"/>
  <c r="Q177" i="41"/>
  <c r="S177" i="41"/>
  <c r="N177" i="41"/>
  <c r="M177" i="41"/>
  <c r="O177" i="41"/>
  <c r="P177" i="41"/>
  <c r="R177" i="41"/>
  <c r="U177" i="41"/>
  <c r="AJ166" i="41"/>
  <c r="O166" i="41"/>
  <c r="P166" i="41"/>
  <c r="Q166" i="41"/>
  <c r="S166" i="41"/>
  <c r="N166" i="41"/>
  <c r="M166" i="41"/>
  <c r="R166" i="41"/>
  <c r="U166" i="41"/>
  <c r="T166" i="41"/>
  <c r="AO154" i="41"/>
  <c r="M154" i="41"/>
  <c r="O154" i="41"/>
  <c r="T154" i="41"/>
  <c r="S154" i="41"/>
  <c r="P154" i="41"/>
  <c r="R154" i="41"/>
  <c r="U154" i="41"/>
  <c r="N154" i="41"/>
  <c r="Q154" i="41"/>
  <c r="T2" i="41"/>
  <c r="N2" i="41"/>
  <c r="M2" i="41"/>
  <c r="R2" i="41"/>
  <c r="S2" i="41"/>
  <c r="O2" i="41"/>
  <c r="AO2" i="41"/>
  <c r="U2" i="41"/>
  <c r="Q2" i="41"/>
  <c r="P2" i="41"/>
  <c r="Y40" i="42"/>
  <c r="U40" i="42"/>
  <c r="S40" i="42"/>
  <c r="M40" i="42"/>
  <c r="O40" i="42"/>
  <c r="T40" i="42"/>
  <c r="Q40" i="42"/>
  <c r="P40" i="42"/>
  <c r="N40" i="42"/>
  <c r="R40" i="42"/>
  <c r="Q54" i="41"/>
  <c r="P54" i="41"/>
  <c r="S54" i="41"/>
  <c r="O54" i="41"/>
  <c r="N54" i="41"/>
  <c r="U54" i="41"/>
  <c r="T54" i="41"/>
  <c r="M54" i="41"/>
  <c r="R54" i="41"/>
  <c r="T126" i="41"/>
  <c r="Q126" i="41"/>
  <c r="U126" i="41"/>
  <c r="M126" i="41"/>
  <c r="P126" i="41"/>
  <c r="O126" i="41"/>
  <c r="S126" i="41"/>
  <c r="N126" i="41"/>
  <c r="R126" i="41"/>
  <c r="AJ126" i="41"/>
  <c r="U114" i="41"/>
  <c r="Q114" i="41"/>
  <c r="R114" i="41"/>
  <c r="O114" i="41"/>
  <c r="S114" i="41"/>
  <c r="T114" i="41"/>
  <c r="X114" i="41"/>
  <c r="P114" i="41"/>
  <c r="M114" i="41"/>
  <c r="N114" i="41"/>
  <c r="Y90" i="41"/>
  <c r="S90" i="41"/>
  <c r="R90" i="41"/>
  <c r="Q90" i="41"/>
  <c r="N90" i="41"/>
  <c r="P90" i="41"/>
  <c r="M90" i="41"/>
  <c r="O90" i="41"/>
  <c r="T90" i="41"/>
  <c r="U90" i="41"/>
  <c r="U24" i="42"/>
  <c r="P24" i="42"/>
  <c r="AJ24" i="42"/>
  <c r="N24" i="42"/>
  <c r="Q24" i="42"/>
  <c r="R24" i="42"/>
  <c r="O24" i="42"/>
  <c r="T24" i="42"/>
  <c r="S24" i="42"/>
  <c r="M24" i="42"/>
  <c r="U89" i="40"/>
  <c r="M89" i="40"/>
  <c r="O89" i="40"/>
  <c r="T89" i="40"/>
  <c r="P89" i="40"/>
  <c r="R89" i="40"/>
  <c r="Q89" i="40"/>
  <c r="N89" i="40"/>
  <c r="S89" i="40"/>
  <c r="AA89" i="40"/>
  <c r="M124" i="41"/>
  <c r="S124" i="41"/>
  <c r="N124" i="41"/>
  <c r="R124" i="41"/>
  <c r="P124" i="41"/>
  <c r="O124" i="41"/>
  <c r="Q124" i="41"/>
  <c r="U124" i="41"/>
  <c r="T124" i="41"/>
  <c r="AC39" i="42"/>
  <c r="P39" i="42"/>
  <c r="U39" i="42"/>
  <c r="Q39" i="42"/>
  <c r="M39" i="42"/>
  <c r="N39" i="42"/>
  <c r="T39" i="42"/>
  <c r="S39" i="42"/>
  <c r="O39" i="42"/>
  <c r="R39" i="42"/>
  <c r="S86" i="40"/>
  <c r="N86" i="40"/>
  <c r="R86" i="40"/>
  <c r="M86" i="40"/>
  <c r="Q86" i="40"/>
  <c r="P86" i="40"/>
  <c r="T86" i="40"/>
  <c r="O86" i="40"/>
  <c r="U86" i="40"/>
  <c r="AL86" i="40"/>
  <c r="AD167" i="40"/>
  <c r="N120" i="42"/>
  <c r="U120" i="42"/>
  <c r="R120" i="42"/>
  <c r="T120" i="42"/>
  <c r="Q120" i="42"/>
  <c r="O120" i="42"/>
  <c r="Y120" i="42"/>
  <c r="P120" i="42"/>
  <c r="S120" i="42"/>
  <c r="M120" i="42"/>
  <c r="S44" i="41"/>
  <c r="R44" i="41"/>
  <c r="T44" i="41"/>
  <c r="U44" i="41"/>
  <c r="M44" i="41"/>
  <c r="O44" i="41"/>
  <c r="P44" i="41"/>
  <c r="Q44" i="41"/>
  <c r="N44" i="41"/>
  <c r="M8" i="40"/>
  <c r="Q8" i="40"/>
  <c r="S8" i="40"/>
  <c r="P8" i="40"/>
  <c r="R8" i="40"/>
  <c r="O8" i="40"/>
  <c r="N8" i="40"/>
  <c r="T8" i="40"/>
  <c r="U8" i="40"/>
  <c r="Q136" i="42"/>
  <c r="O136" i="42"/>
  <c r="T136" i="42"/>
  <c r="M136" i="42"/>
  <c r="P136" i="42"/>
  <c r="N136" i="42"/>
  <c r="R136" i="42"/>
  <c r="S136" i="42"/>
  <c r="AL136" i="42"/>
  <c r="U136" i="42"/>
  <c r="T60" i="41"/>
  <c r="R60" i="41"/>
  <c r="S60" i="41"/>
  <c r="N60" i="41"/>
  <c r="U60" i="41"/>
  <c r="O60" i="41"/>
  <c r="Q60" i="41"/>
  <c r="M60" i="41"/>
  <c r="P60" i="41"/>
  <c r="S145" i="41"/>
  <c r="T145" i="41"/>
  <c r="R145" i="41"/>
  <c r="N145" i="41"/>
  <c r="AA145" i="41"/>
  <c r="O145" i="41"/>
  <c r="Q145" i="41"/>
  <c r="M145" i="41"/>
  <c r="U145" i="41"/>
  <c r="P145" i="41"/>
  <c r="M142" i="42"/>
  <c r="S142" i="42"/>
  <c r="N142" i="42"/>
  <c r="T142" i="42"/>
  <c r="O142" i="42"/>
  <c r="Q142" i="42"/>
  <c r="P142" i="42"/>
  <c r="R142" i="42"/>
  <c r="U142" i="42"/>
  <c r="M106" i="41"/>
  <c r="O106" i="41"/>
  <c r="U106" i="41"/>
  <c r="S106" i="41"/>
  <c r="N106" i="41"/>
  <c r="R106" i="41"/>
  <c r="T106" i="41"/>
  <c r="P106" i="41"/>
  <c r="Q106" i="41"/>
  <c r="U114" i="42"/>
  <c r="O114" i="42"/>
  <c r="N114" i="42"/>
  <c r="P114" i="42"/>
  <c r="Q114" i="42"/>
  <c r="S114" i="42"/>
  <c r="T114" i="42"/>
  <c r="R114" i="42"/>
  <c r="X114" i="42"/>
  <c r="M114" i="42"/>
  <c r="S158" i="41"/>
  <c r="U158" i="41"/>
  <c r="T158" i="41"/>
  <c r="N158" i="41"/>
  <c r="R158" i="41"/>
  <c r="O158" i="41"/>
  <c r="Q158" i="41"/>
  <c r="M158" i="41"/>
  <c r="P158" i="41"/>
  <c r="N146" i="41"/>
  <c r="O146" i="41"/>
  <c r="T146" i="41"/>
  <c r="M146" i="41"/>
  <c r="P146" i="41"/>
  <c r="R146" i="41"/>
  <c r="S146" i="41"/>
  <c r="U146" i="41"/>
  <c r="AD146" i="41"/>
  <c r="Q146" i="41"/>
  <c r="U158" i="40"/>
  <c r="O158" i="40"/>
  <c r="N158" i="40"/>
  <c r="M158" i="40"/>
  <c r="R158" i="40"/>
  <c r="Q158" i="40"/>
  <c r="T158" i="40"/>
  <c r="P158" i="40"/>
  <c r="S158" i="40"/>
  <c r="O146" i="40"/>
  <c r="Q146" i="40"/>
  <c r="U146" i="40"/>
  <c r="S146" i="40"/>
  <c r="M146" i="40"/>
  <c r="R146" i="40"/>
  <c r="N146" i="40"/>
  <c r="T146" i="40"/>
  <c r="P146" i="40"/>
  <c r="Q137" i="42"/>
  <c r="S137" i="42"/>
  <c r="P137" i="42"/>
  <c r="M137" i="42"/>
  <c r="T137" i="42"/>
  <c r="R137" i="42"/>
  <c r="O137" i="42"/>
  <c r="N137" i="42"/>
  <c r="U137" i="42"/>
  <c r="AN137" i="42"/>
  <c r="P72" i="41"/>
  <c r="O72" i="41"/>
  <c r="M72" i="41"/>
  <c r="U72" i="41"/>
  <c r="S72" i="41"/>
  <c r="N72" i="41"/>
  <c r="Q72" i="41"/>
  <c r="AI72" i="41"/>
  <c r="T72" i="41"/>
  <c r="R72" i="41"/>
  <c r="Y68" i="41"/>
  <c r="S38" i="41"/>
  <c r="O38" i="41"/>
  <c r="R38" i="41"/>
  <c r="P38" i="41"/>
  <c r="U38" i="41"/>
  <c r="T38" i="41"/>
  <c r="N38" i="41"/>
  <c r="M38" i="41"/>
  <c r="Q38" i="41"/>
  <c r="AK21" i="40"/>
  <c r="Q21" i="40"/>
  <c r="O21" i="40"/>
  <c r="S21" i="40"/>
  <c r="R21" i="40"/>
  <c r="M21" i="40"/>
  <c r="P21" i="40"/>
  <c r="T21" i="40"/>
  <c r="N21" i="40"/>
  <c r="U21" i="40"/>
  <c r="P132" i="42"/>
  <c r="Q132" i="42"/>
  <c r="N132" i="42"/>
  <c r="U132" i="42"/>
  <c r="T132" i="42"/>
  <c r="AI132" i="42"/>
  <c r="R132" i="42"/>
  <c r="O132" i="42"/>
  <c r="M132" i="42"/>
  <c r="S132" i="42"/>
  <c r="Q69" i="42"/>
  <c r="U69" i="42"/>
  <c r="AC69" i="42"/>
  <c r="M69" i="42"/>
  <c r="O69" i="42"/>
  <c r="P69" i="42"/>
  <c r="T69" i="42"/>
  <c r="S69" i="42"/>
  <c r="R69" i="42"/>
  <c r="N69" i="42"/>
  <c r="AJ65" i="42"/>
  <c r="N65" i="42"/>
  <c r="U65" i="42"/>
  <c r="Q65" i="42"/>
  <c r="R65" i="42"/>
  <c r="S65" i="42"/>
  <c r="O65" i="42"/>
  <c r="T65" i="42"/>
  <c r="P65" i="42"/>
  <c r="M65" i="42"/>
  <c r="S48" i="41"/>
  <c r="M48" i="41"/>
  <c r="R48" i="41"/>
  <c r="T48" i="41"/>
  <c r="O48" i="41"/>
  <c r="U48" i="41"/>
  <c r="Q48" i="41"/>
  <c r="N48" i="41"/>
  <c r="P48" i="41"/>
  <c r="Z48" i="41"/>
  <c r="AK147" i="40"/>
  <c r="N147" i="40"/>
  <c r="O147" i="40"/>
  <c r="T147" i="40"/>
  <c r="Q147" i="40"/>
  <c r="P147" i="40"/>
  <c r="R147" i="40"/>
  <c r="S147" i="40"/>
  <c r="M147" i="40"/>
  <c r="U147" i="40"/>
  <c r="P52" i="42"/>
  <c r="U52" i="42"/>
  <c r="N52" i="42"/>
  <c r="M52" i="42"/>
  <c r="T52" i="42"/>
  <c r="Q52" i="42"/>
  <c r="O52" i="42"/>
  <c r="R52" i="42"/>
  <c r="AD52" i="42"/>
  <c r="S52" i="42"/>
  <c r="P144" i="42"/>
  <c r="N144" i="42"/>
  <c r="AH144" i="42"/>
  <c r="U144" i="42"/>
  <c r="S144" i="42"/>
  <c r="O144" i="42"/>
  <c r="T144" i="42"/>
  <c r="M144" i="42"/>
  <c r="Q144" i="42"/>
  <c r="R144" i="42"/>
  <c r="S140" i="42"/>
  <c r="N140" i="42"/>
  <c r="P140" i="42"/>
  <c r="M140" i="42"/>
  <c r="Q140" i="42"/>
  <c r="R140" i="42"/>
  <c r="T140" i="42"/>
  <c r="U140" i="42"/>
  <c r="O140" i="42"/>
  <c r="AM71" i="41"/>
  <c r="O71" i="41"/>
  <c r="U71" i="41"/>
  <c r="S71" i="41"/>
  <c r="M71" i="41"/>
  <c r="N71" i="41"/>
  <c r="P71" i="41"/>
  <c r="Q71" i="41"/>
  <c r="T71" i="41"/>
  <c r="R71" i="41"/>
  <c r="AC117" i="42"/>
  <c r="Q117" i="42"/>
  <c r="O117" i="42"/>
  <c r="S117" i="42"/>
  <c r="T117" i="42"/>
  <c r="M117" i="42"/>
  <c r="U117" i="42"/>
  <c r="R117" i="42"/>
  <c r="P117" i="42"/>
  <c r="N117" i="42"/>
  <c r="Q55" i="41"/>
  <c r="N55" i="41"/>
  <c r="O55" i="41"/>
  <c r="S55" i="41"/>
  <c r="R55" i="41"/>
  <c r="P55" i="41"/>
  <c r="M55" i="41"/>
  <c r="U55" i="41"/>
  <c r="T55" i="41"/>
  <c r="Z135" i="42"/>
  <c r="T135" i="42"/>
  <c r="Q135" i="42"/>
  <c r="P135" i="42"/>
  <c r="N135" i="42"/>
  <c r="U135" i="42"/>
  <c r="M135" i="42"/>
  <c r="R135" i="42"/>
  <c r="S135" i="42"/>
  <c r="O135" i="42"/>
  <c r="W81" i="40"/>
  <c r="T81" i="40"/>
  <c r="Q81" i="40"/>
  <c r="P81" i="40"/>
  <c r="R81" i="40"/>
  <c r="N81" i="40"/>
  <c r="U81" i="40"/>
  <c r="S81" i="40"/>
  <c r="M81" i="40"/>
  <c r="O81" i="40"/>
  <c r="AJ119" i="42"/>
  <c r="R119" i="42"/>
  <c r="N119" i="42"/>
  <c r="T119" i="42"/>
  <c r="Q119" i="42"/>
  <c r="M119" i="42"/>
  <c r="O119" i="42"/>
  <c r="S119" i="42"/>
  <c r="P119" i="42"/>
  <c r="U119" i="42"/>
  <c r="AA140" i="40"/>
  <c r="R140" i="40"/>
  <c r="N140" i="40"/>
  <c r="S140" i="40"/>
  <c r="P140" i="40"/>
  <c r="U140" i="40"/>
  <c r="T140" i="40"/>
  <c r="O140" i="40"/>
  <c r="Q140" i="40"/>
  <c r="M140" i="40"/>
  <c r="T57" i="42"/>
  <c r="Q57" i="42"/>
  <c r="Z57" i="42"/>
  <c r="P57" i="42"/>
  <c r="R57" i="42"/>
  <c r="U57" i="42"/>
  <c r="N57" i="42"/>
  <c r="O57" i="42"/>
  <c r="S57" i="42"/>
  <c r="M57" i="42"/>
  <c r="T120" i="40"/>
  <c r="M120" i="40"/>
  <c r="P120" i="40"/>
  <c r="S120" i="40"/>
  <c r="O120" i="40"/>
  <c r="R120" i="40"/>
  <c r="Q120" i="40"/>
  <c r="N120" i="40"/>
  <c r="U120" i="40"/>
  <c r="S52" i="40"/>
  <c r="M52" i="40"/>
  <c r="Q52" i="40"/>
  <c r="N52" i="40"/>
  <c r="O52" i="40"/>
  <c r="R52" i="40"/>
  <c r="P52" i="40"/>
  <c r="T52" i="40"/>
  <c r="U52" i="40"/>
  <c r="AI37" i="41"/>
  <c r="N37" i="41"/>
  <c r="T37" i="41"/>
  <c r="M37" i="41"/>
  <c r="P37" i="41"/>
  <c r="R37" i="41"/>
  <c r="S37" i="41"/>
  <c r="U37" i="41"/>
  <c r="O37" i="41"/>
  <c r="Q37" i="41"/>
  <c r="M164" i="42"/>
  <c r="U164" i="42"/>
  <c r="S164" i="42"/>
  <c r="N164" i="42"/>
  <c r="P164" i="42"/>
  <c r="T164" i="42"/>
  <c r="Q164" i="42"/>
  <c r="O164" i="42"/>
  <c r="R164" i="42"/>
  <c r="Y164" i="42"/>
  <c r="AB56" i="41"/>
  <c r="S17" i="41"/>
  <c r="P17" i="41"/>
  <c r="M17" i="41"/>
  <c r="T17" i="41"/>
  <c r="N17" i="41"/>
  <c r="O17" i="41"/>
  <c r="U17" i="41"/>
  <c r="R17" i="41"/>
  <c r="Q17" i="41"/>
  <c r="AH66" i="40"/>
  <c r="M66" i="40"/>
  <c r="N66" i="40"/>
  <c r="S66" i="40"/>
  <c r="O66" i="40"/>
  <c r="R66" i="40"/>
  <c r="Q66" i="40"/>
  <c r="U66" i="40"/>
  <c r="T66" i="40"/>
  <c r="P66" i="40"/>
  <c r="AN54" i="40"/>
  <c r="R54" i="40"/>
  <c r="N54" i="40"/>
  <c r="S54" i="40"/>
  <c r="T54" i="40"/>
  <c r="O54" i="40"/>
  <c r="M54" i="40"/>
  <c r="U54" i="40"/>
  <c r="P54" i="40"/>
  <c r="Q54" i="40"/>
  <c r="P84" i="41"/>
  <c r="O84" i="41"/>
  <c r="T84" i="41"/>
  <c r="Q84" i="41"/>
  <c r="R84" i="41"/>
  <c r="S84" i="41"/>
  <c r="N84" i="41"/>
  <c r="U84" i="41"/>
  <c r="M84" i="41"/>
  <c r="M25" i="41"/>
  <c r="Q25" i="41"/>
  <c r="N25" i="41"/>
  <c r="U25" i="41"/>
  <c r="T25" i="41"/>
  <c r="O25" i="41"/>
  <c r="AO25" i="41"/>
  <c r="R25" i="41"/>
  <c r="P25" i="41"/>
  <c r="S25" i="41"/>
  <c r="M175" i="40"/>
  <c r="P175" i="40"/>
  <c r="R175" i="40"/>
  <c r="S175" i="40"/>
  <c r="U175" i="40"/>
  <c r="Q175" i="40"/>
  <c r="O175" i="40"/>
  <c r="N175" i="40"/>
  <c r="AO175" i="40"/>
  <c r="T175" i="40"/>
  <c r="Q18" i="40"/>
  <c r="P18" i="40"/>
  <c r="S18" i="40"/>
  <c r="N18" i="40"/>
  <c r="R18" i="40"/>
  <c r="O18" i="40"/>
  <c r="T18" i="40"/>
  <c r="U18" i="40"/>
  <c r="M18" i="40"/>
  <c r="N24" i="41"/>
  <c r="S24" i="41"/>
  <c r="P24" i="41"/>
  <c r="R24" i="41"/>
  <c r="U24" i="41"/>
  <c r="T24" i="41"/>
  <c r="Q24" i="41"/>
  <c r="O24" i="41"/>
  <c r="Z24" i="41"/>
  <c r="M24" i="41"/>
  <c r="T98" i="40"/>
  <c r="N98" i="40"/>
  <c r="Q98" i="40"/>
  <c r="S98" i="40"/>
  <c r="M98" i="40"/>
  <c r="P98" i="40"/>
  <c r="R98" i="40"/>
  <c r="U98" i="40"/>
  <c r="AI98" i="40"/>
  <c r="O98" i="40"/>
  <c r="AB112" i="41"/>
  <c r="N112" i="41"/>
  <c r="U112" i="41"/>
  <c r="T112" i="41"/>
  <c r="P112" i="41"/>
  <c r="O112" i="41"/>
  <c r="M112" i="41"/>
  <c r="R112" i="41"/>
  <c r="Q112" i="41"/>
  <c r="S112" i="41"/>
  <c r="W46" i="40"/>
  <c r="AB121" i="42"/>
  <c r="P121" i="42"/>
  <c r="N121" i="42"/>
  <c r="U121" i="42"/>
  <c r="Q121" i="42"/>
  <c r="S121" i="42"/>
  <c r="O121" i="42"/>
  <c r="R121" i="42"/>
  <c r="T121" i="42"/>
  <c r="M121" i="42"/>
  <c r="R140" i="41"/>
  <c r="Q140" i="41"/>
  <c r="M140" i="41"/>
  <c r="U140" i="41"/>
  <c r="T140" i="41"/>
  <c r="S140" i="41"/>
  <c r="N140" i="41"/>
  <c r="O140" i="41"/>
  <c r="P140" i="41"/>
  <c r="Z140" i="41"/>
  <c r="T99" i="42"/>
  <c r="N99" i="42"/>
  <c r="S99" i="42"/>
  <c r="R99" i="42"/>
  <c r="O99" i="42"/>
  <c r="P99" i="42"/>
  <c r="U99" i="42"/>
  <c r="M99" i="42"/>
  <c r="Q99" i="42"/>
  <c r="Y99" i="42"/>
  <c r="M128" i="41"/>
  <c r="O128" i="41"/>
  <c r="T128" i="41"/>
  <c r="P128" i="41"/>
  <c r="Q128" i="41"/>
  <c r="Y128" i="41"/>
  <c r="R128" i="41"/>
  <c r="N128" i="41"/>
  <c r="S128" i="41"/>
  <c r="U128" i="41"/>
  <c r="AL119" i="41"/>
  <c r="M119" i="41"/>
  <c r="S119" i="41"/>
  <c r="P119" i="41"/>
  <c r="O119" i="41"/>
  <c r="N119" i="41"/>
  <c r="R119" i="41"/>
  <c r="U119" i="41"/>
  <c r="T119" i="41"/>
  <c r="Q119" i="41"/>
  <c r="S77" i="41"/>
  <c r="P77" i="41"/>
  <c r="Q77" i="41"/>
  <c r="O77" i="41"/>
  <c r="N77" i="41"/>
  <c r="M77" i="41"/>
  <c r="T77" i="41"/>
  <c r="U77" i="41"/>
  <c r="R77" i="41"/>
  <c r="X77" i="41"/>
  <c r="R145" i="42"/>
  <c r="M145" i="42"/>
  <c r="U145" i="42"/>
  <c r="AI145" i="42"/>
  <c r="N145" i="42"/>
  <c r="S145" i="42"/>
  <c r="Q145" i="42"/>
  <c r="O145" i="42"/>
  <c r="P145" i="42"/>
  <c r="T145" i="42"/>
  <c r="U34" i="42"/>
  <c r="N34" i="42"/>
  <c r="Q34" i="42"/>
  <c r="O34" i="42"/>
  <c r="M34" i="42"/>
  <c r="T34" i="42"/>
  <c r="R34" i="42"/>
  <c r="S34" i="42"/>
  <c r="P34" i="42"/>
  <c r="U96" i="42"/>
  <c r="P96" i="42"/>
  <c r="N96" i="42"/>
  <c r="S96" i="42"/>
  <c r="M96" i="42"/>
  <c r="T96" i="42"/>
  <c r="O96" i="42"/>
  <c r="R96" i="42"/>
  <c r="AL96" i="42"/>
  <c r="Q96" i="42"/>
  <c r="U69" i="40"/>
  <c r="M69" i="40"/>
  <c r="T69" i="40"/>
  <c r="S69" i="40"/>
  <c r="R69" i="40"/>
  <c r="Q69" i="40"/>
  <c r="P69" i="40"/>
  <c r="N69" i="40"/>
  <c r="O69" i="40"/>
  <c r="Q159" i="42"/>
  <c r="M159" i="42"/>
  <c r="O159" i="42"/>
  <c r="T159" i="42"/>
  <c r="AH159" i="42"/>
  <c r="P159" i="42"/>
  <c r="N159" i="42"/>
  <c r="R159" i="42"/>
  <c r="U159" i="42"/>
  <c r="S159" i="42"/>
  <c r="P15" i="41"/>
  <c r="R15" i="41"/>
  <c r="Q15" i="41"/>
  <c r="AK15" i="41"/>
  <c r="U15" i="41"/>
  <c r="M15" i="41"/>
  <c r="T15" i="41"/>
  <c r="N15" i="41"/>
  <c r="O15" i="41"/>
  <c r="S15" i="41"/>
  <c r="Z85" i="42"/>
  <c r="U85" i="42"/>
  <c r="R85" i="42"/>
  <c r="Q85" i="42"/>
  <c r="O85" i="42"/>
  <c r="S85" i="42"/>
  <c r="N85" i="42"/>
  <c r="P85" i="42"/>
  <c r="M85" i="42"/>
  <c r="T85" i="42"/>
  <c r="AO98" i="42"/>
  <c r="S98" i="42"/>
  <c r="P98" i="42"/>
  <c r="T98" i="42"/>
  <c r="Q98" i="42"/>
  <c r="N98" i="42"/>
  <c r="M98" i="42"/>
  <c r="R98" i="42"/>
  <c r="O98" i="42"/>
  <c r="U98" i="42"/>
  <c r="U121" i="41"/>
  <c r="M121" i="41"/>
  <c r="Q121" i="41"/>
  <c r="S121" i="41"/>
  <c r="P121" i="41"/>
  <c r="O121" i="41"/>
  <c r="T121" i="41"/>
  <c r="N121" i="41"/>
  <c r="R121" i="41"/>
  <c r="N109" i="41"/>
  <c r="O109" i="41"/>
  <c r="U109" i="41"/>
  <c r="M109" i="41"/>
  <c r="S109" i="41"/>
  <c r="T109" i="41"/>
  <c r="P109" i="41"/>
  <c r="Q109" i="41"/>
  <c r="R109" i="41"/>
  <c r="N99" i="41"/>
  <c r="R99" i="41"/>
  <c r="P99" i="41"/>
  <c r="T99" i="41"/>
  <c r="Q99" i="41"/>
  <c r="O99" i="41"/>
  <c r="S99" i="41"/>
  <c r="M99" i="41"/>
  <c r="U99" i="41"/>
  <c r="T150" i="40"/>
  <c r="S150" i="40"/>
  <c r="P150" i="40"/>
  <c r="R150" i="40"/>
  <c r="N150" i="40"/>
  <c r="M150" i="40"/>
  <c r="U150" i="40"/>
  <c r="W150" i="40"/>
  <c r="Q150" i="40"/>
  <c r="O150" i="40"/>
  <c r="Q82" i="42"/>
  <c r="O82" i="42"/>
  <c r="P82" i="42"/>
  <c r="S82" i="42"/>
  <c r="M82" i="42"/>
  <c r="AC82" i="42"/>
  <c r="U82" i="42"/>
  <c r="N82" i="42"/>
  <c r="T82" i="42"/>
  <c r="R82" i="42"/>
  <c r="O6" i="42"/>
  <c r="T6" i="42"/>
  <c r="AF6" i="42"/>
  <c r="P6" i="42"/>
  <c r="M6" i="42"/>
  <c r="U6" i="42"/>
  <c r="Q6" i="42"/>
  <c r="N6" i="42"/>
  <c r="R6" i="42"/>
  <c r="S6" i="42"/>
  <c r="AA57" i="41"/>
  <c r="S57" i="41"/>
  <c r="O57" i="41"/>
  <c r="R57" i="41"/>
  <c r="N57" i="41"/>
  <c r="T57" i="41"/>
  <c r="Q57" i="41"/>
  <c r="M57" i="41"/>
  <c r="P57" i="41"/>
  <c r="U57" i="41"/>
  <c r="M150" i="42"/>
  <c r="S150" i="42"/>
  <c r="O150" i="42"/>
  <c r="T150" i="42"/>
  <c r="R150" i="42"/>
  <c r="AL150" i="42"/>
  <c r="U150" i="42"/>
  <c r="N150" i="42"/>
  <c r="P150" i="42"/>
  <c r="Q150" i="42"/>
  <c r="AL134" i="42"/>
  <c r="O134" i="42"/>
  <c r="T134" i="42"/>
  <c r="P134" i="42"/>
  <c r="Q134" i="42"/>
  <c r="S134" i="42"/>
  <c r="N134" i="42"/>
  <c r="M134" i="42"/>
  <c r="U134" i="42"/>
  <c r="R134" i="42"/>
  <c r="T21" i="42"/>
  <c r="R21" i="42"/>
  <c r="M21" i="42"/>
  <c r="O21" i="42"/>
  <c r="U21" i="42"/>
  <c r="N21" i="42"/>
  <c r="S21" i="42"/>
  <c r="P21" i="42"/>
  <c r="Q21" i="42"/>
  <c r="AE125" i="41"/>
  <c r="R125" i="41"/>
  <c r="T125" i="41"/>
  <c r="S125" i="41"/>
  <c r="P125" i="41"/>
  <c r="Q125" i="41"/>
  <c r="M125" i="41"/>
  <c r="N125" i="41"/>
  <c r="O125" i="41"/>
  <c r="U125" i="41"/>
  <c r="U78" i="41"/>
  <c r="M78" i="41"/>
  <c r="O78" i="41"/>
  <c r="T78" i="41"/>
  <c r="S78" i="41"/>
  <c r="N78" i="41"/>
  <c r="R78" i="41"/>
  <c r="Q78" i="41"/>
  <c r="P78" i="41"/>
  <c r="AK66" i="41"/>
  <c r="O66" i="41"/>
  <c r="M66" i="41"/>
  <c r="N66" i="41"/>
  <c r="P66" i="41"/>
  <c r="T66" i="41"/>
  <c r="Q66" i="41"/>
  <c r="U66" i="41"/>
  <c r="S66" i="41"/>
  <c r="R66" i="41"/>
  <c r="AM117" i="41"/>
  <c r="Q117" i="41"/>
  <c r="R117" i="41"/>
  <c r="T117" i="41"/>
  <c r="P117" i="41"/>
  <c r="S117" i="41"/>
  <c r="M117" i="41"/>
  <c r="U117" i="41"/>
  <c r="O117" i="41"/>
  <c r="N117" i="41"/>
  <c r="Z113" i="41"/>
  <c r="U113" i="41"/>
  <c r="N113" i="41"/>
  <c r="O113" i="41"/>
  <c r="S113" i="41"/>
  <c r="M113" i="41"/>
  <c r="R113" i="41"/>
  <c r="T113" i="41"/>
  <c r="P113" i="41"/>
  <c r="Q113" i="41"/>
  <c r="Z101" i="41"/>
  <c r="U101" i="41"/>
  <c r="M101" i="41"/>
  <c r="Q101" i="41"/>
  <c r="R101" i="41"/>
  <c r="T101" i="41"/>
  <c r="S101" i="41"/>
  <c r="P101" i="41"/>
  <c r="N101" i="41"/>
  <c r="O101" i="41"/>
  <c r="Y97" i="41"/>
  <c r="N97" i="41"/>
  <c r="O97" i="41"/>
  <c r="Q97" i="41"/>
  <c r="P97" i="41"/>
  <c r="S97" i="41"/>
  <c r="M97" i="41"/>
  <c r="T97" i="41"/>
  <c r="U97" i="41"/>
  <c r="R97" i="41"/>
  <c r="M105" i="41"/>
  <c r="Q105" i="41"/>
  <c r="T105" i="41"/>
  <c r="U105" i="41"/>
  <c r="R105" i="41"/>
  <c r="N105" i="41"/>
  <c r="O105" i="41"/>
  <c r="P105" i="41"/>
  <c r="S105" i="41"/>
  <c r="N94" i="42"/>
  <c r="S94" i="42"/>
  <c r="T94" i="42"/>
  <c r="Q94" i="42"/>
  <c r="R94" i="42"/>
  <c r="U94" i="42"/>
  <c r="P94" i="42"/>
  <c r="O94" i="42"/>
  <c r="AB94" i="42"/>
  <c r="M94" i="42"/>
  <c r="AJ61" i="41"/>
  <c r="O85" i="41"/>
  <c r="U85" i="41"/>
  <c r="P85" i="41"/>
  <c r="T85" i="41"/>
  <c r="S85" i="41"/>
  <c r="M85" i="41"/>
  <c r="Q85" i="41"/>
  <c r="R85" i="41"/>
  <c r="N85" i="41"/>
  <c r="AF73" i="41"/>
  <c r="T73" i="41"/>
  <c r="S73" i="41"/>
  <c r="R73" i="41"/>
  <c r="U73" i="41"/>
  <c r="P73" i="41"/>
  <c r="O73" i="41"/>
  <c r="N73" i="41"/>
  <c r="M73" i="41"/>
  <c r="Q73" i="41"/>
  <c r="Z46" i="42"/>
  <c r="P46" i="42"/>
  <c r="M46" i="42"/>
  <c r="R46" i="42"/>
  <c r="N46" i="42"/>
  <c r="Q46" i="42"/>
  <c r="U46" i="42"/>
  <c r="S46" i="42"/>
  <c r="O46" i="42"/>
  <c r="T46" i="42"/>
  <c r="AA142" i="40"/>
  <c r="S142" i="40"/>
  <c r="R142" i="40"/>
  <c r="M142" i="40"/>
  <c r="U142" i="40"/>
  <c r="N142" i="40"/>
  <c r="T142" i="40"/>
  <c r="O142" i="40"/>
  <c r="Q142" i="40"/>
  <c r="P142" i="40"/>
  <c r="R138" i="40"/>
  <c r="P138" i="40"/>
  <c r="Q138" i="40"/>
  <c r="U138" i="40"/>
  <c r="M138" i="40"/>
  <c r="O138" i="40"/>
  <c r="S138" i="40"/>
  <c r="N138" i="40"/>
  <c r="T138" i="40"/>
  <c r="AJ138" i="40"/>
  <c r="P62" i="40"/>
  <c r="M62" i="40"/>
  <c r="N62" i="40"/>
  <c r="R62" i="40"/>
  <c r="S62" i="40"/>
  <c r="U62" i="40"/>
  <c r="T62" i="40"/>
  <c r="O62" i="40"/>
  <c r="Q62" i="40"/>
  <c r="P58" i="40"/>
  <c r="S58" i="40"/>
  <c r="O58" i="40"/>
  <c r="Q58" i="40"/>
  <c r="U58" i="40"/>
  <c r="T58" i="40"/>
  <c r="R58" i="40"/>
  <c r="N58" i="40"/>
  <c r="M58" i="40"/>
  <c r="Z70" i="41"/>
  <c r="P70" i="41"/>
  <c r="O70" i="41"/>
  <c r="Q70" i="41"/>
  <c r="N70" i="41"/>
  <c r="M70" i="41"/>
  <c r="R70" i="41"/>
  <c r="T70" i="41"/>
  <c r="S70" i="41"/>
  <c r="U70" i="41"/>
  <c r="AE26" i="41"/>
  <c r="S26" i="41"/>
  <c r="U26" i="41"/>
  <c r="M26" i="41"/>
  <c r="Q26" i="41"/>
  <c r="P26" i="41"/>
  <c r="O26" i="41"/>
  <c r="R26" i="41"/>
  <c r="N26" i="41"/>
  <c r="T26" i="41"/>
  <c r="AL172" i="40"/>
  <c r="R172" i="40"/>
  <c r="P172" i="40"/>
  <c r="S172" i="40"/>
  <c r="N172" i="40"/>
  <c r="T172" i="40"/>
  <c r="Q172" i="40"/>
  <c r="U172" i="40"/>
  <c r="O172" i="40"/>
  <c r="M172" i="40"/>
  <c r="AB168" i="40"/>
  <c r="P168" i="40"/>
  <c r="T168" i="40"/>
  <c r="R168" i="40"/>
  <c r="M168" i="40"/>
  <c r="U168" i="40"/>
  <c r="N168" i="40"/>
  <c r="S168" i="40"/>
  <c r="Q168" i="40"/>
  <c r="O168" i="40"/>
  <c r="S92" i="40"/>
  <c r="M92" i="40"/>
  <c r="AN92" i="40"/>
  <c r="R92" i="40"/>
  <c r="T92" i="40"/>
  <c r="U92" i="40"/>
  <c r="P92" i="40"/>
  <c r="O92" i="40"/>
  <c r="N92" i="40"/>
  <c r="Q92" i="40"/>
  <c r="T88" i="40"/>
  <c r="M88" i="40"/>
  <c r="AK88" i="40"/>
  <c r="U88" i="40"/>
  <c r="R88" i="40"/>
  <c r="S88" i="40"/>
  <c r="N88" i="40"/>
  <c r="O88" i="40"/>
  <c r="Q88" i="40"/>
  <c r="P88" i="40"/>
  <c r="T110" i="40"/>
  <c r="O110" i="40"/>
  <c r="AL110" i="40"/>
  <c r="M110" i="40"/>
  <c r="Q110" i="40"/>
  <c r="P110" i="40"/>
  <c r="R110" i="40"/>
  <c r="S110" i="40"/>
  <c r="N110" i="40"/>
  <c r="U110" i="40"/>
  <c r="AC125" i="42"/>
  <c r="Q125" i="42"/>
  <c r="R125" i="42"/>
  <c r="S125" i="42"/>
  <c r="N125" i="42"/>
  <c r="O125" i="42"/>
  <c r="T125" i="42"/>
  <c r="U125" i="42"/>
  <c r="M125" i="42"/>
  <c r="P125" i="42"/>
  <c r="AJ70" i="40"/>
  <c r="T70" i="40"/>
  <c r="O70" i="40"/>
  <c r="Q70" i="40"/>
  <c r="P70" i="40"/>
  <c r="R70" i="40"/>
  <c r="S70" i="40"/>
  <c r="M70" i="40"/>
  <c r="N70" i="40"/>
  <c r="U70" i="40"/>
  <c r="AC94" i="40"/>
  <c r="Q94" i="40"/>
  <c r="U94" i="40"/>
  <c r="P94" i="40"/>
  <c r="M94" i="40"/>
  <c r="N94" i="40"/>
  <c r="R94" i="40"/>
  <c r="S94" i="40"/>
  <c r="T94" i="40"/>
  <c r="O94" i="40"/>
  <c r="T90" i="40"/>
  <c r="Q90" i="40"/>
  <c r="N90" i="40"/>
  <c r="S90" i="40"/>
  <c r="U90" i="40"/>
  <c r="R90" i="40"/>
  <c r="P90" i="40"/>
  <c r="M90" i="40"/>
  <c r="AO90" i="40"/>
  <c r="O90" i="40"/>
  <c r="AL82" i="40"/>
  <c r="N82" i="40"/>
  <c r="Q82" i="40"/>
  <c r="O82" i="40"/>
  <c r="S82" i="40"/>
  <c r="U82" i="40"/>
  <c r="T82" i="40"/>
  <c r="M82" i="40"/>
  <c r="R82" i="40"/>
  <c r="P82" i="40"/>
  <c r="AK109" i="42"/>
  <c r="S5" i="41"/>
  <c r="U5" i="41"/>
  <c r="Q5" i="41"/>
  <c r="O5" i="41"/>
  <c r="N5" i="41"/>
  <c r="T5" i="41"/>
  <c r="P5" i="41"/>
  <c r="M5" i="41"/>
  <c r="R5" i="41"/>
  <c r="AH5" i="41"/>
  <c r="Q96" i="41"/>
  <c r="P96" i="41"/>
  <c r="M96" i="41"/>
  <c r="S96" i="41"/>
  <c r="T96" i="41"/>
  <c r="U96" i="41"/>
  <c r="O96" i="41"/>
  <c r="N96" i="41"/>
  <c r="R96" i="41"/>
  <c r="P11" i="42"/>
  <c r="N11" i="42"/>
  <c r="R11" i="42"/>
  <c r="S11" i="42"/>
  <c r="O11" i="42"/>
  <c r="T11" i="42"/>
  <c r="Q11" i="42"/>
  <c r="M11" i="42"/>
  <c r="U11" i="42"/>
  <c r="M80" i="41"/>
  <c r="R80" i="41"/>
  <c r="S80" i="41"/>
  <c r="Q80" i="41"/>
  <c r="N80" i="41"/>
  <c r="T80" i="41"/>
  <c r="P80" i="41"/>
  <c r="O80" i="41"/>
  <c r="U80" i="41"/>
  <c r="X96" i="40"/>
  <c r="S84" i="40"/>
  <c r="P84" i="40"/>
  <c r="R84" i="40"/>
  <c r="T84" i="40"/>
  <c r="O84" i="40"/>
  <c r="M84" i="40"/>
  <c r="U84" i="40"/>
  <c r="Q84" i="40"/>
  <c r="N84" i="40"/>
  <c r="AN42" i="41"/>
  <c r="S42" i="41"/>
  <c r="P42" i="41"/>
  <c r="O42" i="41"/>
  <c r="R42" i="41"/>
  <c r="T42" i="41"/>
  <c r="Q42" i="41"/>
  <c r="N42" i="41"/>
  <c r="U42" i="41"/>
  <c r="M42" i="41"/>
  <c r="AI173" i="41"/>
  <c r="M173" i="41"/>
  <c r="P173" i="41"/>
  <c r="R173" i="41"/>
  <c r="N173" i="41"/>
  <c r="S173" i="41"/>
  <c r="U173" i="41"/>
  <c r="O173" i="41"/>
  <c r="Q173" i="41"/>
  <c r="T173" i="41"/>
  <c r="M39" i="41"/>
  <c r="P39" i="41"/>
  <c r="T39" i="41"/>
  <c r="Q39" i="41"/>
  <c r="S39" i="41"/>
  <c r="U39" i="41"/>
  <c r="R39" i="41"/>
  <c r="O39" i="41"/>
  <c r="N39" i="41"/>
  <c r="AC15" i="40"/>
  <c r="S15" i="40"/>
  <c r="T15" i="40"/>
  <c r="M15" i="40"/>
  <c r="P15" i="40"/>
  <c r="R15" i="40"/>
  <c r="O15" i="40"/>
  <c r="U15" i="40"/>
  <c r="Q15" i="40"/>
  <c r="N15" i="40"/>
  <c r="AO3" i="40"/>
  <c r="N3" i="40"/>
  <c r="T3" i="40"/>
  <c r="M3" i="40"/>
  <c r="P3" i="40"/>
  <c r="R3" i="40"/>
  <c r="S3" i="40"/>
  <c r="U3" i="40"/>
  <c r="Q3" i="40"/>
  <c r="O3" i="40"/>
  <c r="X66" i="42"/>
  <c r="S66" i="42"/>
  <c r="N66" i="42"/>
  <c r="P66" i="42"/>
  <c r="T66" i="42"/>
  <c r="R66" i="42"/>
  <c r="M66" i="42"/>
  <c r="U66" i="42"/>
  <c r="Q66" i="42"/>
  <c r="O66" i="42"/>
  <c r="AA62" i="41"/>
  <c r="T62" i="41"/>
  <c r="M62" i="41"/>
  <c r="P62" i="41"/>
  <c r="S62" i="41"/>
  <c r="N62" i="41"/>
  <c r="Q62" i="41"/>
  <c r="U62" i="41"/>
  <c r="O62" i="41"/>
  <c r="R62" i="41"/>
  <c r="AO50" i="41"/>
  <c r="R50" i="41"/>
  <c r="S50" i="41"/>
  <c r="N50" i="41"/>
  <c r="U50" i="41"/>
  <c r="T50" i="41"/>
  <c r="Q50" i="41"/>
  <c r="O50" i="41"/>
  <c r="M50" i="41"/>
  <c r="P50" i="41"/>
  <c r="O169" i="41"/>
  <c r="U169" i="41"/>
  <c r="R169" i="41"/>
  <c r="T169" i="41"/>
  <c r="P169" i="41"/>
  <c r="N169" i="41"/>
  <c r="Q169" i="41"/>
  <c r="S169" i="41"/>
  <c r="M169" i="41"/>
  <c r="S6" i="40"/>
  <c r="R6" i="40"/>
  <c r="M6" i="40"/>
  <c r="U6" i="40"/>
  <c r="N6" i="40"/>
  <c r="P6" i="40"/>
  <c r="T6" i="40"/>
  <c r="Q6" i="40"/>
  <c r="O6" i="40"/>
  <c r="S50" i="42"/>
  <c r="N50" i="42"/>
  <c r="U50" i="42"/>
  <c r="P50" i="42"/>
  <c r="Q50" i="42"/>
  <c r="M50" i="42"/>
  <c r="O50" i="42"/>
  <c r="T50" i="42"/>
  <c r="R50" i="42"/>
  <c r="O54" i="42"/>
  <c r="M54" i="42"/>
  <c r="P54" i="42"/>
  <c r="R54" i="42"/>
  <c r="N54" i="42"/>
  <c r="Q54" i="42"/>
  <c r="U54" i="42"/>
  <c r="T54" i="42"/>
  <c r="S54" i="42"/>
  <c r="U42" i="42"/>
  <c r="T42" i="42"/>
  <c r="Q42" i="42"/>
  <c r="R42" i="42"/>
  <c r="P42" i="42"/>
  <c r="N42" i="42"/>
  <c r="S42" i="42"/>
  <c r="O42" i="42"/>
  <c r="M42" i="42"/>
  <c r="Q176" i="41"/>
  <c r="N176" i="41"/>
  <c r="M176" i="41"/>
  <c r="S176" i="41"/>
  <c r="O176" i="41"/>
  <c r="U176" i="41"/>
  <c r="P176" i="41"/>
  <c r="T176" i="41"/>
  <c r="R176" i="41"/>
  <c r="AE116" i="42"/>
  <c r="R116" i="42"/>
  <c r="U116" i="42"/>
  <c r="S116" i="42"/>
  <c r="M116" i="42"/>
  <c r="O116" i="42"/>
  <c r="T116" i="42"/>
  <c r="N116" i="42"/>
  <c r="Q116" i="42"/>
  <c r="P116" i="42"/>
  <c r="AE37" i="42"/>
  <c r="O37" i="42"/>
  <c r="R37" i="42"/>
  <c r="T37" i="42"/>
  <c r="N37" i="42"/>
  <c r="P37" i="42"/>
  <c r="S37" i="42"/>
  <c r="M37" i="42"/>
  <c r="Q37" i="42"/>
  <c r="U37" i="42"/>
  <c r="AG33" i="42"/>
  <c r="N33" i="42"/>
  <c r="T33" i="42"/>
  <c r="P33" i="42"/>
  <c r="Q33" i="42"/>
  <c r="U33" i="42"/>
  <c r="O33" i="42"/>
  <c r="M33" i="42"/>
  <c r="R33" i="42"/>
  <c r="S33" i="42"/>
  <c r="O170" i="40"/>
  <c r="Q170" i="40"/>
  <c r="S170" i="40"/>
  <c r="R170" i="40"/>
  <c r="M170" i="40"/>
  <c r="U170" i="40"/>
  <c r="N170" i="40"/>
  <c r="P170" i="40"/>
  <c r="T170" i="40"/>
  <c r="S157" i="42"/>
  <c r="N157" i="42"/>
  <c r="O157" i="42"/>
  <c r="M157" i="42"/>
  <c r="U157" i="42"/>
  <c r="T157" i="42"/>
  <c r="Q157" i="42"/>
  <c r="R157" i="42"/>
  <c r="P157" i="42"/>
  <c r="AA30" i="41"/>
  <c r="Q30" i="41"/>
  <c r="N30" i="41"/>
  <c r="U30" i="41"/>
  <c r="T30" i="41"/>
  <c r="O30" i="41"/>
  <c r="R30" i="41"/>
  <c r="S30" i="41"/>
  <c r="P30" i="41"/>
  <c r="M30" i="41"/>
  <c r="R103" i="42"/>
  <c r="Q103" i="42"/>
  <c r="T103" i="42"/>
  <c r="O103" i="42"/>
  <c r="U103" i="42"/>
  <c r="P103" i="42"/>
  <c r="M103" i="42"/>
  <c r="N103" i="42"/>
  <c r="S103" i="42"/>
  <c r="AA19" i="42"/>
  <c r="T19" i="42"/>
  <c r="N19" i="42"/>
  <c r="P19" i="42"/>
  <c r="R19" i="42"/>
  <c r="O19" i="42"/>
  <c r="M19" i="42"/>
  <c r="Q19" i="42"/>
  <c r="S19" i="42"/>
  <c r="U19" i="42"/>
  <c r="AE15" i="42"/>
  <c r="U15" i="42"/>
  <c r="Q15" i="42"/>
  <c r="S15" i="42"/>
  <c r="T15" i="42"/>
  <c r="M15" i="42"/>
  <c r="O15" i="42"/>
  <c r="N15" i="42"/>
  <c r="R15" i="42"/>
  <c r="P15" i="42"/>
  <c r="W73" i="40"/>
  <c r="R73" i="40"/>
  <c r="M73" i="40"/>
  <c r="S73" i="40"/>
  <c r="U73" i="40"/>
  <c r="P73" i="40"/>
  <c r="O73" i="40"/>
  <c r="N73" i="40"/>
  <c r="T73" i="40"/>
  <c r="Q73" i="40"/>
  <c r="AN13" i="42"/>
  <c r="S13" i="42"/>
  <c r="M13" i="42"/>
  <c r="O13" i="42"/>
  <c r="T13" i="42"/>
  <c r="Q13" i="42"/>
  <c r="P13" i="42"/>
  <c r="R13" i="42"/>
  <c r="N13" i="42"/>
  <c r="U13" i="42"/>
  <c r="AC108" i="41"/>
  <c r="S108" i="41"/>
  <c r="O108" i="41"/>
  <c r="U108" i="41"/>
  <c r="M108" i="41"/>
  <c r="N108" i="41"/>
  <c r="Q108" i="41"/>
  <c r="T108" i="41"/>
  <c r="R108" i="41"/>
  <c r="P108" i="41"/>
  <c r="X23" i="42"/>
  <c r="AJ36" i="42"/>
  <c r="O36" i="42"/>
  <c r="M36" i="42"/>
  <c r="U36" i="42"/>
  <c r="R36" i="42"/>
  <c r="P36" i="42"/>
  <c r="N36" i="42"/>
  <c r="Q36" i="42"/>
  <c r="T36" i="42"/>
  <c r="S36" i="42"/>
  <c r="N20" i="42"/>
  <c r="Q20" i="42"/>
  <c r="S20" i="42"/>
  <c r="R20" i="42"/>
  <c r="T20" i="42"/>
  <c r="U20" i="42"/>
  <c r="M20" i="42"/>
  <c r="O20" i="42"/>
  <c r="P20" i="42"/>
  <c r="P168" i="41"/>
  <c r="T168" i="41"/>
  <c r="O168" i="41"/>
  <c r="M168" i="41"/>
  <c r="R168" i="41"/>
  <c r="S168" i="41"/>
  <c r="N168" i="41"/>
  <c r="Q168" i="41"/>
  <c r="U168" i="41"/>
  <c r="AG164" i="41"/>
  <c r="U164" i="41"/>
  <c r="O164" i="41"/>
  <c r="R164" i="41"/>
  <c r="M164" i="41"/>
  <c r="Q164" i="41"/>
  <c r="N164" i="41"/>
  <c r="T164" i="41"/>
  <c r="S164" i="41"/>
  <c r="P164" i="41"/>
  <c r="AM113" i="42"/>
  <c r="U113" i="42"/>
  <c r="S113" i="42"/>
  <c r="O113" i="42"/>
  <c r="T113" i="42"/>
  <c r="P113" i="42"/>
  <c r="Q113" i="42"/>
  <c r="M113" i="42"/>
  <c r="N113" i="42"/>
  <c r="R113" i="42"/>
  <c r="AB132" i="41"/>
  <c r="S132" i="41"/>
  <c r="R132" i="41"/>
  <c r="Q132" i="41"/>
  <c r="M132" i="41"/>
  <c r="U132" i="41"/>
  <c r="N132" i="41"/>
  <c r="O132" i="41"/>
  <c r="P132" i="41"/>
  <c r="T132" i="41"/>
  <c r="AB49" i="42"/>
  <c r="U49" i="42"/>
  <c r="S49" i="42"/>
  <c r="Q49" i="42"/>
  <c r="M49" i="42"/>
  <c r="P49" i="42"/>
  <c r="R49" i="42"/>
  <c r="T49" i="42"/>
  <c r="O49" i="42"/>
  <c r="N49" i="42"/>
  <c r="AN133" i="40"/>
  <c r="AN136" i="40"/>
  <c r="S136" i="40"/>
  <c r="U136" i="40"/>
  <c r="M136" i="40"/>
  <c r="T136" i="40"/>
  <c r="P136" i="40"/>
  <c r="Q136" i="40"/>
  <c r="N136" i="40"/>
  <c r="O136" i="40"/>
  <c r="R136" i="40"/>
  <c r="AK7" i="42"/>
  <c r="T7" i="42"/>
  <c r="Q7" i="42"/>
  <c r="N7" i="42"/>
  <c r="S7" i="42"/>
  <c r="O7" i="42"/>
  <c r="M7" i="42"/>
  <c r="P7" i="42"/>
  <c r="R7" i="42"/>
  <c r="U7" i="42"/>
  <c r="P5" i="40"/>
  <c r="R5" i="40"/>
  <c r="Q5" i="40"/>
  <c r="U5" i="40"/>
  <c r="M5" i="40"/>
  <c r="N5" i="40"/>
  <c r="T5" i="40"/>
  <c r="O5" i="40"/>
  <c r="S5" i="40"/>
  <c r="R115" i="41"/>
  <c r="S115" i="41"/>
  <c r="N115" i="41"/>
  <c r="P115" i="41"/>
  <c r="T115" i="41"/>
  <c r="O115" i="41"/>
  <c r="U115" i="41"/>
  <c r="Q115" i="41"/>
  <c r="M115" i="41"/>
  <c r="M111" i="41"/>
  <c r="S111" i="41"/>
  <c r="R111" i="41"/>
  <c r="U111" i="41"/>
  <c r="T111" i="41"/>
  <c r="N111" i="41"/>
  <c r="P111" i="41"/>
  <c r="O111" i="41"/>
  <c r="Q111" i="41"/>
  <c r="S28" i="42"/>
  <c r="U28" i="42"/>
  <c r="O28" i="42"/>
  <c r="P28" i="42"/>
  <c r="Q28" i="42"/>
  <c r="R28" i="42"/>
  <c r="M28" i="42"/>
  <c r="N28" i="42"/>
  <c r="T28" i="42"/>
  <c r="AG102" i="41"/>
  <c r="Q102" i="41"/>
  <c r="N102" i="41"/>
  <c r="S102" i="41"/>
  <c r="U102" i="41"/>
  <c r="M102" i="41"/>
  <c r="R102" i="41"/>
  <c r="T102" i="41"/>
  <c r="P102" i="41"/>
  <c r="O102" i="41"/>
  <c r="AO33" i="41"/>
  <c r="P33" i="41"/>
  <c r="R33" i="41"/>
  <c r="O33" i="41"/>
  <c r="U33" i="41"/>
  <c r="S33" i="41"/>
  <c r="N33" i="41"/>
  <c r="T33" i="41"/>
  <c r="M33" i="41"/>
  <c r="Q33" i="41"/>
  <c r="W130" i="40"/>
  <c r="M130" i="40"/>
  <c r="R130" i="40"/>
  <c r="P130" i="40"/>
  <c r="T130" i="40"/>
  <c r="O130" i="40"/>
  <c r="Q130" i="40"/>
  <c r="S130" i="40"/>
  <c r="N130" i="40"/>
  <c r="U130" i="40"/>
  <c r="AD118" i="40"/>
  <c r="T118" i="40"/>
  <c r="R118" i="40"/>
  <c r="O118" i="40"/>
  <c r="N118" i="40"/>
  <c r="P118" i="40"/>
  <c r="U118" i="40"/>
  <c r="S118" i="40"/>
  <c r="Q118" i="40"/>
  <c r="M118" i="40"/>
  <c r="AG148" i="41"/>
  <c r="R148" i="41"/>
  <c r="N148" i="41"/>
  <c r="P148" i="41"/>
  <c r="T148" i="41"/>
  <c r="M148" i="41"/>
  <c r="U148" i="41"/>
  <c r="O148" i="41"/>
  <c r="S148" i="41"/>
  <c r="Q148" i="41"/>
  <c r="Q9" i="41"/>
  <c r="N9" i="41"/>
  <c r="T9" i="41"/>
  <c r="P9" i="41"/>
  <c r="S9" i="41"/>
  <c r="U9" i="41"/>
  <c r="R9" i="41"/>
  <c r="O9" i="41"/>
  <c r="M9" i="41"/>
  <c r="X53" i="40"/>
  <c r="S53" i="40"/>
  <c r="U53" i="40"/>
  <c r="Q53" i="40"/>
  <c r="O53" i="40"/>
  <c r="N53" i="40"/>
  <c r="P53" i="40"/>
  <c r="T53" i="40"/>
  <c r="R53" i="40"/>
  <c r="M53" i="40"/>
  <c r="AB101" i="42"/>
  <c r="U101" i="42"/>
  <c r="T101" i="42"/>
  <c r="S101" i="42"/>
  <c r="P101" i="42"/>
  <c r="N101" i="42"/>
  <c r="Q101" i="42"/>
  <c r="O101" i="42"/>
  <c r="M101" i="42"/>
  <c r="R101" i="42"/>
  <c r="AL97" i="42"/>
  <c r="N97" i="42"/>
  <c r="R97" i="42"/>
  <c r="M97" i="42"/>
  <c r="Q97" i="42"/>
  <c r="S97" i="42"/>
  <c r="O97" i="42"/>
  <c r="T97" i="42"/>
  <c r="U97" i="42"/>
  <c r="P97" i="42"/>
  <c r="AL156" i="41"/>
  <c r="AC163" i="42"/>
  <c r="M163" i="42"/>
  <c r="P163" i="42"/>
  <c r="R163" i="42"/>
  <c r="T163" i="42"/>
  <c r="S163" i="42"/>
  <c r="O163" i="42"/>
  <c r="U163" i="42"/>
  <c r="Q163" i="42"/>
  <c r="N163" i="42"/>
  <c r="M149" i="42"/>
  <c r="U149" i="42"/>
  <c r="Q149" i="42"/>
  <c r="O149" i="42"/>
  <c r="N149" i="42"/>
  <c r="S149" i="42"/>
  <c r="P149" i="42"/>
  <c r="T149" i="42"/>
  <c r="R149" i="42"/>
  <c r="M43" i="42"/>
  <c r="O43" i="42"/>
  <c r="S43" i="42"/>
  <c r="T43" i="42"/>
  <c r="P43" i="42"/>
  <c r="N43" i="42"/>
  <c r="U43" i="42"/>
  <c r="R43" i="42"/>
  <c r="Q43" i="42"/>
  <c r="P95" i="42"/>
  <c r="Q95" i="42"/>
  <c r="R95" i="42"/>
  <c r="M95" i="42"/>
  <c r="U95" i="42"/>
  <c r="S95" i="42"/>
  <c r="O95" i="42"/>
  <c r="N95" i="42"/>
  <c r="T95" i="42"/>
  <c r="AB138" i="42"/>
  <c r="P138" i="42"/>
  <c r="Q138" i="42"/>
  <c r="M138" i="42"/>
  <c r="R138" i="42"/>
  <c r="U138" i="42"/>
  <c r="S138" i="42"/>
  <c r="O138" i="42"/>
  <c r="T138" i="42"/>
  <c r="N138" i="42"/>
  <c r="AA50" i="40"/>
  <c r="S50" i="40"/>
  <c r="O50" i="40"/>
  <c r="N50" i="40"/>
  <c r="U50" i="40"/>
  <c r="P50" i="40"/>
  <c r="M50" i="40"/>
  <c r="T50" i="40"/>
  <c r="Q50" i="40"/>
  <c r="R50" i="40"/>
  <c r="AA26" i="40"/>
  <c r="T26" i="40"/>
  <c r="R26" i="40"/>
  <c r="S26" i="40"/>
  <c r="Q26" i="40"/>
  <c r="P26" i="40"/>
  <c r="O26" i="40"/>
  <c r="N26" i="40"/>
  <c r="M26" i="40"/>
  <c r="U26" i="40"/>
  <c r="W55" i="42"/>
  <c r="O55" i="42"/>
  <c r="S55" i="42"/>
  <c r="N55" i="42"/>
  <c r="R55" i="42"/>
  <c r="T55" i="42"/>
  <c r="P55" i="42"/>
  <c r="M55" i="42"/>
  <c r="U55" i="42"/>
  <c r="Q55" i="42"/>
  <c r="X128" i="40"/>
  <c r="S128" i="40"/>
  <c r="U128" i="40"/>
  <c r="P128" i="40"/>
  <c r="T128" i="40"/>
  <c r="R128" i="40"/>
  <c r="N128" i="40"/>
  <c r="Q128" i="40"/>
  <c r="O128" i="40"/>
  <c r="M128" i="40"/>
  <c r="AL55" i="40"/>
  <c r="T55" i="40"/>
  <c r="Q55" i="40"/>
  <c r="N55" i="40"/>
  <c r="R55" i="40"/>
  <c r="O55" i="40"/>
  <c r="S55" i="40"/>
  <c r="P55" i="40"/>
  <c r="U55" i="40"/>
  <c r="M55" i="40"/>
  <c r="P31" i="42"/>
  <c r="R31" i="42"/>
  <c r="S31" i="42"/>
  <c r="O31" i="42"/>
  <c r="U31" i="42"/>
  <c r="Q31" i="42"/>
  <c r="N31" i="42"/>
  <c r="M31" i="42"/>
  <c r="T31" i="42"/>
  <c r="AH32" i="42"/>
  <c r="P32" i="42"/>
  <c r="R32" i="42"/>
  <c r="Q32" i="42"/>
  <c r="S32" i="42"/>
  <c r="U32" i="42"/>
  <c r="O32" i="42"/>
  <c r="N32" i="42"/>
  <c r="M32" i="42"/>
  <c r="T32" i="42"/>
  <c r="M106" i="42"/>
  <c r="N106" i="42"/>
  <c r="Q106" i="42"/>
  <c r="T106" i="42"/>
  <c r="AO106" i="42"/>
  <c r="U106" i="42"/>
  <c r="R106" i="42"/>
  <c r="O106" i="42"/>
  <c r="P106" i="42"/>
  <c r="S106" i="42"/>
  <c r="Y64" i="42"/>
  <c r="AC60" i="42"/>
  <c r="AM91" i="41"/>
  <c r="P91" i="41"/>
  <c r="S91" i="41"/>
  <c r="Q91" i="41"/>
  <c r="N91" i="41"/>
  <c r="O91" i="41"/>
  <c r="T91" i="41"/>
  <c r="M91" i="41"/>
  <c r="R91" i="41"/>
  <c r="U91" i="41"/>
  <c r="AE2" i="42"/>
  <c r="P2" i="42"/>
  <c r="O2" i="42"/>
  <c r="N2" i="42"/>
  <c r="M2" i="42"/>
  <c r="S2" i="42"/>
  <c r="U2" i="42"/>
  <c r="T2" i="42"/>
  <c r="R2" i="42"/>
  <c r="Q2" i="42"/>
  <c r="AJ72" i="42"/>
  <c r="Q72" i="42"/>
  <c r="S72" i="42"/>
  <c r="M72" i="42"/>
  <c r="O72" i="42"/>
  <c r="P72" i="42"/>
  <c r="U72" i="42"/>
  <c r="R72" i="42"/>
  <c r="N72" i="42"/>
  <c r="T72" i="42"/>
  <c r="S111" i="40"/>
  <c r="U111" i="40"/>
  <c r="Q111" i="40"/>
  <c r="T111" i="40"/>
  <c r="N111" i="40"/>
  <c r="R111" i="40"/>
  <c r="O111" i="40"/>
  <c r="P111" i="40"/>
  <c r="M111" i="40"/>
  <c r="Y35" i="40"/>
  <c r="Q35" i="40"/>
  <c r="O35" i="40"/>
  <c r="S35" i="40"/>
  <c r="R35" i="40"/>
  <c r="P35" i="40"/>
  <c r="N35" i="40"/>
  <c r="U35" i="40"/>
  <c r="M35" i="40"/>
  <c r="T35" i="40"/>
  <c r="O94" i="41"/>
  <c r="S94" i="41"/>
  <c r="N94" i="41"/>
  <c r="R94" i="41"/>
  <c r="P94" i="41"/>
  <c r="U94" i="41"/>
  <c r="Q94" i="41"/>
  <c r="T94" i="41"/>
  <c r="M94" i="41"/>
  <c r="AB17" i="42"/>
  <c r="N17" i="42"/>
  <c r="O17" i="42"/>
  <c r="S17" i="42"/>
  <c r="M17" i="42"/>
  <c r="R17" i="42"/>
  <c r="T17" i="42"/>
  <c r="U17" i="42"/>
  <c r="P17" i="42"/>
  <c r="Q17" i="42"/>
  <c r="R45" i="41"/>
  <c r="S45" i="41"/>
  <c r="M45" i="41"/>
  <c r="U45" i="41"/>
  <c r="O45" i="41"/>
  <c r="N45" i="41"/>
  <c r="P45" i="41"/>
  <c r="T45" i="41"/>
  <c r="Q45" i="41"/>
  <c r="AI34" i="40"/>
  <c r="R34" i="40"/>
  <c r="Q34" i="40"/>
  <c r="U34" i="40"/>
  <c r="T34" i="40"/>
  <c r="P34" i="40"/>
  <c r="M34" i="40"/>
  <c r="O34" i="40"/>
  <c r="S34" i="40"/>
  <c r="N34" i="40"/>
  <c r="AN35" i="41"/>
  <c r="T35" i="41"/>
  <c r="S35" i="41"/>
  <c r="U35" i="41"/>
  <c r="M35" i="41"/>
  <c r="O35" i="41"/>
  <c r="P35" i="41"/>
  <c r="Q35" i="41"/>
  <c r="N35" i="41"/>
  <c r="R35" i="41"/>
  <c r="AE17" i="40"/>
  <c r="T17" i="40"/>
  <c r="Q17" i="40"/>
  <c r="S17" i="40"/>
  <c r="N17" i="40"/>
  <c r="R17" i="40"/>
  <c r="U17" i="40"/>
  <c r="O17" i="40"/>
  <c r="M17" i="40"/>
  <c r="P17" i="40"/>
  <c r="AN14" i="42"/>
  <c r="O14" i="42"/>
  <c r="R14" i="42"/>
  <c r="N14" i="42"/>
  <c r="P14" i="42"/>
  <c r="T14" i="42"/>
  <c r="U14" i="42"/>
  <c r="S14" i="42"/>
  <c r="M14" i="42"/>
  <c r="Q14" i="42"/>
  <c r="AH158" i="42"/>
  <c r="T158" i="42"/>
  <c r="Q158" i="42"/>
  <c r="P158" i="42"/>
  <c r="R158" i="42"/>
  <c r="U158" i="42"/>
  <c r="N158" i="42"/>
  <c r="S158" i="42"/>
  <c r="O158" i="42"/>
  <c r="M158" i="42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AF165" i="26"/>
  <c r="AC21" i="26"/>
  <c r="Y139" i="26"/>
  <c r="D14" i="25"/>
  <c r="H152" i="25"/>
  <c r="O108" i="25"/>
  <c r="U65" i="25"/>
  <c r="AJ10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AI105" i="25"/>
  <c r="S108" i="25"/>
  <c r="AM157" i="26"/>
  <c r="Y97" i="26"/>
  <c r="W89" i="26"/>
  <c r="Z41" i="26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AC170" i="26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Y134" i="26"/>
  <c r="AM97" i="26"/>
  <c r="AM131" i="26"/>
  <c r="AH105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AK134" i="26"/>
  <c r="AK97" i="26"/>
  <c r="AG131" i="26"/>
  <c r="AN105" i="25"/>
  <c r="AE165" i="26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AC110" i="26"/>
  <c r="AD91" i="26"/>
  <c r="AA153" i="26"/>
  <c r="Y19" i="26"/>
  <c r="X140" i="26"/>
  <c r="X38" i="26"/>
  <c r="AI46" i="25"/>
  <c r="W72" i="26"/>
  <c r="AK157" i="26"/>
  <c r="W65" i="25"/>
  <c r="AB140" i="26"/>
  <c r="AL173" i="26"/>
  <c r="AI139" i="26"/>
  <c r="AB173" i="26"/>
  <c r="AH9" i="26"/>
  <c r="AJ144" i="26"/>
  <c r="AD90" i="26"/>
  <c r="AI173" i="26"/>
  <c r="AM26" i="26"/>
  <c r="Y32" i="26"/>
  <c r="AF27" i="25"/>
  <c r="W27" i="25"/>
  <c r="AA133" i="25"/>
  <c r="AL64" i="25"/>
  <c r="AE84" i="26"/>
  <c r="Z159" i="25"/>
  <c r="AC66" i="25"/>
  <c r="X92" i="25"/>
  <c r="AH47" i="26"/>
  <c r="AL46" i="25"/>
  <c r="AA16" i="26"/>
  <c r="AG35" i="26"/>
  <c r="Y138" i="26"/>
  <c r="AG98" i="26"/>
  <c r="AH41" i="26"/>
  <c r="X170" i="26"/>
  <c r="W173" i="26"/>
  <c r="AB169" i="26"/>
  <c r="AF36" i="26"/>
  <c r="AC84" i="26"/>
  <c r="AH84" i="26"/>
  <c r="AI141" i="26"/>
  <c r="AC31" i="26"/>
  <c r="AF155" i="26"/>
  <c r="AI133" i="25"/>
  <c r="AH140" i="26"/>
  <c r="AO77" i="26"/>
  <c r="AH57" i="26"/>
  <c r="AD9" i="26"/>
  <c r="Z134" i="26"/>
  <c r="AG134" i="26"/>
  <c r="AH157" i="26"/>
  <c r="AM153" i="26"/>
  <c r="AB35" i="26"/>
  <c r="X66" i="26"/>
  <c r="AM98" i="26"/>
  <c r="AJ50" i="25"/>
  <c r="Z53" i="26"/>
  <c r="AN89" i="26"/>
  <c r="AL41" i="26"/>
  <c r="AG84" i="26"/>
  <c r="AA141" i="26"/>
  <c r="AE31" i="26"/>
  <c r="AH155" i="26"/>
  <c r="AF38" i="26"/>
  <c r="AO47" i="26"/>
  <c r="AN64" i="25"/>
  <c r="X48" i="26"/>
  <c r="AE9" i="26"/>
  <c r="AJ161" i="26"/>
  <c r="AA134" i="26"/>
  <c r="Z157" i="26"/>
  <c r="Y157" i="26"/>
  <c r="AF153" i="26"/>
  <c r="AF76" i="26"/>
  <c r="AA41" i="26"/>
  <c r="AG135" i="26"/>
  <c r="AD84" i="26"/>
  <c r="Y141" i="26"/>
  <c r="AL31" i="26"/>
  <c r="Y86" i="26"/>
  <c r="AK155" i="26"/>
  <c r="AF43" i="25"/>
  <c r="AI47" i="26"/>
  <c r="W93" i="26"/>
  <c r="AH43" i="25"/>
  <c r="X47" i="26"/>
  <c r="AJ46" i="25"/>
  <c r="Y64" i="25"/>
  <c r="AK93" i="26"/>
  <c r="W117" i="26"/>
  <c r="Z13" i="26"/>
  <c r="AO16" i="26"/>
  <c r="AH16" i="26"/>
  <c r="AM124" i="26"/>
  <c r="AE104" i="25"/>
  <c r="AM70" i="26"/>
  <c r="AL36" i="26"/>
  <c r="Z86" i="26"/>
  <c r="AD133" i="25"/>
  <c r="X41" i="26"/>
  <c r="AC41" i="26"/>
  <c r="AM135" i="26"/>
  <c r="AC25" i="26"/>
  <c r="Z18" i="26"/>
  <c r="AI16" i="26"/>
  <c r="AD3" i="26"/>
  <c r="AK84" i="26"/>
  <c r="AL133" i="25"/>
  <c r="AN48" i="26"/>
  <c r="AJ117" i="26"/>
  <c r="W109" i="26"/>
  <c r="Z9" i="26"/>
  <c r="AF9" i="26"/>
  <c r="AJ16" i="26"/>
  <c r="AC134" i="26"/>
  <c r="AE76" i="26"/>
  <c r="W35" i="26"/>
  <c r="AI66" i="26"/>
  <c r="AE138" i="26"/>
  <c r="AN98" i="26"/>
  <c r="AI70" i="26"/>
  <c r="AM41" i="26"/>
  <c r="AE41" i="26"/>
  <c r="W90" i="26"/>
  <c r="AF22" i="26"/>
  <c r="Y162" i="26"/>
  <c r="AH3" i="26"/>
  <c r="AO122" i="26"/>
  <c r="AI44" i="26"/>
  <c r="AA62" i="26"/>
  <c r="W62" i="26"/>
  <c r="AF62" i="26"/>
  <c r="AB62" i="26"/>
  <c r="X156" i="25"/>
  <c r="AO156" i="25"/>
  <c r="Y164" i="25"/>
  <c r="AO164" i="25"/>
  <c r="AM164" i="25"/>
  <c r="AE164" i="25"/>
  <c r="AB164" i="25"/>
  <c r="AG164" i="25"/>
  <c r="AH164" i="25"/>
  <c r="AI164" i="25"/>
  <c r="AB47" i="26"/>
  <c r="AD47" i="26"/>
  <c r="AF110" i="26"/>
  <c r="AM107" i="26"/>
  <c r="AE93" i="26"/>
  <c r="AG48" i="26"/>
  <c r="Y48" i="26"/>
  <c r="X51" i="25"/>
  <c r="AE117" i="26"/>
  <c r="AD158" i="26"/>
  <c r="AB13" i="26"/>
  <c r="AJ95" i="26"/>
  <c r="AM134" i="26"/>
  <c r="AJ134" i="26"/>
  <c r="AH134" i="26"/>
  <c r="AL134" i="26"/>
  <c r="AB118" i="26"/>
  <c r="AK138" i="26"/>
  <c r="AA138" i="26"/>
  <c r="AB138" i="26"/>
  <c r="AL97" i="26"/>
  <c r="AO97" i="26"/>
  <c r="AA148" i="26"/>
  <c r="Z132" i="26"/>
  <c r="AO132" i="26"/>
  <c r="W39" i="26"/>
  <c r="Y39" i="26"/>
  <c r="AA93" i="26"/>
  <c r="Y93" i="26"/>
  <c r="AI48" i="26"/>
  <c r="W51" i="25"/>
  <c r="AC117" i="26"/>
  <c r="Y158" i="26"/>
  <c r="AG95" i="26"/>
  <c r="Y150" i="26"/>
  <c r="X134" i="26"/>
  <c r="AO134" i="26"/>
  <c r="AE134" i="26"/>
  <c r="AF134" i="26"/>
  <c r="W118" i="26"/>
  <c r="X35" i="26"/>
  <c r="AJ138" i="26"/>
  <c r="X138" i="26"/>
  <c r="AL138" i="26"/>
  <c r="X97" i="26"/>
  <c r="AM148" i="26"/>
  <c r="AK143" i="26"/>
  <c r="AJ133" i="26"/>
  <c r="AG133" i="26"/>
  <c r="AC45" i="26"/>
  <c r="AD45" i="26"/>
  <c r="AM82" i="26"/>
  <c r="AL82" i="26"/>
  <c r="AC164" i="25"/>
  <c r="AB116" i="26"/>
  <c r="X112" i="26"/>
  <c r="Y102" i="26"/>
  <c r="AJ8" i="26"/>
  <c r="AD118" i="26"/>
  <c r="Z138" i="26"/>
  <c r="AH138" i="26"/>
  <c r="AI138" i="26"/>
  <c r="Z59" i="25"/>
  <c r="W59" i="25"/>
  <c r="AN164" i="25"/>
  <c r="AD70" i="26"/>
  <c r="AN61" i="25"/>
  <c r="AK131" i="26"/>
  <c r="Z54" i="26"/>
  <c r="Y25" i="26"/>
  <c r="AM25" i="26"/>
  <c r="AA162" i="26"/>
  <c r="X3" i="26"/>
  <c r="AL3" i="26"/>
  <c r="AM84" i="26"/>
  <c r="W84" i="26"/>
  <c r="AB84" i="26"/>
  <c r="AL141" i="26"/>
  <c r="AC141" i="26"/>
  <c r="AB31" i="26"/>
  <c r="W31" i="26"/>
  <c r="AJ36" i="26"/>
  <c r="AG155" i="26"/>
  <c r="AO155" i="26"/>
  <c r="AG101" i="26"/>
  <c r="AC139" i="26"/>
  <c r="AL139" i="26"/>
  <c r="AE70" i="26"/>
  <c r="X128" i="26"/>
  <c r="AO41" i="26"/>
  <c r="AH90" i="26"/>
  <c r="Y61" i="25"/>
  <c r="Z131" i="26"/>
  <c r="X131" i="26"/>
  <c r="AH54" i="26"/>
  <c r="AO25" i="26"/>
  <c r="AG25" i="26"/>
  <c r="AF29" i="26"/>
  <c r="AE162" i="26"/>
  <c r="AO78" i="25"/>
  <c r="AI171" i="25"/>
  <c r="AG3" i="26"/>
  <c r="AC3" i="26"/>
  <c r="AF84" i="26"/>
  <c r="AI84" i="26"/>
  <c r="AN84" i="26"/>
  <c r="AO84" i="26"/>
  <c r="Z141" i="26"/>
  <c r="AM141" i="26"/>
  <c r="AF31" i="26"/>
  <c r="AG31" i="26"/>
  <c r="W36" i="26"/>
  <c r="AD155" i="26"/>
  <c r="AC155" i="26"/>
  <c r="AE101" i="26"/>
  <c r="W139" i="26"/>
  <c r="AJ139" i="26"/>
  <c r="AL25" i="26"/>
  <c r="X25" i="26"/>
  <c r="Y14" i="26"/>
  <c r="AD152" i="26"/>
  <c r="W136" i="26"/>
  <c r="AK162" i="26"/>
  <c r="AF139" i="26"/>
  <c r="X139" i="26"/>
  <c r="AM133" i="25"/>
  <c r="Z133" i="25"/>
  <c r="AD110" i="26"/>
  <c r="AD51" i="25"/>
  <c r="AF51" i="25"/>
  <c r="AK109" i="26"/>
  <c r="AA9" i="26"/>
  <c r="AO9" i="26"/>
  <c r="AF16" i="26"/>
  <c r="AM16" i="26"/>
  <c r="AM102" i="26"/>
  <c r="AK153" i="26"/>
  <c r="AF92" i="26"/>
  <c r="Y8" i="26"/>
  <c r="AK163" i="26"/>
  <c r="AF70" i="26"/>
  <c r="AA70" i="26"/>
  <c r="AC50" i="25"/>
  <c r="AH45" i="26"/>
  <c r="AM15" i="26"/>
  <c r="AJ43" i="25"/>
  <c r="AM140" i="26"/>
  <c r="AC140" i="26"/>
  <c r="AB81" i="26"/>
  <c r="Z47" i="26"/>
  <c r="X110" i="26"/>
  <c r="AD64" i="25"/>
  <c r="AM52" i="26"/>
  <c r="AA51" i="25"/>
  <c r="AL51" i="25"/>
  <c r="AH117" i="26"/>
  <c r="AB109" i="26"/>
  <c r="AM9" i="26"/>
  <c r="AK9" i="26"/>
  <c r="AL9" i="26"/>
  <c r="AJ75" i="26"/>
  <c r="AC16" i="26"/>
  <c r="X16" i="26"/>
  <c r="W69" i="26"/>
  <c r="AJ102" i="26"/>
  <c r="AB153" i="26"/>
  <c r="AK92" i="26"/>
  <c r="AE8" i="26"/>
  <c r="AG118" i="26"/>
  <c r="AN35" i="26"/>
  <c r="X114" i="26"/>
  <c r="W138" i="26"/>
  <c r="AN138" i="26"/>
  <c r="AC138" i="26"/>
  <c r="AD98" i="26"/>
  <c r="Z40" i="26"/>
  <c r="AO163" i="26"/>
  <c r="AO70" i="26"/>
  <c r="AK50" i="25"/>
  <c r="W45" i="26"/>
  <c r="AI45" i="26"/>
  <c r="AK15" i="26"/>
  <c r="AC115" i="26"/>
  <c r="Z51" i="25"/>
  <c r="AB92" i="26"/>
  <c r="AN45" i="26"/>
  <c r="AN22" i="26"/>
  <c r="AA60" i="26"/>
  <c r="W101" i="26"/>
  <c r="AO139" i="26"/>
  <c r="Z139" i="26"/>
  <c r="AD139" i="26"/>
  <c r="AJ133" i="25"/>
  <c r="AN133" i="25"/>
  <c r="AC133" i="25"/>
  <c r="AF133" i="25"/>
  <c r="AO133" i="25"/>
  <c r="AI22" i="26"/>
  <c r="AE22" i="26"/>
  <c r="AF60" i="26"/>
  <c r="W170" i="26"/>
  <c r="AB7" i="26"/>
  <c r="AD17" i="26"/>
  <c r="AH26" i="26"/>
  <c r="AB25" i="26"/>
  <c r="AF25" i="26"/>
  <c r="AJ25" i="26"/>
  <c r="AN25" i="26"/>
  <c r="AI176" i="26"/>
  <c r="AE123" i="26"/>
  <c r="AC169" i="26"/>
  <c r="Z29" i="26"/>
  <c r="Z162" i="26"/>
  <c r="AN162" i="26"/>
  <c r="AI162" i="26"/>
  <c r="AO42" i="26"/>
  <c r="Z171" i="25"/>
  <c r="AJ159" i="25"/>
  <c r="AI147" i="26"/>
  <c r="AA106" i="26"/>
  <c r="Y84" i="26"/>
  <c r="X101" i="26"/>
  <c r="AM139" i="26"/>
  <c r="AB139" i="26"/>
  <c r="AG171" i="25"/>
  <c r="AB133" i="25"/>
  <c r="X133" i="25"/>
  <c r="Y133" i="25"/>
  <c r="W133" i="25"/>
  <c r="AJ22" i="26"/>
  <c r="AI60" i="26"/>
  <c r="AI170" i="26"/>
  <c r="AA170" i="26"/>
  <c r="AF145" i="26"/>
  <c r="AA59" i="25"/>
  <c r="Y26" i="26"/>
  <c r="AJ88" i="26"/>
  <c r="AH21" i="26"/>
  <c r="AE25" i="26"/>
  <c r="Z25" i="26"/>
  <c r="AA25" i="26"/>
  <c r="AH18" i="26"/>
  <c r="X14" i="26"/>
  <c r="AD29" i="26"/>
  <c r="AB152" i="26"/>
  <c r="AC162" i="26"/>
  <c r="AB162" i="26"/>
  <c r="AD159" i="25"/>
  <c r="AJ32" i="26"/>
  <c r="Z151" i="26"/>
  <c r="AG139" i="26"/>
  <c r="Z52" i="26"/>
  <c r="AI43" i="25"/>
  <c r="AL43" i="25"/>
  <c r="AC44" i="26"/>
  <c r="AH44" i="26"/>
  <c r="AI27" i="26"/>
  <c r="AG110" i="26"/>
  <c r="Y110" i="26"/>
  <c r="AG46" i="25"/>
  <c r="AN46" i="25"/>
  <c r="AF77" i="26"/>
  <c r="AE72" i="26"/>
  <c r="AM121" i="26"/>
  <c r="X91" i="26"/>
  <c r="AA91" i="26"/>
  <c r="Y52" i="26"/>
  <c r="AI52" i="26"/>
  <c r="AC48" i="26"/>
  <c r="Z48" i="26"/>
  <c r="AB48" i="26"/>
  <c r="AL48" i="26"/>
  <c r="AB43" i="25"/>
  <c r="AC43" i="25"/>
  <c r="AA44" i="26"/>
  <c r="W44" i="26"/>
  <c r="AL27" i="26"/>
  <c r="AF47" i="26"/>
  <c r="AC47" i="26"/>
  <c r="AM110" i="26"/>
  <c r="AJ110" i="26"/>
  <c r="AE110" i="26"/>
  <c r="AH46" i="25"/>
  <c r="AM46" i="25"/>
  <c r="AK177" i="26"/>
  <c r="W64" i="25"/>
  <c r="AA77" i="26"/>
  <c r="AJ72" i="26"/>
  <c r="AN4" i="26"/>
  <c r="X121" i="26"/>
  <c r="AN91" i="26"/>
  <c r="AJ91" i="26"/>
  <c r="AH52" i="26"/>
  <c r="AL52" i="26"/>
  <c r="AE52" i="26"/>
  <c r="AD48" i="26"/>
  <c r="AK48" i="26"/>
  <c r="AG44" i="26"/>
  <c r="AL44" i="26"/>
  <c r="AM27" i="26"/>
  <c r="AB177" i="26"/>
  <c r="AB72" i="26"/>
  <c r="AI72" i="26"/>
  <c r="AO121" i="26"/>
  <c r="Z91" i="26"/>
  <c r="AE91" i="26"/>
  <c r="X52" i="26"/>
  <c r="AA52" i="26"/>
  <c r="AD52" i="26"/>
  <c r="AK158" i="26"/>
  <c r="AK13" i="26"/>
  <c r="X95" i="26"/>
  <c r="AA95" i="26"/>
  <c r="AH172" i="26"/>
  <c r="AN161" i="26"/>
  <c r="AE124" i="26"/>
  <c r="AN28" i="26"/>
  <c r="AI157" i="26"/>
  <c r="X157" i="26"/>
  <c r="AO157" i="26"/>
  <c r="AL153" i="26"/>
  <c r="AO153" i="26"/>
  <c r="AC153" i="26"/>
  <c r="AA76" i="26"/>
  <c r="AN96" i="26"/>
  <c r="AI92" i="26"/>
  <c r="AH118" i="26"/>
  <c r="AO118" i="26"/>
  <c r="AC66" i="26"/>
  <c r="AL98" i="26"/>
  <c r="AE149" i="26"/>
  <c r="AO133" i="26"/>
  <c r="AB70" i="26"/>
  <c r="X70" i="26"/>
  <c r="W70" i="26"/>
  <c r="AL70" i="26"/>
  <c r="Z95" i="26"/>
  <c r="AB95" i="26"/>
  <c r="AC158" i="26"/>
  <c r="AJ158" i="26"/>
  <c r="AG13" i="26"/>
  <c r="AF13" i="26"/>
  <c r="Y95" i="26"/>
  <c r="AM95" i="26"/>
  <c r="AH95" i="26"/>
  <c r="Z161" i="26"/>
  <c r="X69" i="26"/>
  <c r="AF157" i="26"/>
  <c r="AJ157" i="26"/>
  <c r="AL157" i="26"/>
  <c r="AJ153" i="26"/>
  <c r="X153" i="26"/>
  <c r="Y153" i="26"/>
  <c r="W76" i="26"/>
  <c r="X76" i="26"/>
  <c r="AF118" i="26"/>
  <c r="Z118" i="26"/>
  <c r="AN118" i="26"/>
  <c r="AO66" i="26"/>
  <c r="AJ142" i="26"/>
  <c r="AG19" i="26"/>
  <c r="AL61" i="25"/>
  <c r="W61" i="25"/>
  <c r="AO7" i="26"/>
  <c r="AB50" i="25"/>
  <c r="Z45" i="26"/>
  <c r="X45" i="26"/>
  <c r="AB45" i="26"/>
  <c r="AI89" i="26"/>
  <c r="AA82" i="26"/>
  <c r="AM128" i="26"/>
  <c r="AN100" i="26"/>
  <c r="AD39" i="26"/>
  <c r="AD142" i="26"/>
  <c r="AJ19" i="26"/>
  <c r="AB15" i="26"/>
  <c r="AJ115" i="26"/>
  <c r="AB61" i="25"/>
  <c r="AM61" i="25"/>
  <c r="AG170" i="26"/>
  <c r="AK170" i="26"/>
  <c r="AM59" i="25"/>
  <c r="AG7" i="26"/>
  <c r="AM7" i="26"/>
  <c r="AO135" i="26"/>
  <c r="AN173" i="26"/>
  <c r="AF173" i="26"/>
  <c r="AG45" i="26"/>
  <c r="Y45" i="26"/>
  <c r="AF45" i="26"/>
  <c r="AO39" i="26"/>
  <c r="AB19" i="26"/>
  <c r="W15" i="26"/>
  <c r="AL15" i="26"/>
  <c r="AC94" i="26"/>
  <c r="X61" i="25"/>
  <c r="AH61" i="25"/>
  <c r="AO170" i="26"/>
  <c r="AM170" i="26"/>
  <c r="AE170" i="26"/>
  <c r="W79" i="26"/>
  <c r="AG59" i="25"/>
  <c r="AA173" i="26"/>
  <c r="Y173" i="26"/>
  <c r="AK54" i="26"/>
  <c r="AG105" i="25"/>
  <c r="AO103" i="26"/>
  <c r="AB99" i="26"/>
  <c r="AG21" i="26"/>
  <c r="Y37" i="26"/>
  <c r="AL23" i="26"/>
  <c r="AM18" i="26"/>
  <c r="AO18" i="26"/>
  <c r="Z14" i="26"/>
  <c r="AL29" i="26"/>
  <c r="AN152" i="26"/>
  <c r="X136" i="26"/>
  <c r="AL42" i="26"/>
  <c r="AL78" i="25"/>
  <c r="AC32" i="26"/>
  <c r="AG106" i="26"/>
  <c r="AF151" i="26"/>
  <c r="AN31" i="26"/>
  <c r="AO31" i="26"/>
  <c r="Z31" i="26"/>
  <c r="AD31" i="26"/>
  <c r="AC86" i="26"/>
  <c r="AK139" i="26"/>
  <c r="Z66" i="25"/>
  <c r="AC54" i="26"/>
  <c r="Y113" i="26"/>
  <c r="Z21" i="26"/>
  <c r="AB21" i="26"/>
  <c r="AH123" i="26"/>
  <c r="X18" i="26"/>
  <c r="AC14" i="26"/>
  <c r="AI29" i="26"/>
  <c r="AA29" i="26"/>
  <c r="W152" i="26"/>
  <c r="AF136" i="26"/>
  <c r="AK106" i="26"/>
  <c r="AJ151" i="26"/>
  <c r="AH31" i="26"/>
  <c r="AI31" i="26"/>
  <c r="X31" i="26"/>
  <c r="AK86" i="26"/>
  <c r="AA139" i="26"/>
  <c r="AO73" i="26"/>
  <c r="X11" i="26"/>
  <c r="AE38" i="26"/>
  <c r="Y38" i="26"/>
  <c r="Z38" i="26"/>
  <c r="AO63" i="26"/>
  <c r="AM57" i="26"/>
  <c r="AH116" i="26"/>
  <c r="Y11" i="26"/>
  <c r="AA38" i="26"/>
  <c r="AK38" i="26"/>
  <c r="AJ38" i="26"/>
  <c r="AN47" i="26"/>
  <c r="AE47" i="26"/>
  <c r="AL47" i="26"/>
  <c r="AM47" i="26"/>
  <c r="AG47" i="26"/>
  <c r="Z110" i="26"/>
  <c r="AL110" i="26"/>
  <c r="W110" i="26"/>
  <c r="AA110" i="26"/>
  <c r="AH110" i="26"/>
  <c r="X63" i="26"/>
  <c r="AA57" i="26"/>
  <c r="AG116" i="26"/>
  <c r="AD116" i="26"/>
  <c r="AM116" i="26"/>
  <c r="AI116" i="26"/>
  <c r="AA116" i="26"/>
  <c r="X30" i="26"/>
  <c r="W30" i="26"/>
  <c r="AH30" i="26"/>
  <c r="Y116" i="26"/>
  <c r="Z160" i="26"/>
  <c r="AI140" i="26"/>
  <c r="AL140" i="26"/>
  <c r="W122" i="26"/>
  <c r="AF44" i="26"/>
  <c r="AK44" i="26"/>
  <c r="AB44" i="26"/>
  <c r="AH38" i="26"/>
  <c r="AO38" i="26"/>
  <c r="AK47" i="26"/>
  <c r="Y47" i="26"/>
  <c r="AJ47" i="26"/>
  <c r="W47" i="26"/>
  <c r="AI110" i="26"/>
  <c r="AO110" i="26"/>
  <c r="AK110" i="26"/>
  <c r="AN110" i="26"/>
  <c r="W177" i="26"/>
  <c r="AO64" i="25"/>
  <c r="AE64" i="25"/>
  <c r="AM93" i="26"/>
  <c r="AF93" i="26"/>
  <c r="AH63" i="26"/>
  <c r="AJ77" i="26"/>
  <c r="AL57" i="26"/>
  <c r="AF72" i="26"/>
  <c r="AK72" i="26"/>
  <c r="AH121" i="26"/>
  <c r="Z56" i="26"/>
  <c r="AF116" i="26"/>
  <c r="AA130" i="26"/>
  <c r="AD137" i="26"/>
  <c r="AC69" i="26"/>
  <c r="AJ69" i="26"/>
  <c r="AK69" i="26"/>
  <c r="AA117" i="26"/>
  <c r="AO117" i="26"/>
  <c r="AA112" i="26"/>
  <c r="AE130" i="26"/>
  <c r="AE161" i="26"/>
  <c r="W124" i="26"/>
  <c r="AF137" i="26"/>
  <c r="AI69" i="26"/>
  <c r="AG69" i="26"/>
  <c r="AB69" i="26"/>
  <c r="W102" i="26"/>
  <c r="AB102" i="26"/>
  <c r="AO111" i="26"/>
  <c r="X111" i="26"/>
  <c r="AB111" i="26"/>
  <c r="AJ48" i="26"/>
  <c r="AA48" i="26"/>
  <c r="AE48" i="26"/>
  <c r="AD80" i="25"/>
  <c r="X117" i="26"/>
  <c r="AL117" i="26"/>
  <c r="X158" i="26"/>
  <c r="AL158" i="26"/>
  <c r="W13" i="26"/>
  <c r="Y13" i="26"/>
  <c r="AE109" i="26"/>
  <c r="AI112" i="26"/>
  <c r="AL130" i="26"/>
  <c r="AE120" i="26"/>
  <c r="Z28" i="26"/>
  <c r="Z137" i="26"/>
  <c r="AF69" i="26"/>
  <c r="AH69" i="26"/>
  <c r="Y69" i="26"/>
  <c r="AD96" i="26"/>
  <c r="AL96" i="26"/>
  <c r="AC8" i="26"/>
  <c r="X8" i="26"/>
  <c r="AK118" i="26"/>
  <c r="AC118" i="26"/>
  <c r="AI118" i="26"/>
  <c r="AM118" i="26"/>
  <c r="AA118" i="26"/>
  <c r="AI119" i="26"/>
  <c r="Y114" i="26"/>
  <c r="AO98" i="26"/>
  <c r="AF98" i="26"/>
  <c r="AN148" i="26"/>
  <c r="AC163" i="26"/>
  <c r="AL133" i="26"/>
  <c r="AE62" i="26"/>
  <c r="AM62" i="26"/>
  <c r="AC128" i="26"/>
  <c r="AA39" i="26"/>
  <c r="AC39" i="26"/>
  <c r="X15" i="26"/>
  <c r="AE15" i="26"/>
  <c r="Z2" i="26"/>
  <c r="AB2" i="26"/>
  <c r="Z153" i="26"/>
  <c r="AD153" i="26"/>
  <c r="AH153" i="26"/>
  <c r="AO76" i="26"/>
  <c r="AJ76" i="26"/>
  <c r="X96" i="26"/>
  <c r="W96" i="26"/>
  <c r="AJ92" i="26"/>
  <c r="AF8" i="26"/>
  <c r="AK8" i="26"/>
  <c r="AF167" i="26"/>
  <c r="AL118" i="26"/>
  <c r="AE118" i="26"/>
  <c r="Y118" i="26"/>
  <c r="AJ118" i="26"/>
  <c r="AJ35" i="26"/>
  <c r="AO35" i="26"/>
  <c r="AK66" i="26"/>
  <c r="W119" i="26"/>
  <c r="AE98" i="26"/>
  <c r="Z98" i="26"/>
  <c r="AB148" i="26"/>
  <c r="AH40" i="26"/>
  <c r="AB163" i="26"/>
  <c r="AM143" i="26"/>
  <c r="AM133" i="26"/>
  <c r="AG62" i="26"/>
  <c r="AM45" i="26"/>
  <c r="AK45" i="26"/>
  <c r="AL45" i="26"/>
  <c r="AJ128" i="26"/>
  <c r="AI90" i="26"/>
  <c r="AC100" i="26"/>
  <c r="AH39" i="26"/>
  <c r="AM39" i="26"/>
  <c r="AD15" i="26"/>
  <c r="Y15" i="26"/>
  <c r="AD61" i="25"/>
  <c r="AE61" i="25"/>
  <c r="AF61" i="25"/>
  <c r="Z22" i="26"/>
  <c r="AD22" i="26"/>
  <c r="X60" i="26"/>
  <c r="AB154" i="26"/>
  <c r="AG58" i="26"/>
  <c r="Y58" i="26"/>
  <c r="Y60" i="26"/>
  <c r="AH170" i="26"/>
  <c r="Y131" i="26"/>
  <c r="X17" i="26"/>
  <c r="AM17" i="26"/>
  <c r="AO87" i="26"/>
  <c r="AK87" i="26"/>
  <c r="AB87" i="26"/>
  <c r="AB96" i="26"/>
  <c r="AD131" i="26"/>
  <c r="AF131" i="26"/>
  <c r="AI131" i="26"/>
  <c r="AA37" i="26"/>
  <c r="W37" i="26"/>
  <c r="AA176" i="26"/>
  <c r="AH23" i="26"/>
  <c r="AE23" i="26"/>
  <c r="AB23" i="26"/>
  <c r="Y23" i="26"/>
  <c r="AJ23" i="26"/>
  <c r="AC23" i="26"/>
  <c r="AI26" i="26"/>
  <c r="AD26" i="26"/>
  <c r="AC105" i="25"/>
  <c r="AB105" i="25"/>
  <c r="AM165" i="26"/>
  <c r="AD21" i="26"/>
  <c r="AA21" i="26"/>
  <c r="AO37" i="26"/>
  <c r="AN176" i="26"/>
  <c r="Z23" i="26"/>
  <c r="AG26" i="26"/>
  <c r="X26" i="26"/>
  <c r="AA105" i="25"/>
  <c r="AD105" i="25"/>
  <c r="AA165" i="26"/>
  <c r="AJ21" i="26"/>
  <c r="AE21" i="26"/>
  <c r="X6" i="26"/>
  <c r="AK37" i="26"/>
  <c r="AF37" i="26"/>
  <c r="AB176" i="26"/>
  <c r="AM123" i="26"/>
  <c r="AO123" i="26"/>
  <c r="AG123" i="26"/>
  <c r="Z123" i="26"/>
  <c r="X123" i="26"/>
  <c r="AG23" i="26"/>
  <c r="AG65" i="25"/>
  <c r="AK18" i="26"/>
  <c r="AB18" i="26"/>
  <c r="AH14" i="26"/>
  <c r="AG169" i="26"/>
  <c r="Z42" i="26"/>
  <c r="AE71" i="26"/>
  <c r="AH78" i="25"/>
  <c r="AK3" i="26"/>
  <c r="AJ3" i="26"/>
  <c r="AI3" i="26"/>
  <c r="AK141" i="26"/>
  <c r="AO141" i="26"/>
  <c r="W141" i="26"/>
  <c r="AL86" i="26"/>
  <c r="AN86" i="26"/>
  <c r="AM101" i="26"/>
  <c r="AA101" i="26"/>
  <c r="AO101" i="26"/>
  <c r="AM73" i="26"/>
  <c r="AF65" i="25"/>
  <c r="W18" i="26"/>
  <c r="AN18" i="26"/>
  <c r="AE169" i="26"/>
  <c r="AE42" i="26"/>
  <c r="AK78" i="25"/>
  <c r="AF3" i="26"/>
  <c r="AN3" i="26"/>
  <c r="W3" i="26"/>
  <c r="X141" i="26"/>
  <c r="AB141" i="26"/>
  <c r="AF141" i="26"/>
  <c r="AJ141" i="26"/>
  <c r="AH86" i="26"/>
  <c r="W86" i="26"/>
  <c r="AC101" i="26"/>
  <c r="Z101" i="26"/>
  <c r="AH73" i="26"/>
  <c r="F28" i="19"/>
  <c r="D28" i="19"/>
  <c r="G28" i="19"/>
  <c r="K28" i="19"/>
  <c r="C28" i="19"/>
  <c r="E28" i="19"/>
  <c r="H28" i="19"/>
  <c r="J28" i="19"/>
  <c r="I28" i="19"/>
  <c r="J29" i="19"/>
  <c r="G29" i="19"/>
  <c r="F29" i="19"/>
  <c r="D29" i="19"/>
  <c r="E29" i="19"/>
  <c r="C29" i="19"/>
  <c r="K29" i="19"/>
  <c r="H29" i="19"/>
  <c r="I29" i="19"/>
  <c r="D48" i="19"/>
  <c r="I48" i="19"/>
  <c r="C48" i="19"/>
  <c r="K48" i="19"/>
  <c r="H48" i="19"/>
  <c r="E48" i="19"/>
  <c r="J48" i="19"/>
  <c r="G48" i="19"/>
  <c r="F48" i="19"/>
  <c r="K168" i="21"/>
  <c r="C168" i="21"/>
  <c r="G168" i="21"/>
  <c r="I168" i="21"/>
  <c r="H168" i="21"/>
  <c r="E168" i="21"/>
  <c r="J168" i="21"/>
  <c r="F168" i="21"/>
  <c r="D168" i="21"/>
  <c r="E164" i="21"/>
  <c r="J164" i="21"/>
  <c r="C164" i="21"/>
  <c r="F164" i="21"/>
  <c r="D164" i="21"/>
  <c r="H164" i="21"/>
  <c r="K164" i="21"/>
  <c r="G164" i="21"/>
  <c r="I164" i="21"/>
  <c r="I88" i="21"/>
  <c r="H88" i="21"/>
  <c r="J88" i="21"/>
  <c r="G88" i="21"/>
  <c r="F88" i="21"/>
  <c r="D88" i="21"/>
  <c r="E88" i="21"/>
  <c r="K88" i="21"/>
  <c r="C88" i="21"/>
  <c r="G154" i="21"/>
  <c r="I154" i="21"/>
  <c r="E154" i="21"/>
  <c r="J154" i="21"/>
  <c r="C154" i="21"/>
  <c r="F154" i="21"/>
  <c r="D154" i="21"/>
  <c r="H154" i="21"/>
  <c r="K154" i="21"/>
  <c r="C55" i="21"/>
  <c r="G55" i="21"/>
  <c r="H55" i="21"/>
  <c r="K55" i="21"/>
  <c r="J55" i="21"/>
  <c r="F55" i="21"/>
  <c r="I55" i="21"/>
  <c r="D55" i="21"/>
  <c r="E55" i="21"/>
  <c r="F36" i="19"/>
  <c r="D36" i="19"/>
  <c r="I36" i="19"/>
  <c r="K36" i="19"/>
  <c r="C36" i="19"/>
  <c r="E36" i="19"/>
  <c r="H36" i="19"/>
  <c r="J36" i="19"/>
  <c r="G36" i="19"/>
  <c r="E37" i="19"/>
  <c r="J37" i="19"/>
  <c r="K37" i="19"/>
  <c r="D37" i="19"/>
  <c r="F37" i="19"/>
  <c r="C37" i="19"/>
  <c r="G37" i="19"/>
  <c r="I37" i="19"/>
  <c r="H37" i="19"/>
  <c r="C78" i="21"/>
  <c r="J78" i="21"/>
  <c r="I78" i="21"/>
  <c r="H78" i="21"/>
  <c r="K78" i="21"/>
  <c r="G78" i="21"/>
  <c r="D78" i="21"/>
  <c r="E78" i="21"/>
  <c r="F78" i="21"/>
  <c r="C76" i="21"/>
  <c r="I76" i="21"/>
  <c r="H76" i="21"/>
  <c r="F76" i="21"/>
  <c r="J76" i="21"/>
  <c r="G76" i="21"/>
  <c r="K76" i="21"/>
  <c r="D76" i="21"/>
  <c r="E76" i="21"/>
  <c r="G40" i="19"/>
  <c r="E40" i="19"/>
  <c r="D40" i="19"/>
  <c r="I40" i="19"/>
  <c r="H40" i="19"/>
  <c r="F40" i="19"/>
  <c r="J40" i="19"/>
  <c r="K40" i="19"/>
  <c r="C40" i="19"/>
  <c r="F41" i="19"/>
  <c r="D41" i="19"/>
  <c r="G41" i="19"/>
  <c r="K41" i="19"/>
  <c r="C41" i="19"/>
  <c r="I41" i="19"/>
  <c r="H41" i="19"/>
  <c r="J41" i="19"/>
  <c r="E41" i="19"/>
  <c r="J156" i="21"/>
  <c r="G156" i="21"/>
  <c r="F156" i="21"/>
  <c r="D156" i="21"/>
  <c r="E156" i="21"/>
  <c r="K156" i="21"/>
  <c r="C156" i="21"/>
  <c r="I156" i="21"/>
  <c r="H156" i="21"/>
  <c r="E84" i="21"/>
  <c r="J84" i="21"/>
  <c r="F84" i="21"/>
  <c r="D84" i="21"/>
  <c r="I84" i="21"/>
  <c r="H84" i="21"/>
  <c r="G84" i="21"/>
  <c r="K84" i="21"/>
  <c r="C84" i="21"/>
  <c r="G7" i="19"/>
  <c r="I7" i="19"/>
  <c r="E7" i="19"/>
  <c r="J7" i="19"/>
  <c r="C7" i="19"/>
  <c r="F7" i="19"/>
  <c r="D7" i="19"/>
  <c r="H7" i="19"/>
  <c r="K7" i="19"/>
  <c r="E141" i="21"/>
  <c r="J141" i="21"/>
  <c r="F141" i="21"/>
  <c r="D141" i="21"/>
  <c r="K141" i="21"/>
  <c r="C141" i="21"/>
  <c r="G141" i="21"/>
  <c r="I141" i="21"/>
  <c r="H141" i="21"/>
  <c r="C137" i="21"/>
  <c r="F137" i="21"/>
  <c r="H137" i="21"/>
  <c r="K137" i="21"/>
  <c r="J137" i="21"/>
  <c r="G137" i="21"/>
  <c r="I137" i="21"/>
  <c r="D137" i="21"/>
  <c r="E137" i="21"/>
  <c r="C94" i="21"/>
  <c r="G94" i="21"/>
  <c r="H94" i="21"/>
  <c r="K94" i="21"/>
  <c r="J94" i="21"/>
  <c r="F94" i="21"/>
  <c r="E94" i="21"/>
  <c r="D94" i="21"/>
  <c r="I94" i="21"/>
  <c r="D70" i="21"/>
  <c r="E70" i="21"/>
  <c r="C70" i="21"/>
  <c r="F70" i="21"/>
  <c r="H70" i="21"/>
  <c r="K70" i="21"/>
  <c r="J70" i="21"/>
  <c r="G70" i="21"/>
  <c r="I70" i="21"/>
  <c r="F39" i="19"/>
  <c r="D39" i="19"/>
  <c r="E39" i="19"/>
  <c r="K39" i="19"/>
  <c r="C39" i="19"/>
  <c r="I39" i="19"/>
  <c r="H39" i="19"/>
  <c r="J39" i="19"/>
  <c r="G39" i="19"/>
  <c r="G66" i="21"/>
  <c r="I66" i="21"/>
  <c r="E66" i="21"/>
  <c r="J66" i="21"/>
  <c r="C66" i="21"/>
  <c r="F66" i="21"/>
  <c r="D66" i="21"/>
  <c r="H66" i="21"/>
  <c r="K66" i="21"/>
  <c r="E54" i="21"/>
  <c r="J54" i="21"/>
  <c r="C54" i="21"/>
  <c r="F54" i="21"/>
  <c r="D54" i="21"/>
  <c r="H54" i="21"/>
  <c r="K54" i="21"/>
  <c r="G54" i="21"/>
  <c r="I54" i="21"/>
  <c r="I63" i="21"/>
  <c r="J63" i="21"/>
  <c r="F63" i="21"/>
  <c r="D63" i="21"/>
  <c r="K63" i="21"/>
  <c r="C63" i="21"/>
  <c r="G63" i="21"/>
  <c r="E63" i="21"/>
  <c r="H63" i="21"/>
  <c r="K147" i="21"/>
  <c r="C147" i="21"/>
  <c r="E147" i="21"/>
  <c r="H147" i="21"/>
  <c r="J147" i="21"/>
  <c r="I147" i="21"/>
  <c r="F147" i="21"/>
  <c r="D147" i="21"/>
  <c r="G147" i="21"/>
  <c r="C142" i="21"/>
  <c r="D142" i="21"/>
  <c r="K142" i="21"/>
  <c r="H142" i="21"/>
  <c r="F142" i="21"/>
  <c r="G142" i="21"/>
  <c r="I142" i="21"/>
  <c r="E142" i="21"/>
  <c r="J142" i="21"/>
  <c r="H35" i="19"/>
  <c r="K35" i="19"/>
  <c r="J35" i="19"/>
  <c r="G35" i="19"/>
  <c r="I35" i="19"/>
  <c r="D35" i="19"/>
  <c r="E35" i="19"/>
  <c r="C35" i="19"/>
  <c r="F35" i="19"/>
  <c r="G53" i="21"/>
  <c r="I53" i="21"/>
  <c r="C53" i="21"/>
  <c r="E53" i="21"/>
  <c r="J53" i="21"/>
  <c r="F53" i="21"/>
  <c r="D53" i="21"/>
  <c r="K53" i="21"/>
  <c r="H53" i="21"/>
  <c r="C64" i="21"/>
  <c r="F64" i="21"/>
  <c r="D64" i="21"/>
  <c r="H64" i="21"/>
  <c r="K64" i="21"/>
  <c r="G64" i="21"/>
  <c r="I64" i="21"/>
  <c r="E64" i="21"/>
  <c r="J64" i="21"/>
  <c r="C134" i="21"/>
  <c r="F134" i="21"/>
  <c r="H134" i="21"/>
  <c r="K134" i="21"/>
  <c r="J134" i="21"/>
  <c r="G134" i="21"/>
  <c r="I134" i="21"/>
  <c r="D134" i="21"/>
  <c r="E134" i="21"/>
  <c r="J122" i="21"/>
  <c r="G122" i="21"/>
  <c r="F122" i="21"/>
  <c r="D122" i="21"/>
  <c r="E122" i="21"/>
  <c r="K122" i="21"/>
  <c r="C122" i="21"/>
  <c r="I122" i="21"/>
  <c r="H122" i="21"/>
  <c r="K92" i="21"/>
  <c r="C92" i="21"/>
  <c r="I92" i="21"/>
  <c r="H92" i="21"/>
  <c r="J92" i="21"/>
  <c r="G92" i="21"/>
  <c r="F92" i="21"/>
  <c r="D92" i="21"/>
  <c r="E92" i="21"/>
  <c r="E120" i="21"/>
  <c r="J120" i="21"/>
  <c r="C120" i="21"/>
  <c r="F120" i="21"/>
  <c r="D120" i="21"/>
  <c r="H120" i="21"/>
  <c r="K120" i="21"/>
  <c r="G120" i="21"/>
  <c r="I120" i="21"/>
  <c r="H116" i="21"/>
  <c r="I116" i="21"/>
  <c r="J116" i="21"/>
  <c r="G116" i="21"/>
  <c r="F116" i="21"/>
  <c r="D116" i="21"/>
  <c r="E116" i="21"/>
  <c r="C116" i="21"/>
  <c r="K116" i="21"/>
  <c r="F77" i="21"/>
  <c r="D77" i="21"/>
  <c r="K77" i="21"/>
  <c r="C77" i="21"/>
  <c r="G77" i="21"/>
  <c r="I77" i="21"/>
  <c r="H77" i="21"/>
  <c r="E77" i="21"/>
  <c r="J77" i="21"/>
  <c r="I127" i="21"/>
  <c r="J127" i="21"/>
  <c r="F127" i="21"/>
  <c r="D127" i="21"/>
  <c r="K127" i="21"/>
  <c r="C127" i="21"/>
  <c r="G127" i="21"/>
  <c r="E127" i="21"/>
  <c r="H127" i="21"/>
  <c r="F163" i="21"/>
  <c r="D163" i="21"/>
  <c r="K163" i="21"/>
  <c r="C163" i="21"/>
  <c r="G163" i="21"/>
  <c r="E163" i="21"/>
  <c r="H163" i="21"/>
  <c r="I163" i="21"/>
  <c r="J163" i="21"/>
  <c r="E62" i="21"/>
  <c r="C62" i="21"/>
  <c r="F62" i="21"/>
  <c r="D62" i="21"/>
  <c r="K62" i="21"/>
  <c r="H62" i="21"/>
  <c r="G62" i="21"/>
  <c r="I62" i="21"/>
  <c r="J62" i="21"/>
  <c r="H133" i="21"/>
  <c r="K133" i="21"/>
  <c r="G133" i="21"/>
  <c r="I133" i="21"/>
  <c r="E133" i="21"/>
  <c r="J133" i="21"/>
  <c r="C133" i="21"/>
  <c r="F133" i="21"/>
  <c r="D133" i="21"/>
  <c r="I79" i="21"/>
  <c r="D79" i="21"/>
  <c r="C79" i="21"/>
  <c r="F79" i="21"/>
  <c r="J79" i="21"/>
  <c r="H79" i="21"/>
  <c r="K79" i="21"/>
  <c r="G79" i="21"/>
  <c r="E79" i="21"/>
  <c r="J25" i="19"/>
  <c r="G25" i="19"/>
  <c r="I25" i="19"/>
  <c r="D25" i="19"/>
  <c r="E25" i="19"/>
  <c r="C25" i="19"/>
  <c r="F25" i="19"/>
  <c r="H25" i="19"/>
  <c r="K25" i="19"/>
  <c r="F117" i="21"/>
  <c r="D117" i="21"/>
  <c r="K117" i="21"/>
  <c r="C117" i="21"/>
  <c r="G117" i="21"/>
  <c r="I117" i="21"/>
  <c r="H117" i="21"/>
  <c r="E117" i="21"/>
  <c r="J117" i="21"/>
  <c r="J149" i="21"/>
  <c r="G149" i="21"/>
  <c r="I149" i="21"/>
  <c r="D149" i="21"/>
  <c r="E149" i="21"/>
  <c r="C149" i="21"/>
  <c r="F149" i="21"/>
  <c r="H149" i="21"/>
  <c r="K149" i="21"/>
  <c r="I21" i="19"/>
  <c r="H21" i="19"/>
  <c r="D21" i="19"/>
  <c r="E21" i="19"/>
  <c r="F21" i="19"/>
  <c r="J21" i="19"/>
  <c r="G21" i="19"/>
  <c r="K21" i="19"/>
  <c r="C21" i="19"/>
  <c r="D38" i="19"/>
  <c r="E38" i="19"/>
  <c r="C38" i="19"/>
  <c r="F38" i="19"/>
  <c r="H38" i="19"/>
  <c r="K38" i="19"/>
  <c r="J38" i="19"/>
  <c r="G38" i="19"/>
  <c r="I38" i="19"/>
  <c r="C46" i="19"/>
  <c r="F46" i="19"/>
  <c r="D46" i="19"/>
  <c r="H46" i="19"/>
  <c r="K46" i="19"/>
  <c r="G46" i="19"/>
  <c r="I46" i="19"/>
  <c r="E46" i="19"/>
  <c r="J46" i="19"/>
  <c r="I16" i="19"/>
  <c r="J16" i="19"/>
  <c r="F16" i="19"/>
  <c r="D16" i="19"/>
  <c r="K16" i="19"/>
  <c r="H16" i="19"/>
  <c r="G16" i="19"/>
  <c r="E16" i="19"/>
  <c r="C16" i="19"/>
  <c r="H17" i="19"/>
  <c r="K17" i="19"/>
  <c r="G17" i="19"/>
  <c r="I17" i="19"/>
  <c r="E17" i="19"/>
  <c r="D17" i="19"/>
  <c r="C17" i="19"/>
  <c r="F17" i="19"/>
  <c r="J17" i="19"/>
  <c r="D12" i="19"/>
  <c r="I12" i="19"/>
  <c r="C12" i="19"/>
  <c r="F12" i="19"/>
  <c r="H12" i="19"/>
  <c r="K12" i="19"/>
  <c r="J12" i="19"/>
  <c r="G12" i="19"/>
  <c r="E12" i="19"/>
  <c r="G13" i="19"/>
  <c r="I13" i="19"/>
  <c r="E13" i="19"/>
  <c r="J13" i="19"/>
  <c r="C13" i="19"/>
  <c r="F13" i="19"/>
  <c r="D13" i="19"/>
  <c r="H13" i="19"/>
  <c r="K13" i="19"/>
  <c r="C32" i="19"/>
  <c r="F32" i="19"/>
  <c r="D32" i="19"/>
  <c r="H32" i="19"/>
  <c r="K32" i="19"/>
  <c r="G32" i="19"/>
  <c r="E32" i="19"/>
  <c r="I32" i="19"/>
  <c r="J32" i="19"/>
  <c r="J61" i="21"/>
  <c r="G61" i="21"/>
  <c r="F61" i="21"/>
  <c r="D61" i="21"/>
  <c r="E61" i="21"/>
  <c r="K61" i="21"/>
  <c r="C61" i="21"/>
  <c r="I61" i="21"/>
  <c r="H61" i="21"/>
  <c r="G57" i="21"/>
  <c r="I57" i="21"/>
  <c r="E57" i="21"/>
  <c r="J57" i="21"/>
  <c r="C57" i="21"/>
  <c r="F57" i="21"/>
  <c r="D57" i="21"/>
  <c r="H57" i="21"/>
  <c r="K57" i="21"/>
  <c r="J152" i="21"/>
  <c r="G152" i="21"/>
  <c r="F152" i="21"/>
  <c r="D152" i="21"/>
  <c r="E152" i="21"/>
  <c r="K152" i="21"/>
  <c r="C152" i="21"/>
  <c r="I152" i="21"/>
  <c r="H152" i="21"/>
  <c r="E75" i="21"/>
  <c r="H75" i="21"/>
  <c r="J75" i="21"/>
  <c r="G75" i="21"/>
  <c r="F75" i="21"/>
  <c r="D75" i="21"/>
  <c r="I75" i="21"/>
  <c r="K75" i="21"/>
  <c r="C75" i="21"/>
  <c r="E71" i="21"/>
  <c r="C71" i="21"/>
  <c r="J71" i="21"/>
  <c r="G71" i="21"/>
  <c r="F71" i="21"/>
  <c r="D71" i="21"/>
  <c r="H71" i="21"/>
  <c r="K71" i="21"/>
  <c r="I71" i="21"/>
  <c r="J119" i="21"/>
  <c r="K119" i="21"/>
  <c r="G119" i="21"/>
  <c r="D119" i="21"/>
  <c r="I119" i="21"/>
  <c r="C119" i="21"/>
  <c r="F119" i="21"/>
  <c r="H119" i="21"/>
  <c r="E119" i="21"/>
  <c r="C4" i="19"/>
  <c r="F4" i="19"/>
  <c r="J4" i="19"/>
  <c r="H4" i="19"/>
  <c r="K4" i="19"/>
  <c r="G4" i="19"/>
  <c r="E4" i="19"/>
  <c r="I4" i="19"/>
  <c r="D4" i="19"/>
  <c r="H5" i="19"/>
  <c r="F5" i="19"/>
  <c r="C5" i="19"/>
  <c r="I5" i="19"/>
  <c r="J5" i="19"/>
  <c r="G5" i="19"/>
  <c r="K5" i="19"/>
  <c r="D5" i="19"/>
  <c r="E5" i="19"/>
  <c r="H145" i="21"/>
  <c r="K145" i="21"/>
  <c r="J145" i="21"/>
  <c r="G145" i="21"/>
  <c r="I145" i="21"/>
  <c r="D145" i="21"/>
  <c r="E145" i="21"/>
  <c r="C145" i="21"/>
  <c r="F145" i="21"/>
  <c r="K161" i="21"/>
  <c r="C161" i="21"/>
  <c r="I161" i="21"/>
  <c r="H161" i="21"/>
  <c r="J161" i="21"/>
  <c r="E161" i="21"/>
  <c r="F161" i="21"/>
  <c r="D161" i="21"/>
  <c r="G161" i="21"/>
  <c r="D8" i="19"/>
  <c r="E8" i="19"/>
  <c r="C8" i="19"/>
  <c r="G8" i="19"/>
  <c r="H8" i="19"/>
  <c r="K8" i="19"/>
  <c r="J8" i="19"/>
  <c r="F8" i="19"/>
  <c r="I8" i="19"/>
  <c r="H9" i="19"/>
  <c r="K9" i="19"/>
  <c r="G9" i="19"/>
  <c r="I9" i="19"/>
  <c r="E9" i="19"/>
  <c r="D9" i="19"/>
  <c r="C9" i="19"/>
  <c r="F9" i="19"/>
  <c r="J9" i="19"/>
  <c r="G113" i="21"/>
  <c r="I113" i="21"/>
  <c r="H113" i="21"/>
  <c r="E113" i="21"/>
  <c r="J113" i="21"/>
  <c r="F113" i="21"/>
  <c r="D113" i="21"/>
  <c r="K113" i="21"/>
  <c r="C113" i="21"/>
  <c r="I97" i="21"/>
  <c r="H97" i="21"/>
  <c r="J97" i="21"/>
  <c r="G97" i="21"/>
  <c r="F97" i="21"/>
  <c r="D97" i="21"/>
  <c r="E97" i="21"/>
  <c r="K97" i="21"/>
  <c r="C97" i="21"/>
  <c r="G107" i="21"/>
  <c r="E107" i="21"/>
  <c r="I107" i="21"/>
  <c r="J107" i="21"/>
  <c r="C107" i="21"/>
  <c r="F107" i="21"/>
  <c r="D107" i="21"/>
  <c r="H107" i="21"/>
  <c r="K107" i="21"/>
  <c r="C103" i="21"/>
  <c r="D103" i="21"/>
  <c r="K103" i="21"/>
  <c r="H103" i="21"/>
  <c r="F103" i="21"/>
  <c r="G103" i="21"/>
  <c r="E103" i="21"/>
  <c r="I103" i="21"/>
  <c r="J103" i="21"/>
  <c r="K91" i="21"/>
  <c r="H91" i="21"/>
  <c r="G91" i="21"/>
  <c r="E91" i="21"/>
  <c r="C91" i="21"/>
  <c r="I91" i="21"/>
  <c r="J91" i="21"/>
  <c r="F91" i="21"/>
  <c r="D91" i="21"/>
  <c r="G87" i="21"/>
  <c r="E87" i="21"/>
  <c r="D87" i="21"/>
  <c r="I87" i="21"/>
  <c r="H87" i="21"/>
  <c r="F87" i="21"/>
  <c r="J87" i="21"/>
  <c r="K87" i="21"/>
  <c r="C87" i="21"/>
  <c r="C157" i="21"/>
  <c r="F157" i="21"/>
  <c r="J157" i="21"/>
  <c r="H157" i="21"/>
  <c r="K157" i="21"/>
  <c r="G157" i="21"/>
  <c r="I157" i="21"/>
  <c r="E157" i="21"/>
  <c r="D157" i="21"/>
  <c r="K153" i="21"/>
  <c r="C153" i="21"/>
  <c r="I153" i="21"/>
  <c r="H153" i="21"/>
  <c r="J153" i="21"/>
  <c r="E153" i="21"/>
  <c r="F153" i="21"/>
  <c r="D153" i="21"/>
  <c r="G153" i="21"/>
  <c r="C60" i="21"/>
  <c r="F60" i="21"/>
  <c r="J60" i="21"/>
  <c r="H60" i="21"/>
  <c r="K60" i="21"/>
  <c r="G60" i="21"/>
  <c r="I60" i="21"/>
  <c r="E60" i="21"/>
  <c r="D60" i="21"/>
  <c r="F114" i="21"/>
  <c r="D114" i="21"/>
  <c r="K114" i="21"/>
  <c r="H114" i="21"/>
  <c r="G114" i="21"/>
  <c r="I114" i="21"/>
  <c r="C114" i="21"/>
  <c r="E114" i="21"/>
  <c r="J114" i="21"/>
  <c r="K102" i="21"/>
  <c r="C102" i="21"/>
  <c r="G102" i="21"/>
  <c r="I102" i="21"/>
  <c r="H102" i="21"/>
  <c r="E102" i="21"/>
  <c r="J102" i="21"/>
  <c r="F102" i="21"/>
  <c r="D102" i="21"/>
  <c r="C95" i="21"/>
  <c r="F95" i="21"/>
  <c r="H95" i="21"/>
  <c r="K95" i="21"/>
  <c r="J95" i="21"/>
  <c r="G95" i="21"/>
  <c r="E95" i="21"/>
  <c r="D95" i="21"/>
  <c r="I95" i="21"/>
  <c r="F52" i="19"/>
  <c r="D52" i="19"/>
  <c r="K52" i="19"/>
  <c r="C52" i="19"/>
  <c r="G52" i="19"/>
  <c r="E52" i="19"/>
  <c r="H52" i="19"/>
  <c r="I52" i="19"/>
  <c r="J52" i="19"/>
  <c r="H170" i="21"/>
  <c r="K170" i="21"/>
  <c r="J170" i="21"/>
  <c r="G170" i="21"/>
  <c r="I170" i="21"/>
  <c r="D170" i="21"/>
  <c r="E170" i="21"/>
  <c r="C170" i="21"/>
  <c r="F170" i="21"/>
  <c r="C124" i="21"/>
  <c r="F124" i="21"/>
  <c r="D124" i="21"/>
  <c r="H124" i="21"/>
  <c r="K124" i="21"/>
  <c r="G124" i="21"/>
  <c r="I124" i="21"/>
  <c r="E124" i="21"/>
  <c r="J124" i="21"/>
  <c r="F110" i="21"/>
  <c r="D110" i="21"/>
  <c r="H110" i="21"/>
  <c r="K110" i="21"/>
  <c r="E110" i="21"/>
  <c r="I110" i="21"/>
  <c r="C110" i="21"/>
  <c r="J110" i="21"/>
  <c r="G110" i="21"/>
  <c r="J98" i="21"/>
  <c r="G98" i="21"/>
  <c r="F98" i="21"/>
  <c r="D98" i="21"/>
  <c r="E98" i="21"/>
  <c r="K98" i="21"/>
  <c r="C98" i="21"/>
  <c r="I98" i="21"/>
  <c r="H98" i="21"/>
  <c r="J80" i="21"/>
  <c r="G80" i="21"/>
  <c r="F80" i="21"/>
  <c r="D80" i="21"/>
  <c r="E80" i="21"/>
  <c r="C80" i="21"/>
  <c r="K80" i="21"/>
  <c r="H80" i="21"/>
  <c r="I80" i="21"/>
  <c r="J111" i="21"/>
  <c r="G111" i="21"/>
  <c r="F111" i="21"/>
  <c r="D111" i="21"/>
  <c r="I111" i="21"/>
  <c r="K111" i="21"/>
  <c r="C111" i="21"/>
  <c r="E111" i="21"/>
  <c r="H111" i="21"/>
  <c r="G69" i="21"/>
  <c r="I69" i="21"/>
  <c r="E69" i="21"/>
  <c r="J69" i="21"/>
  <c r="C69" i="21"/>
  <c r="F69" i="21"/>
  <c r="D69" i="21"/>
  <c r="H69" i="21"/>
  <c r="K69" i="21"/>
  <c r="K108" i="21"/>
  <c r="H108" i="21"/>
  <c r="G108" i="21"/>
  <c r="I108" i="21"/>
  <c r="C108" i="21"/>
  <c r="E108" i="21"/>
  <c r="J108" i="21"/>
  <c r="F108" i="21"/>
  <c r="D108" i="21"/>
  <c r="E112" i="21"/>
  <c r="J112" i="21"/>
  <c r="F112" i="21"/>
  <c r="D112" i="21"/>
  <c r="K112" i="21"/>
  <c r="C112" i="21"/>
  <c r="G112" i="21"/>
  <c r="I112" i="21"/>
  <c r="H112" i="21"/>
  <c r="K51" i="19"/>
  <c r="C51" i="19"/>
  <c r="I51" i="19"/>
  <c r="H51" i="19"/>
  <c r="J51" i="19"/>
  <c r="E51" i="19"/>
  <c r="F51" i="19"/>
  <c r="D51" i="19"/>
  <c r="G51" i="19"/>
  <c r="C128" i="21"/>
  <c r="F128" i="21"/>
  <c r="D128" i="21"/>
  <c r="H128" i="21"/>
  <c r="K128" i="21"/>
  <c r="G128" i="21"/>
  <c r="I128" i="21"/>
  <c r="E128" i="21"/>
  <c r="J128" i="21"/>
  <c r="K11" i="19"/>
  <c r="C11" i="19"/>
  <c r="I11" i="19"/>
  <c r="H11" i="19"/>
  <c r="J11" i="19"/>
  <c r="E11" i="19"/>
  <c r="F11" i="19"/>
  <c r="D11" i="19"/>
  <c r="G11" i="19"/>
  <c r="C106" i="21"/>
  <c r="K106" i="21"/>
  <c r="H106" i="21"/>
  <c r="I106" i="21"/>
  <c r="J106" i="21"/>
  <c r="G106" i="21"/>
  <c r="F106" i="21"/>
  <c r="D106" i="21"/>
  <c r="E106" i="21"/>
  <c r="F58" i="21"/>
  <c r="D58" i="21"/>
  <c r="E58" i="21"/>
  <c r="K58" i="21"/>
  <c r="C58" i="21"/>
  <c r="I58" i="21"/>
  <c r="H58" i="21"/>
  <c r="J58" i="21"/>
  <c r="G58" i="21"/>
  <c r="F126" i="21"/>
  <c r="J126" i="21"/>
  <c r="K126" i="21"/>
  <c r="C126" i="21"/>
  <c r="G126" i="21"/>
  <c r="I126" i="21"/>
  <c r="D126" i="21"/>
  <c r="E126" i="21"/>
  <c r="H126" i="21"/>
  <c r="F30" i="19"/>
  <c r="D30" i="19"/>
  <c r="K30" i="19"/>
  <c r="C30" i="19"/>
  <c r="G30" i="19"/>
  <c r="I30" i="19"/>
  <c r="H30" i="19"/>
  <c r="E30" i="19"/>
  <c r="J30" i="19"/>
  <c r="C23" i="19"/>
  <c r="I23" i="19"/>
  <c r="H23" i="19"/>
  <c r="F23" i="19"/>
  <c r="J23" i="19"/>
  <c r="G23" i="19"/>
  <c r="K23" i="19"/>
  <c r="D23" i="19"/>
  <c r="E23" i="19"/>
  <c r="E24" i="19"/>
  <c r="C24" i="19"/>
  <c r="J24" i="19"/>
  <c r="G24" i="19"/>
  <c r="F24" i="19"/>
  <c r="D24" i="19"/>
  <c r="H24" i="19"/>
  <c r="K24" i="19"/>
  <c r="I24" i="19"/>
  <c r="F99" i="21"/>
  <c r="D99" i="21"/>
  <c r="K99" i="21"/>
  <c r="C99" i="21"/>
  <c r="G99" i="21"/>
  <c r="E99" i="21"/>
  <c r="H99" i="21"/>
  <c r="I99" i="21"/>
  <c r="J99" i="21"/>
  <c r="K89" i="21"/>
  <c r="C89" i="21"/>
  <c r="I89" i="21"/>
  <c r="H89" i="21"/>
  <c r="J89" i="21"/>
  <c r="G89" i="21"/>
  <c r="F89" i="21"/>
  <c r="D89" i="21"/>
  <c r="E89" i="21"/>
  <c r="C43" i="19"/>
  <c r="F43" i="19"/>
  <c r="J43" i="19"/>
  <c r="H43" i="19"/>
  <c r="K43" i="19"/>
  <c r="G43" i="19"/>
  <c r="I43" i="19"/>
  <c r="E43" i="19"/>
  <c r="D43" i="19"/>
  <c r="C131" i="21"/>
  <c r="F131" i="21"/>
  <c r="H131" i="21"/>
  <c r="K131" i="21"/>
  <c r="J131" i="21"/>
  <c r="G131" i="21"/>
  <c r="E131" i="21"/>
  <c r="D131" i="21"/>
  <c r="I131" i="21"/>
  <c r="H10" i="19"/>
  <c r="K10" i="19"/>
  <c r="G10" i="19"/>
  <c r="I10" i="19"/>
  <c r="E10" i="19"/>
  <c r="D10" i="19"/>
  <c r="C10" i="19"/>
  <c r="F10" i="19"/>
  <c r="J10" i="19"/>
  <c r="G31" i="19"/>
  <c r="D31" i="19"/>
  <c r="E31" i="19"/>
  <c r="F31" i="19"/>
  <c r="C31" i="19"/>
  <c r="J31" i="19"/>
  <c r="I31" i="19"/>
  <c r="H31" i="19"/>
  <c r="K31" i="19"/>
  <c r="H81" i="21"/>
  <c r="I81" i="21"/>
  <c r="J81" i="21"/>
  <c r="G81" i="21"/>
  <c r="F81" i="21"/>
  <c r="D81" i="21"/>
  <c r="E81" i="21"/>
  <c r="C81" i="21"/>
  <c r="K81" i="21"/>
  <c r="H18" i="19"/>
  <c r="K18" i="19"/>
  <c r="G18" i="19"/>
  <c r="I18" i="19"/>
  <c r="E18" i="19"/>
  <c r="D18" i="19"/>
  <c r="C18" i="19"/>
  <c r="F18" i="19"/>
  <c r="J18" i="19"/>
  <c r="F27" i="19"/>
  <c r="D27" i="19"/>
  <c r="K27" i="19"/>
  <c r="C27" i="19"/>
  <c r="G27" i="19"/>
  <c r="I27" i="19"/>
  <c r="H27" i="19"/>
  <c r="E27" i="19"/>
  <c r="J27" i="19"/>
  <c r="C65" i="21"/>
  <c r="F65" i="21"/>
  <c r="D65" i="21"/>
  <c r="H65" i="21"/>
  <c r="K65" i="21"/>
  <c r="G65" i="21"/>
  <c r="I65" i="21"/>
  <c r="E65" i="21"/>
  <c r="J65" i="21"/>
  <c r="F101" i="21"/>
  <c r="D101" i="21"/>
  <c r="E101" i="21"/>
  <c r="K101" i="21"/>
  <c r="C101" i="21"/>
  <c r="I101" i="21"/>
  <c r="H101" i="21"/>
  <c r="J101" i="21"/>
  <c r="G101" i="21"/>
  <c r="F172" i="21"/>
  <c r="D172" i="21"/>
  <c r="K172" i="21"/>
  <c r="H172" i="21"/>
  <c r="G172" i="21"/>
  <c r="I172" i="21"/>
  <c r="C172" i="21"/>
  <c r="E172" i="21"/>
  <c r="J172" i="21"/>
  <c r="J86" i="21"/>
  <c r="E86" i="21"/>
  <c r="F86" i="21"/>
  <c r="D86" i="21"/>
  <c r="G86" i="21"/>
  <c r="K86" i="21"/>
  <c r="C86" i="21"/>
  <c r="I86" i="21"/>
  <c r="H86" i="21"/>
  <c r="K74" i="21"/>
  <c r="H74" i="21"/>
  <c r="G74" i="21"/>
  <c r="I74" i="21"/>
  <c r="C74" i="21"/>
  <c r="E74" i="21"/>
  <c r="J74" i="21"/>
  <c r="F74" i="21"/>
  <c r="D74" i="21"/>
  <c r="D109" i="21"/>
  <c r="E109" i="21"/>
  <c r="C109" i="21"/>
  <c r="F109" i="21"/>
  <c r="H109" i="21"/>
  <c r="K109" i="21"/>
  <c r="J109" i="21"/>
  <c r="G109" i="21"/>
  <c r="I109" i="21"/>
  <c r="I125" i="21"/>
  <c r="H125" i="21"/>
  <c r="J125" i="21"/>
  <c r="E125" i="21"/>
  <c r="F125" i="21"/>
  <c r="D125" i="21"/>
  <c r="G125" i="21"/>
  <c r="K125" i="21"/>
  <c r="C125" i="21"/>
  <c r="H121" i="21"/>
  <c r="K121" i="21"/>
  <c r="G121" i="21"/>
  <c r="I121" i="21"/>
  <c r="E121" i="21"/>
  <c r="J121" i="21"/>
  <c r="C121" i="21"/>
  <c r="F121" i="21"/>
  <c r="D121" i="21"/>
  <c r="J162" i="21"/>
  <c r="G162" i="21"/>
  <c r="F162" i="21"/>
  <c r="D162" i="21"/>
  <c r="E162" i="21"/>
  <c r="K162" i="21"/>
  <c r="C162" i="21"/>
  <c r="I162" i="21"/>
  <c r="H162" i="21"/>
  <c r="K139" i="21"/>
  <c r="C139" i="21"/>
  <c r="E139" i="21"/>
  <c r="H139" i="21"/>
  <c r="J139" i="21"/>
  <c r="G139" i="21"/>
  <c r="F139" i="21"/>
  <c r="D139" i="21"/>
  <c r="I139" i="21"/>
  <c r="E135" i="21"/>
  <c r="H135" i="21"/>
  <c r="J135" i="21"/>
  <c r="I135" i="21"/>
  <c r="F135" i="21"/>
  <c r="D135" i="21"/>
  <c r="C135" i="21"/>
  <c r="K135" i="21"/>
  <c r="G135" i="21"/>
  <c r="C59" i="21"/>
  <c r="E59" i="21"/>
  <c r="H59" i="21"/>
  <c r="F59" i="21"/>
  <c r="J59" i="21"/>
  <c r="G59" i="21"/>
  <c r="K59" i="21"/>
  <c r="D59" i="21"/>
  <c r="I59" i="21"/>
  <c r="C72" i="21"/>
  <c r="I72" i="21"/>
  <c r="H72" i="21"/>
  <c r="F72" i="21"/>
  <c r="J72" i="21"/>
  <c r="G72" i="21"/>
  <c r="K72" i="21"/>
  <c r="D72" i="21"/>
  <c r="E72" i="21"/>
  <c r="J68" i="21"/>
  <c r="E68" i="21"/>
  <c r="F68" i="21"/>
  <c r="D68" i="21"/>
  <c r="G68" i="21"/>
  <c r="K68" i="21"/>
  <c r="C68" i="21"/>
  <c r="I68" i="21"/>
  <c r="H68" i="21"/>
  <c r="G56" i="21"/>
  <c r="I56" i="21"/>
  <c r="E56" i="21"/>
  <c r="J56" i="21"/>
  <c r="C56" i="21"/>
  <c r="F56" i="21"/>
  <c r="D56" i="21"/>
  <c r="H56" i="21"/>
  <c r="K56" i="21"/>
  <c r="K166" i="21"/>
  <c r="C166" i="21"/>
  <c r="G166" i="21"/>
  <c r="I166" i="21"/>
  <c r="H166" i="21"/>
  <c r="E166" i="21"/>
  <c r="J166" i="21"/>
  <c r="F166" i="21"/>
  <c r="D166" i="21"/>
  <c r="J49" i="19"/>
  <c r="G49" i="19"/>
  <c r="F49" i="19"/>
  <c r="D49" i="19"/>
  <c r="E49" i="19"/>
  <c r="K49" i="19"/>
  <c r="C49" i="19"/>
  <c r="I49" i="19"/>
  <c r="H49" i="19"/>
  <c r="G177" i="21"/>
  <c r="I177" i="21"/>
  <c r="H177" i="21"/>
  <c r="E177" i="21"/>
  <c r="J177" i="21"/>
  <c r="F177" i="21"/>
  <c r="D177" i="21"/>
  <c r="K177" i="21"/>
  <c r="C177" i="21"/>
  <c r="J158" i="21"/>
  <c r="K158" i="21"/>
  <c r="G158" i="21"/>
  <c r="D158" i="21"/>
  <c r="E158" i="21"/>
  <c r="C158" i="21"/>
  <c r="F158" i="21"/>
  <c r="H158" i="21"/>
  <c r="I158" i="21"/>
  <c r="J34" i="19"/>
  <c r="G34" i="19"/>
  <c r="I34" i="19"/>
  <c r="D34" i="19"/>
  <c r="E34" i="19"/>
  <c r="C34" i="19"/>
  <c r="F34" i="19"/>
  <c r="H34" i="19"/>
  <c r="K34" i="19"/>
  <c r="J146" i="21"/>
  <c r="G146" i="21"/>
  <c r="F146" i="21"/>
  <c r="D146" i="21"/>
  <c r="E146" i="21"/>
  <c r="C146" i="21"/>
  <c r="K146" i="21"/>
  <c r="H146" i="21"/>
  <c r="I146" i="21"/>
  <c r="J165" i="21"/>
  <c r="E165" i="21"/>
  <c r="F165" i="21"/>
  <c r="D165" i="21"/>
  <c r="G165" i="21"/>
  <c r="K165" i="21"/>
  <c r="C165" i="21"/>
  <c r="I165" i="21"/>
  <c r="H165" i="21"/>
  <c r="G90" i="21"/>
  <c r="I90" i="21"/>
  <c r="E90" i="21"/>
  <c r="J90" i="21"/>
  <c r="C90" i="21"/>
  <c r="F90" i="21"/>
  <c r="D90" i="21"/>
  <c r="H90" i="21"/>
  <c r="K90" i="21"/>
  <c r="H73" i="21"/>
  <c r="I73" i="21"/>
  <c r="J73" i="21"/>
  <c r="G73" i="21"/>
  <c r="F73" i="21"/>
  <c r="D73" i="21"/>
  <c r="E73" i="21"/>
  <c r="C73" i="21"/>
  <c r="K73" i="21"/>
  <c r="H143" i="21"/>
  <c r="K143" i="21"/>
  <c r="G143" i="21"/>
  <c r="E143" i="21"/>
  <c r="I143" i="21"/>
  <c r="J143" i="21"/>
  <c r="C143" i="21"/>
  <c r="F143" i="21"/>
  <c r="D143" i="21"/>
  <c r="J96" i="21"/>
  <c r="G96" i="21"/>
  <c r="F96" i="21"/>
  <c r="D96" i="21"/>
  <c r="E96" i="21"/>
  <c r="K96" i="21"/>
  <c r="C96" i="21"/>
  <c r="I96" i="21"/>
  <c r="H96" i="21"/>
  <c r="H171" i="21"/>
  <c r="K171" i="21"/>
  <c r="G171" i="21"/>
  <c r="E171" i="21"/>
  <c r="I171" i="21"/>
  <c r="J171" i="21"/>
  <c r="C171" i="21"/>
  <c r="F171" i="21"/>
  <c r="D171" i="21"/>
  <c r="G151" i="21"/>
  <c r="E151" i="21"/>
  <c r="J151" i="21"/>
  <c r="I151" i="21"/>
  <c r="C151" i="21"/>
  <c r="F151" i="21"/>
  <c r="D151" i="21"/>
  <c r="K151" i="21"/>
  <c r="H151" i="21"/>
  <c r="J42" i="19"/>
  <c r="G42" i="19"/>
  <c r="F42" i="19"/>
  <c r="D42" i="19"/>
  <c r="E42" i="19"/>
  <c r="K42" i="19"/>
  <c r="C42" i="19"/>
  <c r="I42" i="19"/>
  <c r="H42" i="19"/>
  <c r="J2" i="19"/>
  <c r="I2" i="19"/>
  <c r="K2" i="19"/>
  <c r="E2" i="19"/>
  <c r="F2" i="19"/>
  <c r="H2" i="19"/>
  <c r="D2" i="19"/>
  <c r="G2" i="19"/>
  <c r="C2" i="19"/>
  <c r="K138" i="21"/>
  <c r="C138" i="21"/>
  <c r="G138" i="21"/>
  <c r="I138" i="21"/>
  <c r="H138" i="21"/>
  <c r="E138" i="21"/>
  <c r="J138" i="21"/>
  <c r="F138" i="21"/>
  <c r="D138" i="21"/>
  <c r="J160" i="21"/>
  <c r="E160" i="21"/>
  <c r="F160" i="21"/>
  <c r="D160" i="21"/>
  <c r="G160" i="21"/>
  <c r="K160" i="21"/>
  <c r="C160" i="21"/>
  <c r="I160" i="21"/>
  <c r="H160" i="21"/>
  <c r="I150" i="21"/>
  <c r="H150" i="21"/>
  <c r="J150" i="21"/>
  <c r="G150" i="21"/>
  <c r="F150" i="21"/>
  <c r="D150" i="21"/>
  <c r="E150" i="21"/>
  <c r="K150" i="21"/>
  <c r="C150" i="21"/>
  <c r="G104" i="21"/>
  <c r="I104" i="21"/>
  <c r="C104" i="21"/>
  <c r="E104" i="21"/>
  <c r="J104" i="21"/>
  <c r="F104" i="21"/>
  <c r="D104" i="21"/>
  <c r="K104" i="21"/>
  <c r="H104" i="21"/>
  <c r="C100" i="21"/>
  <c r="F100" i="21"/>
  <c r="D100" i="21"/>
  <c r="H100" i="21"/>
  <c r="K100" i="21"/>
  <c r="G100" i="21"/>
  <c r="I100" i="21"/>
  <c r="E100" i="21"/>
  <c r="J100" i="21"/>
  <c r="D82" i="21"/>
  <c r="E82" i="21"/>
  <c r="C82" i="21"/>
  <c r="I82" i="21"/>
  <c r="H82" i="21"/>
  <c r="F82" i="21"/>
  <c r="J82" i="21"/>
  <c r="G82" i="21"/>
  <c r="K82" i="21"/>
  <c r="C130" i="21"/>
  <c r="F130" i="21"/>
  <c r="D130" i="21"/>
  <c r="H130" i="21"/>
  <c r="K130" i="21"/>
  <c r="G130" i="21"/>
  <c r="I130" i="21"/>
  <c r="E130" i="21"/>
  <c r="J130" i="21"/>
  <c r="H118" i="21"/>
  <c r="K118" i="21"/>
  <c r="G118" i="21"/>
  <c r="I118" i="21"/>
  <c r="E118" i="21"/>
  <c r="D118" i="21"/>
  <c r="C118" i="21"/>
  <c r="F118" i="21"/>
  <c r="J118" i="21"/>
  <c r="D123" i="21"/>
  <c r="I123" i="21"/>
  <c r="C123" i="21"/>
  <c r="K123" i="21"/>
  <c r="H123" i="21"/>
  <c r="E123" i="21"/>
  <c r="J123" i="21"/>
  <c r="G123" i="21"/>
  <c r="F123" i="21"/>
  <c r="K44" i="19"/>
  <c r="C44" i="19"/>
  <c r="G44" i="19"/>
  <c r="E44" i="19"/>
  <c r="H44" i="19"/>
  <c r="I44" i="19"/>
  <c r="J44" i="19"/>
  <c r="F44" i="19"/>
  <c r="D44" i="19"/>
  <c r="K45" i="19"/>
  <c r="C45" i="19"/>
  <c r="I45" i="19"/>
  <c r="H45" i="19"/>
  <c r="J45" i="19"/>
  <c r="E45" i="19"/>
  <c r="F45" i="19"/>
  <c r="D45" i="19"/>
  <c r="G45" i="19"/>
  <c r="C173" i="21"/>
  <c r="F173" i="21"/>
  <c r="H173" i="21"/>
  <c r="K173" i="21"/>
  <c r="J173" i="21"/>
  <c r="G173" i="21"/>
  <c r="I173" i="21"/>
  <c r="D173" i="21"/>
  <c r="E173" i="21"/>
  <c r="H33" i="19"/>
  <c r="I33" i="19"/>
  <c r="J33" i="19"/>
  <c r="G33" i="19"/>
  <c r="F33" i="19"/>
  <c r="D33" i="19"/>
  <c r="E33" i="19"/>
  <c r="C33" i="19"/>
  <c r="K33" i="19"/>
  <c r="F148" i="21"/>
  <c r="C148" i="21"/>
  <c r="G148" i="21"/>
  <c r="I148" i="21"/>
  <c r="H148" i="21"/>
  <c r="E148" i="21"/>
  <c r="J148" i="21"/>
  <c r="K148" i="21"/>
  <c r="D148" i="21"/>
  <c r="F175" i="21"/>
  <c r="D175" i="21"/>
  <c r="I175" i="21"/>
  <c r="K175" i="21"/>
  <c r="C175" i="21"/>
  <c r="E175" i="21"/>
  <c r="H175" i="21"/>
  <c r="J175" i="21"/>
  <c r="G175" i="21"/>
  <c r="G169" i="21"/>
  <c r="I169" i="21"/>
  <c r="H169" i="21"/>
  <c r="E169" i="21"/>
  <c r="J169" i="21"/>
  <c r="F169" i="21"/>
  <c r="D169" i="21"/>
  <c r="K169" i="21"/>
  <c r="C169" i="21"/>
  <c r="F15" i="19"/>
  <c r="D15" i="19"/>
  <c r="K15" i="19"/>
  <c r="H15" i="19"/>
  <c r="G15" i="19"/>
  <c r="I15" i="19"/>
  <c r="J15" i="19"/>
  <c r="E15" i="19"/>
  <c r="C15" i="19"/>
  <c r="F105" i="21"/>
  <c r="D105" i="21"/>
  <c r="K105" i="21"/>
  <c r="C105" i="21"/>
  <c r="G105" i="21"/>
  <c r="I105" i="21"/>
  <c r="H105" i="21"/>
  <c r="E105" i="21"/>
  <c r="J105" i="21"/>
  <c r="E3" i="19"/>
  <c r="J3" i="19"/>
  <c r="F3" i="19"/>
  <c r="D3" i="19"/>
  <c r="K3" i="19"/>
  <c r="C3" i="19"/>
  <c r="I3" i="19"/>
  <c r="H3" i="19"/>
  <c r="G3" i="19"/>
  <c r="H47" i="19"/>
  <c r="K47" i="19"/>
  <c r="J47" i="19"/>
  <c r="F47" i="19"/>
  <c r="E47" i="19"/>
  <c r="D47" i="19"/>
  <c r="I47" i="19"/>
  <c r="C47" i="19"/>
  <c r="G47" i="19"/>
  <c r="H19" i="19"/>
  <c r="K19" i="19"/>
  <c r="G19" i="19"/>
  <c r="I19" i="19"/>
  <c r="E19" i="19"/>
  <c r="J19" i="19"/>
  <c r="C19" i="19"/>
  <c r="F19" i="19"/>
  <c r="D19" i="19"/>
  <c r="H26" i="19"/>
  <c r="K26" i="19"/>
  <c r="J26" i="19"/>
  <c r="G26" i="19"/>
  <c r="I26" i="19"/>
  <c r="D26" i="19"/>
  <c r="E26" i="19"/>
  <c r="C26" i="19"/>
  <c r="F26" i="19"/>
  <c r="F6" i="19"/>
  <c r="D6" i="19"/>
  <c r="K6" i="19"/>
  <c r="C6" i="19"/>
  <c r="G6" i="19"/>
  <c r="I6" i="19"/>
  <c r="H6" i="19"/>
  <c r="E6" i="19"/>
  <c r="J6" i="19"/>
  <c r="J85" i="21"/>
  <c r="G85" i="21"/>
  <c r="F85" i="21"/>
  <c r="D85" i="21"/>
  <c r="E85" i="21"/>
  <c r="C85" i="21"/>
  <c r="K85" i="21"/>
  <c r="H85" i="21"/>
  <c r="I85" i="21"/>
  <c r="J136" i="21"/>
  <c r="G136" i="21"/>
  <c r="I136" i="21"/>
  <c r="D136" i="21"/>
  <c r="E136" i="21"/>
  <c r="C136" i="21"/>
  <c r="K136" i="21"/>
  <c r="H136" i="21"/>
  <c r="F136" i="21"/>
  <c r="F132" i="21"/>
  <c r="J132" i="21"/>
  <c r="E132" i="21"/>
  <c r="K132" i="21"/>
  <c r="C132" i="21"/>
  <c r="I132" i="21"/>
  <c r="H132" i="21"/>
  <c r="D132" i="21"/>
  <c r="G132" i="21"/>
  <c r="J14" i="19"/>
  <c r="G14" i="19"/>
  <c r="F14" i="19"/>
  <c r="D14" i="19"/>
  <c r="E14" i="19"/>
  <c r="K14" i="19"/>
  <c r="C14" i="19"/>
  <c r="I14" i="19"/>
  <c r="H14" i="19"/>
  <c r="G115" i="21"/>
  <c r="E115" i="21"/>
  <c r="I115" i="21"/>
  <c r="J115" i="21"/>
  <c r="C115" i="21"/>
  <c r="F115" i="21"/>
  <c r="D115" i="21"/>
  <c r="H115" i="21"/>
  <c r="K115" i="21"/>
  <c r="K83" i="21"/>
  <c r="C83" i="21"/>
  <c r="E83" i="21"/>
  <c r="H83" i="21"/>
  <c r="J83" i="21"/>
  <c r="G83" i="21"/>
  <c r="F83" i="21"/>
  <c r="D83" i="21"/>
  <c r="I83" i="21"/>
  <c r="J50" i="19"/>
  <c r="G50" i="19"/>
  <c r="F50" i="19"/>
  <c r="D50" i="19"/>
  <c r="E50" i="19"/>
  <c r="K50" i="19"/>
  <c r="C50" i="19"/>
  <c r="I50" i="19"/>
  <c r="H50" i="19"/>
  <c r="H167" i="21"/>
  <c r="K167" i="21"/>
  <c r="G167" i="21"/>
  <c r="D167" i="21"/>
  <c r="I167" i="21"/>
  <c r="F167" i="21"/>
  <c r="C167" i="21"/>
  <c r="J167" i="21"/>
  <c r="E167" i="21"/>
  <c r="C144" i="21"/>
  <c r="F144" i="21"/>
  <c r="H144" i="21"/>
  <c r="I144" i="21"/>
  <c r="J144" i="21"/>
  <c r="G144" i="21"/>
  <c r="K144" i="21"/>
  <c r="D144" i="21"/>
  <c r="E144" i="21"/>
  <c r="K174" i="21"/>
  <c r="G174" i="21"/>
  <c r="I174" i="21"/>
  <c r="H174" i="21"/>
  <c r="J174" i="21"/>
  <c r="E174" i="21"/>
  <c r="F174" i="21"/>
  <c r="D174" i="21"/>
  <c r="C174" i="21"/>
  <c r="K155" i="21"/>
  <c r="C155" i="21"/>
  <c r="G155" i="21"/>
  <c r="E155" i="21"/>
  <c r="H155" i="21"/>
  <c r="I155" i="21"/>
  <c r="J155" i="21"/>
  <c r="F155" i="21"/>
  <c r="D155" i="21"/>
  <c r="D140" i="21"/>
  <c r="E140" i="21"/>
  <c r="C140" i="21"/>
  <c r="I140" i="21"/>
  <c r="H140" i="21"/>
  <c r="K140" i="21"/>
  <c r="J140" i="21"/>
  <c r="G140" i="21"/>
  <c r="F140" i="21"/>
  <c r="H93" i="21"/>
  <c r="K93" i="21"/>
  <c r="G93" i="21"/>
  <c r="I93" i="21"/>
  <c r="E93" i="21"/>
  <c r="C93" i="21"/>
  <c r="F93" i="21"/>
  <c r="D93" i="21"/>
  <c r="J93" i="21"/>
  <c r="D159" i="21"/>
  <c r="I159" i="21"/>
  <c r="C159" i="21"/>
  <c r="E159" i="21"/>
  <c r="H159" i="21"/>
  <c r="F159" i="21"/>
  <c r="J159" i="21"/>
  <c r="G159" i="21"/>
  <c r="K159" i="21"/>
  <c r="C22" i="19"/>
  <c r="F22" i="19"/>
  <c r="J22" i="19"/>
  <c r="H22" i="19"/>
  <c r="K22" i="19"/>
  <c r="G22" i="19"/>
  <c r="I22" i="19"/>
  <c r="E22" i="19"/>
  <c r="D22" i="19"/>
  <c r="K176" i="21"/>
  <c r="C176" i="21"/>
  <c r="G176" i="21"/>
  <c r="I176" i="21"/>
  <c r="H176" i="21"/>
  <c r="E176" i="21"/>
  <c r="J176" i="21"/>
  <c r="F176" i="21"/>
  <c r="D176" i="21"/>
  <c r="H129" i="21"/>
  <c r="K129" i="21"/>
  <c r="G129" i="21"/>
  <c r="I129" i="21"/>
  <c r="E129" i="21"/>
  <c r="J129" i="21"/>
  <c r="C129" i="21"/>
  <c r="F129" i="21"/>
  <c r="D129" i="21"/>
  <c r="C67" i="21"/>
  <c r="K67" i="21"/>
  <c r="H67" i="21"/>
  <c r="E67" i="21"/>
  <c r="J67" i="21"/>
  <c r="G67" i="21"/>
  <c r="F67" i="21"/>
  <c r="D67" i="21"/>
  <c r="I67" i="21"/>
  <c r="C20" i="19"/>
  <c r="F20" i="19"/>
  <c r="H20" i="19"/>
  <c r="K20" i="19"/>
  <c r="J20" i="19"/>
  <c r="G20" i="19"/>
  <c r="E20" i="19"/>
  <c r="D20" i="19"/>
  <c r="I20" i="19"/>
  <c r="AP126" i="28"/>
  <c r="AE126" i="28" s="1"/>
  <c r="AP110" i="28"/>
  <c r="AP156" i="28"/>
  <c r="AP140" i="28"/>
  <c r="AF140" i="28" s="1"/>
  <c r="AP173" i="28"/>
  <c r="AA173" i="28" s="1"/>
  <c r="AP76" i="28"/>
  <c r="AP102" i="28"/>
  <c r="AL102" i="28" s="1"/>
  <c r="AP109" i="28"/>
  <c r="AP8" i="28"/>
  <c r="AP56" i="28"/>
  <c r="AM56" i="28" s="1"/>
  <c r="AP22" i="28"/>
  <c r="AP177" i="28"/>
  <c r="AB177" i="28" s="1"/>
  <c r="AP14" i="28"/>
  <c r="AP168" i="28"/>
  <c r="AP158" i="28"/>
  <c r="AH158" i="28" s="1"/>
  <c r="AP154" i="28"/>
  <c r="AO154" i="28" s="1"/>
  <c r="AP61" i="28"/>
  <c r="AP10" i="28"/>
  <c r="AP90" i="28"/>
  <c r="AP91" i="28"/>
  <c r="AP59" i="28"/>
  <c r="AP77" i="28"/>
  <c r="AP26" i="28"/>
  <c r="AP161" i="28"/>
  <c r="AP2" i="28"/>
  <c r="Z2" i="28" s="1"/>
  <c r="AP139" i="28"/>
  <c r="AC139" i="28" s="1"/>
  <c r="AP94" i="28"/>
  <c r="AK94" i="28" s="1"/>
  <c r="AP60" i="28"/>
  <c r="Y60" i="28" s="1"/>
  <c r="AP105" i="28"/>
  <c r="X105" i="28" s="1"/>
  <c r="AP38" i="28"/>
  <c r="AP68" i="28"/>
  <c r="AP133" i="28"/>
  <c r="AM133" i="28" s="1"/>
  <c r="AP164" i="28"/>
  <c r="AD164" i="28" s="1"/>
  <c r="AP43" i="28"/>
  <c r="AP165" i="28"/>
  <c r="AP97" i="28"/>
  <c r="Y97" i="28" s="1"/>
  <c r="AP45" i="28"/>
  <c r="AP29" i="28"/>
  <c r="AP71" i="28"/>
  <c r="AP55" i="28"/>
  <c r="Z55" i="28" s="1"/>
  <c r="AP48" i="28"/>
  <c r="AP92" i="28"/>
  <c r="AP134" i="28"/>
  <c r="AO134" i="28" s="1"/>
  <c r="AP95" i="28"/>
  <c r="AO95" i="28" s="1"/>
  <c r="AP24" i="28"/>
  <c r="Z24" i="28" s="1"/>
  <c r="AP6" i="28"/>
  <c r="AP149" i="28"/>
  <c r="Z149" i="28" s="1"/>
  <c r="AP47" i="28"/>
  <c r="AM47" i="28" s="1"/>
  <c r="AP23" i="28"/>
  <c r="AP159" i="28"/>
  <c r="AP83" i="28"/>
  <c r="AP167" i="28"/>
  <c r="AP117" i="28"/>
  <c r="AP73" i="28"/>
  <c r="AD73" i="28" s="1"/>
  <c r="AP176" i="28"/>
  <c r="AB176" i="28" s="1"/>
  <c r="AP96" i="28"/>
  <c r="AP104" i="28"/>
  <c r="AL104" i="28" s="1"/>
  <c r="AP30" i="28"/>
  <c r="AP9" i="28"/>
  <c r="AP128" i="28"/>
  <c r="AI128" i="28" s="1"/>
  <c r="AP120" i="28"/>
  <c r="Y120" i="28" s="1"/>
  <c r="AP150" i="28"/>
  <c r="AP142" i="28"/>
  <c r="AP138" i="28"/>
  <c r="AM138" i="28" s="1"/>
  <c r="AP20" i="28"/>
  <c r="AP40" i="28"/>
  <c r="AP89" i="28"/>
  <c r="AP12" i="28"/>
  <c r="AP3" i="28"/>
  <c r="AP115" i="28"/>
  <c r="AP63" i="28"/>
  <c r="AP100" i="28"/>
  <c r="AP27" i="28"/>
  <c r="AP136" i="28"/>
  <c r="AD136" i="28" s="1"/>
  <c r="AP112" i="28"/>
  <c r="AB112" i="28" s="1"/>
  <c r="AP13" i="28"/>
  <c r="AP41" i="28"/>
  <c r="AP148" i="28"/>
  <c r="AP118" i="28"/>
  <c r="AP107" i="28"/>
  <c r="AC107" i="28" s="1"/>
  <c r="AP170" i="28"/>
  <c r="AP34" i="28"/>
  <c r="AP131" i="28"/>
  <c r="AP21" i="28"/>
  <c r="AO21" i="28" s="1"/>
  <c r="AP78" i="28"/>
  <c r="AP106" i="28"/>
  <c r="AN106" i="28" s="1"/>
  <c r="AP152" i="28"/>
  <c r="AP80" i="28"/>
  <c r="AJ80" i="28" s="1"/>
  <c r="AP160" i="28"/>
  <c r="AP31" i="28"/>
  <c r="AP79" i="28"/>
  <c r="AL79" i="28" s="1"/>
  <c r="AP123" i="28"/>
  <c r="AP81" i="28"/>
  <c r="AP114" i="28"/>
  <c r="AI114" i="28" s="1"/>
  <c r="AP98" i="28"/>
  <c r="AP33" i="28"/>
  <c r="AD33" i="28" s="1"/>
  <c r="AP135" i="28"/>
  <c r="AA135" i="28" s="1"/>
  <c r="AP119" i="28"/>
  <c r="AA119" i="28" s="1"/>
  <c r="AP84" i="28"/>
  <c r="AP7" i="28"/>
  <c r="X7" i="28" s="1"/>
  <c r="AP127" i="28"/>
  <c r="AP174" i="28"/>
  <c r="AP82" i="28"/>
  <c r="Y82" i="28" s="1"/>
  <c r="AP145" i="28"/>
  <c r="Z145" i="28" s="1"/>
  <c r="AP163" i="28"/>
  <c r="AP50" i="28"/>
  <c r="AP19" i="28"/>
  <c r="AB19" i="28" s="1"/>
  <c r="AP39" i="28"/>
  <c r="AG39" i="28" s="1"/>
  <c r="AP16" i="28"/>
  <c r="AP99" i="28"/>
  <c r="AO99" i="28" s="1"/>
  <c r="AP11" i="28"/>
  <c r="Z11" i="28" s="1"/>
  <c r="AP108" i="28"/>
  <c r="W108" i="28" s="1"/>
  <c r="AP166" i="28"/>
  <c r="AP121" i="28"/>
  <c r="AD121" i="28" s="1"/>
  <c r="AP35" i="28"/>
  <c r="AL35" i="28" s="1"/>
  <c r="AP175" i="28"/>
  <c r="AL175" i="28" s="1"/>
  <c r="AP151" i="28"/>
  <c r="AM151" i="28" s="1"/>
  <c r="AP85" i="28"/>
  <c r="X85" i="28" s="1"/>
  <c r="AP57" i="28"/>
  <c r="AB57" i="28" s="1"/>
  <c r="AP101" i="28"/>
  <c r="AB101" i="28" s="1"/>
  <c r="AP65" i="28"/>
  <c r="AP122" i="28"/>
  <c r="AL122" i="28" s="1"/>
  <c r="AP32" i="28"/>
  <c r="AN32" i="28" s="1"/>
  <c r="AP17" i="28"/>
  <c r="AK17" i="28" s="1"/>
  <c r="AP72" i="28"/>
  <c r="AA72" i="28" s="1"/>
  <c r="AP75" i="28"/>
  <c r="AL75" i="28" s="1"/>
  <c r="AP141" i="28"/>
  <c r="AH141" i="28" s="1"/>
  <c r="AP58" i="28"/>
  <c r="AK58" i="28" s="1"/>
  <c r="AP37" i="28"/>
  <c r="W37" i="28" s="1"/>
  <c r="AP146" i="28"/>
  <c r="AN146" i="28" s="1"/>
  <c r="AP4" i="28"/>
  <c r="AP129" i="28"/>
  <c r="AA129" i="28" s="1"/>
  <c r="AP66" i="28"/>
  <c r="W66" i="28" s="1"/>
  <c r="AP103" i="28"/>
  <c r="AC103" i="28" s="1"/>
  <c r="AP169" i="28"/>
  <c r="AF169" i="28" s="1"/>
  <c r="AP116" i="28"/>
  <c r="AD116" i="28" s="1"/>
  <c r="AP155" i="28"/>
  <c r="AM155" i="28" s="1"/>
  <c r="AP125" i="28"/>
  <c r="AE125" i="28" s="1"/>
  <c r="AP42" i="28"/>
  <c r="AC42" i="28" s="1"/>
  <c r="AP28" i="28"/>
  <c r="AM28" i="28" s="1"/>
  <c r="AP18" i="28"/>
  <c r="AD18" i="28" s="1"/>
  <c r="AP172" i="28"/>
  <c r="Y172" i="28" s="1"/>
  <c r="AP153" i="28"/>
  <c r="AE153" i="28" s="1"/>
  <c r="AP143" i="28"/>
  <c r="AG143" i="28" s="1"/>
  <c r="AP64" i="28"/>
  <c r="AB64" i="28" s="1"/>
  <c r="AP15" i="28"/>
  <c r="AO15" i="28" s="1"/>
  <c r="AP25" i="28"/>
  <c r="AP53" i="28"/>
  <c r="Y53" i="28" s="1"/>
  <c r="AP5" i="28"/>
  <c r="AP62" i="28"/>
  <c r="AP46" i="28"/>
  <c r="AG46" i="28" s="1"/>
  <c r="AP157" i="28"/>
  <c r="AG157" i="28" s="1"/>
  <c r="AP93" i="28"/>
  <c r="AP124" i="28"/>
  <c r="AL124" i="28" s="1"/>
  <c r="AP137" i="28"/>
  <c r="AC137" i="28" s="1"/>
  <c r="AP74" i="28"/>
  <c r="AI74" i="28" s="1"/>
  <c r="AP69" i="28"/>
  <c r="AP132" i="28"/>
  <c r="W132" i="28" s="1"/>
  <c r="AP36" i="28"/>
  <c r="AO36" i="28" s="1"/>
  <c r="AP147" i="28"/>
  <c r="AJ147" i="28" s="1"/>
  <c r="AP70" i="28"/>
  <c r="AN70" i="28" s="1"/>
  <c r="AP54" i="28"/>
  <c r="AB54" i="28" s="1"/>
  <c r="AP144" i="28"/>
  <c r="AH144" i="28" s="1"/>
  <c r="AP67" i="28"/>
  <c r="AI67" i="28" s="1"/>
  <c r="AP162" i="28"/>
  <c r="AL162" i="28" s="1"/>
  <c r="AP52" i="27"/>
  <c r="AH52" i="27" s="1"/>
  <c r="AP111" i="28"/>
  <c r="AE111" i="28" s="1"/>
  <c r="AP130" i="28"/>
  <c r="AJ130" i="28" s="1"/>
  <c r="AP44" i="28"/>
  <c r="AO44" i="28" s="1"/>
  <c r="AP86" i="28"/>
  <c r="AH86" i="28" s="1"/>
  <c r="AP171" i="28"/>
  <c r="AO171" i="28" s="1"/>
  <c r="AP51" i="28"/>
  <c r="Y51" i="28" s="1"/>
  <c r="AP88" i="28"/>
  <c r="AA88" i="28" s="1"/>
  <c r="AP113" i="28"/>
  <c r="AP87" i="28"/>
  <c r="AK87" i="28" s="1"/>
  <c r="AP49" i="28"/>
  <c r="Y49" i="28" s="1"/>
  <c r="N48" i="23"/>
  <c r="M48" i="23"/>
  <c r="R48" i="23"/>
  <c r="Q48" i="23"/>
  <c r="O48" i="23"/>
  <c r="U48" i="23"/>
  <c r="T48" i="23"/>
  <c r="P48" i="23"/>
  <c r="S48" i="23"/>
  <c r="AP48" i="23"/>
  <c r="N44" i="23"/>
  <c r="M44" i="23"/>
  <c r="Q44" i="23"/>
  <c r="O44" i="23"/>
  <c r="T44" i="23"/>
  <c r="R44" i="23"/>
  <c r="AP44" i="23"/>
  <c r="P44" i="23"/>
  <c r="U44" i="23"/>
  <c r="S44" i="23"/>
  <c r="O70" i="23"/>
  <c r="Q70" i="23"/>
  <c r="R70" i="23"/>
  <c r="N70" i="23"/>
  <c r="T70" i="23"/>
  <c r="U70" i="23"/>
  <c r="P70" i="23"/>
  <c r="M70" i="23"/>
  <c r="S70" i="23"/>
  <c r="AP70" i="23"/>
  <c r="P50" i="23"/>
  <c r="M50" i="23"/>
  <c r="R50" i="23"/>
  <c r="AP50" i="23"/>
  <c r="Q50" i="23"/>
  <c r="N50" i="23"/>
  <c r="S50" i="23"/>
  <c r="O50" i="23"/>
  <c r="T50" i="23"/>
  <c r="U50" i="23"/>
  <c r="N118" i="23"/>
  <c r="O118" i="23"/>
  <c r="T118" i="23"/>
  <c r="U118" i="23"/>
  <c r="P118" i="23"/>
  <c r="M118" i="23"/>
  <c r="R118" i="23"/>
  <c r="Q118" i="23"/>
  <c r="S118" i="23"/>
  <c r="AP118" i="23"/>
  <c r="AG118" i="23" s="1"/>
  <c r="O106" i="23"/>
  <c r="P106" i="23"/>
  <c r="T106" i="23"/>
  <c r="R106" i="23"/>
  <c r="Q106" i="23"/>
  <c r="U106" i="23"/>
  <c r="S106" i="23"/>
  <c r="N106" i="23"/>
  <c r="M106" i="23"/>
  <c r="AP106" i="23"/>
  <c r="AH106" i="23" s="1"/>
  <c r="M135" i="23"/>
  <c r="O135" i="23"/>
  <c r="S135" i="23"/>
  <c r="P135" i="23"/>
  <c r="N135" i="23"/>
  <c r="AP135" i="23"/>
  <c r="U135" i="23"/>
  <c r="R135" i="23"/>
  <c r="T135" i="23"/>
  <c r="W135" i="23"/>
  <c r="Q135" i="23"/>
  <c r="R131" i="23"/>
  <c r="Q131" i="23"/>
  <c r="U131" i="23"/>
  <c r="S131" i="23"/>
  <c r="T131" i="23"/>
  <c r="O131" i="23"/>
  <c r="AP131" i="23"/>
  <c r="P131" i="23"/>
  <c r="N131" i="23"/>
  <c r="M131" i="23"/>
  <c r="N133" i="23"/>
  <c r="P133" i="23"/>
  <c r="U133" i="23"/>
  <c r="Q133" i="23"/>
  <c r="O133" i="23"/>
  <c r="S133" i="23"/>
  <c r="M133" i="23"/>
  <c r="R133" i="23"/>
  <c r="T133" i="23"/>
  <c r="AP133" i="23"/>
  <c r="AC133" i="23" s="1"/>
  <c r="Q129" i="23"/>
  <c r="O129" i="23"/>
  <c r="S129" i="23"/>
  <c r="R129" i="23"/>
  <c r="M129" i="23"/>
  <c r="T129" i="23"/>
  <c r="N129" i="23"/>
  <c r="P129" i="23"/>
  <c r="U129" i="23"/>
  <c r="AP129" i="23"/>
  <c r="AM129" i="23" s="1"/>
  <c r="R53" i="23"/>
  <c r="Q53" i="23"/>
  <c r="T53" i="23"/>
  <c r="S53" i="23"/>
  <c r="AP53" i="23"/>
  <c r="P53" i="23"/>
  <c r="U53" i="23"/>
  <c r="M53" i="23"/>
  <c r="AM53" i="23"/>
  <c r="O53" i="23"/>
  <c r="N53" i="23"/>
  <c r="T49" i="23"/>
  <c r="S49" i="23"/>
  <c r="P49" i="23"/>
  <c r="U49" i="23"/>
  <c r="M49" i="23"/>
  <c r="O49" i="23"/>
  <c r="N49" i="23"/>
  <c r="AP49" i="23"/>
  <c r="AN49" i="23" s="1"/>
  <c r="R49" i="23"/>
  <c r="Q49" i="23"/>
  <c r="S37" i="23"/>
  <c r="R37" i="23"/>
  <c r="M37" i="23"/>
  <c r="T37" i="23"/>
  <c r="N37" i="23"/>
  <c r="P37" i="23"/>
  <c r="U37" i="23"/>
  <c r="Q37" i="23"/>
  <c r="O37" i="23"/>
  <c r="AP37" i="23"/>
  <c r="Z37" i="23" s="1"/>
  <c r="N33" i="23"/>
  <c r="P33" i="23"/>
  <c r="U33" i="23"/>
  <c r="Q33" i="23"/>
  <c r="O33" i="23"/>
  <c r="S33" i="23"/>
  <c r="R33" i="23"/>
  <c r="M33" i="23"/>
  <c r="T33" i="23"/>
  <c r="AP33" i="23"/>
  <c r="AO33" i="23" s="1"/>
  <c r="U4" i="23"/>
  <c r="T4" i="23"/>
  <c r="P4" i="23"/>
  <c r="S4" i="23"/>
  <c r="N4" i="23"/>
  <c r="M4" i="23"/>
  <c r="R4" i="23"/>
  <c r="Q4" i="23"/>
  <c r="O4" i="23"/>
  <c r="AP4" i="23"/>
  <c r="AH4" i="23" s="1"/>
  <c r="R21" i="23"/>
  <c r="Q21" i="23"/>
  <c r="T21" i="23"/>
  <c r="S21" i="23"/>
  <c r="P21" i="23"/>
  <c r="U21" i="23"/>
  <c r="M21" i="23"/>
  <c r="O21" i="23"/>
  <c r="N21" i="23"/>
  <c r="AP21" i="23"/>
  <c r="R17" i="23"/>
  <c r="Q17" i="23"/>
  <c r="T17" i="23"/>
  <c r="S17" i="23"/>
  <c r="P17" i="23"/>
  <c r="U17" i="23"/>
  <c r="M17" i="23"/>
  <c r="O17" i="23"/>
  <c r="N17" i="23"/>
  <c r="AP17" i="23"/>
  <c r="AG17" i="23" s="1"/>
  <c r="Q86" i="23"/>
  <c r="O86" i="23"/>
  <c r="U86" i="23"/>
  <c r="N86" i="23"/>
  <c r="M86" i="23"/>
  <c r="S86" i="23"/>
  <c r="R86" i="23"/>
  <c r="P86" i="23"/>
  <c r="T86" i="23"/>
  <c r="AP86" i="23"/>
  <c r="U2" i="23"/>
  <c r="R2" i="23"/>
  <c r="T2" i="23"/>
  <c r="Q2" i="23"/>
  <c r="O2" i="23"/>
  <c r="M2" i="23"/>
  <c r="N2" i="23"/>
  <c r="P2" i="23"/>
  <c r="S2" i="23"/>
  <c r="AP2" i="23"/>
  <c r="X2" i="23" s="1"/>
  <c r="U16" i="23"/>
  <c r="T16" i="23"/>
  <c r="P16" i="23"/>
  <c r="S16" i="23"/>
  <c r="AP16" i="23"/>
  <c r="W16" i="23" s="1"/>
  <c r="N16" i="23"/>
  <c r="M16" i="23"/>
  <c r="Q16" i="23"/>
  <c r="R16" i="23"/>
  <c r="O16" i="23"/>
  <c r="T12" i="23"/>
  <c r="U12" i="23"/>
  <c r="P12" i="23"/>
  <c r="S12" i="23"/>
  <c r="R12" i="23"/>
  <c r="N12" i="23"/>
  <c r="M12" i="23"/>
  <c r="Q12" i="23"/>
  <c r="O12" i="23"/>
  <c r="AP12" i="23"/>
  <c r="N119" i="23"/>
  <c r="U119" i="23"/>
  <c r="Q119" i="23"/>
  <c r="P119" i="23"/>
  <c r="AP119" i="23"/>
  <c r="AL119" i="23" s="1"/>
  <c r="S119" i="23"/>
  <c r="R119" i="23"/>
  <c r="T119" i="23"/>
  <c r="M119" i="23"/>
  <c r="O119" i="23"/>
  <c r="M115" i="23"/>
  <c r="U115" i="23"/>
  <c r="O115" i="23"/>
  <c r="N115" i="23"/>
  <c r="AP115" i="23"/>
  <c r="Q115" i="23"/>
  <c r="P115" i="23"/>
  <c r="T115" i="23"/>
  <c r="AA115" i="23"/>
  <c r="R115" i="23"/>
  <c r="S115" i="23"/>
  <c r="Q89" i="23"/>
  <c r="O89" i="23"/>
  <c r="T89" i="23"/>
  <c r="S89" i="23"/>
  <c r="R89" i="23"/>
  <c r="U89" i="23"/>
  <c r="M89" i="23"/>
  <c r="N89" i="23"/>
  <c r="P89" i="23"/>
  <c r="AP89" i="23"/>
  <c r="Z89" i="23" s="1"/>
  <c r="Q56" i="23"/>
  <c r="O56" i="23"/>
  <c r="P56" i="23"/>
  <c r="S56" i="23"/>
  <c r="U56" i="23"/>
  <c r="R56" i="23"/>
  <c r="N56" i="23"/>
  <c r="T56" i="23"/>
  <c r="AP56" i="23"/>
  <c r="W56" i="23" s="1"/>
  <c r="M56" i="23"/>
  <c r="T58" i="24"/>
  <c r="O58" i="24"/>
  <c r="P58" i="24"/>
  <c r="N58" i="24"/>
  <c r="M58" i="24"/>
  <c r="R58" i="24"/>
  <c r="Q58" i="24"/>
  <c r="U58" i="24"/>
  <c r="S58" i="24"/>
  <c r="AP58" i="24"/>
  <c r="Z58" i="24" s="1"/>
  <c r="S159" i="23"/>
  <c r="R159" i="23"/>
  <c r="M159" i="23"/>
  <c r="U159" i="23"/>
  <c r="O159" i="23"/>
  <c r="T159" i="23"/>
  <c r="Q159" i="23"/>
  <c r="P159" i="23"/>
  <c r="N159" i="23"/>
  <c r="AP159" i="23"/>
  <c r="S73" i="23"/>
  <c r="R73" i="23"/>
  <c r="Q73" i="23"/>
  <c r="M73" i="23"/>
  <c r="T73" i="23"/>
  <c r="P73" i="23"/>
  <c r="U73" i="23"/>
  <c r="O73" i="23"/>
  <c r="N73" i="23"/>
  <c r="AP73" i="23"/>
  <c r="AE73" i="23" s="1"/>
  <c r="R31" i="23"/>
  <c r="Q31" i="23"/>
  <c r="M31" i="23"/>
  <c r="U31" i="23"/>
  <c r="N31" i="23"/>
  <c r="O31" i="23"/>
  <c r="S31" i="23"/>
  <c r="P31" i="23"/>
  <c r="T31" i="23"/>
  <c r="AP31" i="23"/>
  <c r="AE31" i="23" s="1"/>
  <c r="O9" i="23"/>
  <c r="Q9" i="23"/>
  <c r="S9" i="23"/>
  <c r="R9" i="23"/>
  <c r="N9" i="23"/>
  <c r="M9" i="23"/>
  <c r="T9" i="23"/>
  <c r="P9" i="23"/>
  <c r="U9" i="23"/>
  <c r="AP9" i="23"/>
  <c r="AE9" i="23" s="1"/>
  <c r="T30" i="23"/>
  <c r="N30" i="23"/>
  <c r="P30" i="23"/>
  <c r="M30" i="23"/>
  <c r="U30" i="23"/>
  <c r="Q30" i="23"/>
  <c r="O30" i="23"/>
  <c r="R30" i="23"/>
  <c r="S30" i="23"/>
  <c r="AP30" i="23"/>
  <c r="S139" i="23"/>
  <c r="R139" i="23"/>
  <c r="N139" i="23"/>
  <c r="O139" i="23"/>
  <c r="M139" i="23"/>
  <c r="AP139" i="23"/>
  <c r="P139" i="23"/>
  <c r="T139" i="23"/>
  <c r="U139" i="23"/>
  <c r="Q139" i="23"/>
  <c r="O95" i="23"/>
  <c r="T95" i="23"/>
  <c r="Q95" i="23"/>
  <c r="P95" i="23"/>
  <c r="N95" i="23"/>
  <c r="S95" i="23"/>
  <c r="R95" i="23"/>
  <c r="M95" i="23"/>
  <c r="U95" i="23"/>
  <c r="AP95" i="23"/>
  <c r="Y95" i="23" s="1"/>
  <c r="Q10" i="23"/>
  <c r="R10" i="23"/>
  <c r="U10" i="23"/>
  <c r="S10" i="23"/>
  <c r="T10" i="23"/>
  <c r="N10" i="23"/>
  <c r="O10" i="23"/>
  <c r="P10" i="23"/>
  <c r="M10" i="23"/>
  <c r="AP10" i="23"/>
  <c r="M105" i="23"/>
  <c r="T105" i="23"/>
  <c r="O105" i="23"/>
  <c r="N105" i="23"/>
  <c r="P105" i="23"/>
  <c r="R105" i="23"/>
  <c r="AP105" i="23"/>
  <c r="AB105" i="23" s="1"/>
  <c r="U105" i="23"/>
  <c r="S105" i="23"/>
  <c r="Q105" i="23"/>
  <c r="N157" i="23"/>
  <c r="O157" i="23"/>
  <c r="Q157" i="23"/>
  <c r="R157" i="23"/>
  <c r="T157" i="23"/>
  <c r="S157" i="23"/>
  <c r="P157" i="23"/>
  <c r="M157" i="23"/>
  <c r="U157" i="23"/>
  <c r="AP157" i="23"/>
  <c r="Q126" i="23"/>
  <c r="N126" i="23"/>
  <c r="S126" i="23"/>
  <c r="O126" i="23"/>
  <c r="T126" i="23"/>
  <c r="U126" i="23"/>
  <c r="P126" i="23"/>
  <c r="M126" i="23"/>
  <c r="R126" i="23"/>
  <c r="AP126" i="23"/>
  <c r="U164" i="23"/>
  <c r="T164" i="23"/>
  <c r="P164" i="23"/>
  <c r="S164" i="23"/>
  <c r="N164" i="23"/>
  <c r="M164" i="23"/>
  <c r="R164" i="23"/>
  <c r="Q164" i="23"/>
  <c r="O164" i="23"/>
  <c r="AP164" i="23"/>
  <c r="AC164" i="23" s="1"/>
  <c r="Q138" i="23"/>
  <c r="O138" i="23"/>
  <c r="AP138" i="23"/>
  <c r="N138" i="23"/>
  <c r="T138" i="23"/>
  <c r="P138" i="23"/>
  <c r="R138" i="23"/>
  <c r="S138" i="23"/>
  <c r="U138" i="23"/>
  <c r="M138" i="23"/>
  <c r="AP110" i="23"/>
  <c r="AK110" i="23" s="1"/>
  <c r="U110" i="23"/>
  <c r="S110" i="23"/>
  <c r="O110" i="23"/>
  <c r="P110" i="23"/>
  <c r="T110" i="23"/>
  <c r="M110" i="23"/>
  <c r="R110" i="23"/>
  <c r="Q110" i="23"/>
  <c r="N110" i="23"/>
  <c r="O116" i="23"/>
  <c r="N116" i="23"/>
  <c r="T116" i="23"/>
  <c r="R116" i="23"/>
  <c r="Q116" i="23"/>
  <c r="S116" i="23"/>
  <c r="U116" i="23"/>
  <c r="M116" i="23"/>
  <c r="P116" i="23"/>
  <c r="AP116" i="23"/>
  <c r="AP125" i="23"/>
  <c r="Q125" i="23"/>
  <c r="O125" i="23"/>
  <c r="T125" i="23"/>
  <c r="S125" i="23"/>
  <c r="R125" i="23"/>
  <c r="U125" i="23"/>
  <c r="M125" i="23"/>
  <c r="P125" i="23"/>
  <c r="N125" i="23"/>
  <c r="U34" i="23"/>
  <c r="S34" i="23"/>
  <c r="N34" i="23"/>
  <c r="T34" i="23"/>
  <c r="O34" i="23"/>
  <c r="M34" i="23"/>
  <c r="Q34" i="23"/>
  <c r="R34" i="23"/>
  <c r="P34" i="23"/>
  <c r="AP34" i="23"/>
  <c r="Z34" i="23" s="1"/>
  <c r="R8" i="23"/>
  <c r="Q8" i="23"/>
  <c r="U8" i="23"/>
  <c r="S8" i="23"/>
  <c r="M8" i="23"/>
  <c r="P8" i="23"/>
  <c r="T8" i="23"/>
  <c r="O8" i="23"/>
  <c r="N8" i="23"/>
  <c r="AP8" i="23"/>
  <c r="AP63" i="23"/>
  <c r="AJ63" i="23" s="1"/>
  <c r="M63" i="23"/>
  <c r="U63" i="23"/>
  <c r="O63" i="23"/>
  <c r="T63" i="23"/>
  <c r="Q63" i="23"/>
  <c r="P63" i="23"/>
  <c r="N63" i="23"/>
  <c r="S63" i="23"/>
  <c r="R63" i="23"/>
  <c r="R40" i="23"/>
  <c r="Q40" i="23"/>
  <c r="U40" i="23"/>
  <c r="T40" i="23"/>
  <c r="M40" i="23"/>
  <c r="P40" i="23"/>
  <c r="S40" i="23"/>
  <c r="AP40" i="23"/>
  <c r="N40" i="23"/>
  <c r="O40" i="23"/>
  <c r="U82" i="23"/>
  <c r="S82" i="23"/>
  <c r="AP82" i="23"/>
  <c r="AF82" i="23" s="1"/>
  <c r="O82" i="23"/>
  <c r="M82" i="23"/>
  <c r="Q82" i="23"/>
  <c r="P82" i="23"/>
  <c r="N82" i="23"/>
  <c r="T82" i="23"/>
  <c r="R82" i="23"/>
  <c r="O154" i="23"/>
  <c r="P154" i="23"/>
  <c r="T154" i="23"/>
  <c r="R154" i="23"/>
  <c r="Q154" i="23"/>
  <c r="U154" i="23"/>
  <c r="S154" i="23"/>
  <c r="N154" i="23"/>
  <c r="M154" i="23"/>
  <c r="AP154" i="23"/>
  <c r="AN154" i="23" s="1"/>
  <c r="S23" i="23"/>
  <c r="P23" i="23"/>
  <c r="M23" i="23"/>
  <c r="U23" i="23"/>
  <c r="O23" i="23"/>
  <c r="T23" i="23"/>
  <c r="Q23" i="23"/>
  <c r="N23" i="23"/>
  <c r="R23" i="23"/>
  <c r="AP23" i="23"/>
  <c r="AI23" i="23" s="1"/>
  <c r="T19" i="23"/>
  <c r="M19" i="23"/>
  <c r="P19" i="23"/>
  <c r="N19" i="23"/>
  <c r="O19" i="23"/>
  <c r="Q19" i="23"/>
  <c r="R19" i="23"/>
  <c r="S19" i="23"/>
  <c r="U19" i="23"/>
  <c r="AP19" i="23"/>
  <c r="M78" i="23"/>
  <c r="N78" i="23"/>
  <c r="O78" i="23"/>
  <c r="P78" i="23"/>
  <c r="R78" i="23"/>
  <c r="Q78" i="23"/>
  <c r="T78" i="23"/>
  <c r="U78" i="23"/>
  <c r="S78" i="23"/>
  <c r="AP78" i="23"/>
  <c r="AP66" i="23"/>
  <c r="Q66" i="23"/>
  <c r="O66" i="23"/>
  <c r="U66" i="23"/>
  <c r="S66" i="23"/>
  <c r="R66" i="23"/>
  <c r="N66" i="23"/>
  <c r="T66" i="23"/>
  <c r="P66" i="23"/>
  <c r="M66" i="23"/>
  <c r="O117" i="23"/>
  <c r="N117" i="23"/>
  <c r="M117" i="23"/>
  <c r="Q117" i="23"/>
  <c r="T117" i="23"/>
  <c r="R117" i="23"/>
  <c r="AP117" i="23"/>
  <c r="P117" i="23"/>
  <c r="U117" i="23"/>
  <c r="S117" i="23"/>
  <c r="AC117" i="23"/>
  <c r="P113" i="23"/>
  <c r="U113" i="23"/>
  <c r="M113" i="23"/>
  <c r="AP113" i="23"/>
  <c r="AK113" i="23" s="1"/>
  <c r="O113" i="23"/>
  <c r="N113" i="23"/>
  <c r="R113" i="23"/>
  <c r="Q113" i="23"/>
  <c r="T113" i="23"/>
  <c r="S113" i="23"/>
  <c r="U112" i="23"/>
  <c r="T112" i="23"/>
  <c r="P112" i="23"/>
  <c r="S112" i="23"/>
  <c r="N112" i="23"/>
  <c r="M112" i="23"/>
  <c r="R112" i="23"/>
  <c r="Q112" i="23"/>
  <c r="O112" i="23"/>
  <c r="AP112" i="23"/>
  <c r="P108" i="23"/>
  <c r="S108" i="23"/>
  <c r="U108" i="23"/>
  <c r="N108" i="23"/>
  <c r="M108" i="23"/>
  <c r="Q108" i="23"/>
  <c r="O108" i="23"/>
  <c r="T108" i="23"/>
  <c r="R108" i="23"/>
  <c r="AP108" i="23"/>
  <c r="S32" i="23"/>
  <c r="U32" i="23"/>
  <c r="M32" i="23"/>
  <c r="P32" i="23"/>
  <c r="AP32" i="23"/>
  <c r="AJ32" i="23" s="1"/>
  <c r="O32" i="23"/>
  <c r="N32" i="23"/>
  <c r="T32" i="23"/>
  <c r="R32" i="23"/>
  <c r="Q32" i="23"/>
  <c r="O28" i="23"/>
  <c r="N28" i="23"/>
  <c r="R28" i="23"/>
  <c r="Q28" i="23"/>
  <c r="U28" i="23"/>
  <c r="T28" i="23"/>
  <c r="M28" i="23"/>
  <c r="P28" i="23"/>
  <c r="S28" i="23"/>
  <c r="AP28" i="23"/>
  <c r="W28" i="23" s="1"/>
  <c r="AP143" i="23"/>
  <c r="U143" i="23"/>
  <c r="S143" i="23"/>
  <c r="T143" i="23"/>
  <c r="O143" i="23"/>
  <c r="P143" i="23"/>
  <c r="N143" i="23"/>
  <c r="M143" i="23"/>
  <c r="R143" i="23"/>
  <c r="Q143" i="23"/>
  <c r="S84" i="23"/>
  <c r="U84" i="23"/>
  <c r="M84" i="23"/>
  <c r="Q84" i="23"/>
  <c r="AP84" i="23"/>
  <c r="O84" i="23"/>
  <c r="P84" i="23"/>
  <c r="T84" i="23"/>
  <c r="R84" i="23"/>
  <c r="N84" i="23"/>
  <c r="Q152" i="23"/>
  <c r="O152" i="23"/>
  <c r="T152" i="23"/>
  <c r="U152" i="23"/>
  <c r="AP152" i="23"/>
  <c r="P152" i="23"/>
  <c r="S152" i="23"/>
  <c r="R152" i="23"/>
  <c r="Y152" i="23"/>
  <c r="N152" i="23"/>
  <c r="M152" i="23"/>
  <c r="AP54" i="23"/>
  <c r="AM54" i="23" s="1"/>
  <c r="N54" i="23"/>
  <c r="T54" i="23"/>
  <c r="P54" i="23"/>
  <c r="M54" i="23"/>
  <c r="Q54" i="23"/>
  <c r="O54" i="23"/>
  <c r="S54" i="23"/>
  <c r="R54" i="23"/>
  <c r="U54" i="23"/>
  <c r="P79" i="23"/>
  <c r="N79" i="23"/>
  <c r="O79" i="23"/>
  <c r="R79" i="23"/>
  <c r="Q79" i="23"/>
  <c r="U79" i="23"/>
  <c r="S79" i="23"/>
  <c r="T79" i="23"/>
  <c r="M79" i="23"/>
  <c r="AP79" i="23"/>
  <c r="AF79" i="23" s="1"/>
  <c r="T24" i="23"/>
  <c r="U24" i="23"/>
  <c r="P24" i="23"/>
  <c r="S24" i="23"/>
  <c r="R24" i="23"/>
  <c r="N24" i="23"/>
  <c r="M24" i="23"/>
  <c r="AP24" i="23"/>
  <c r="Q24" i="23"/>
  <c r="O24" i="23"/>
  <c r="Q162" i="23"/>
  <c r="R162" i="23"/>
  <c r="U162" i="23"/>
  <c r="S162" i="23"/>
  <c r="O162" i="23"/>
  <c r="N162" i="23"/>
  <c r="T162" i="23"/>
  <c r="P162" i="23"/>
  <c r="M162" i="23"/>
  <c r="AP162" i="23"/>
  <c r="U168" i="23"/>
  <c r="T168" i="23"/>
  <c r="M168" i="23"/>
  <c r="P168" i="23"/>
  <c r="S168" i="23"/>
  <c r="O168" i="23"/>
  <c r="N168" i="23"/>
  <c r="R168" i="23"/>
  <c r="Q168" i="23"/>
  <c r="AP168" i="23"/>
  <c r="AI168" i="23" s="1"/>
  <c r="T146" i="23"/>
  <c r="U146" i="23"/>
  <c r="AP146" i="23"/>
  <c r="Z146" i="23" s="1"/>
  <c r="P146" i="23"/>
  <c r="M146" i="23"/>
  <c r="R146" i="23"/>
  <c r="AM146" i="23"/>
  <c r="Q146" i="23"/>
  <c r="N146" i="23"/>
  <c r="S146" i="23"/>
  <c r="O146" i="23"/>
  <c r="AP42" i="23"/>
  <c r="AL42" i="23" s="1"/>
  <c r="N42" i="23"/>
  <c r="R42" i="23"/>
  <c r="P42" i="23"/>
  <c r="T42" i="23"/>
  <c r="Q42" i="23"/>
  <c r="O42" i="23"/>
  <c r="U42" i="23"/>
  <c r="M42" i="23"/>
  <c r="S42" i="23"/>
  <c r="T15" i="23"/>
  <c r="R15" i="23"/>
  <c r="M15" i="23"/>
  <c r="N15" i="23"/>
  <c r="O15" i="23"/>
  <c r="Q15" i="23"/>
  <c r="P15" i="23"/>
  <c r="S15" i="23"/>
  <c r="U15" i="23"/>
  <c r="AP15" i="23"/>
  <c r="AE15" i="23" s="1"/>
  <c r="S18" i="23"/>
  <c r="R18" i="23"/>
  <c r="T18" i="23"/>
  <c r="N18" i="23"/>
  <c r="P18" i="23"/>
  <c r="M18" i="23"/>
  <c r="O18" i="23"/>
  <c r="AP18" i="23"/>
  <c r="AL18" i="23" s="1"/>
  <c r="Q18" i="23"/>
  <c r="U18" i="23"/>
  <c r="R136" i="23"/>
  <c r="Q136" i="23"/>
  <c r="U136" i="23"/>
  <c r="S136" i="23"/>
  <c r="M136" i="23"/>
  <c r="P136" i="23"/>
  <c r="T136" i="23"/>
  <c r="O136" i="23"/>
  <c r="N136" i="23"/>
  <c r="AP136" i="23"/>
  <c r="AH136" i="23" s="1"/>
  <c r="AP123" i="23"/>
  <c r="R123" i="23"/>
  <c r="Q123" i="23"/>
  <c r="M123" i="23"/>
  <c r="U123" i="23"/>
  <c r="S123" i="23"/>
  <c r="O123" i="23"/>
  <c r="T123" i="23"/>
  <c r="P123" i="23"/>
  <c r="N123" i="23"/>
  <c r="AP62" i="23"/>
  <c r="P62" i="23"/>
  <c r="M62" i="23"/>
  <c r="N62" i="23"/>
  <c r="S62" i="23"/>
  <c r="R62" i="23"/>
  <c r="O62" i="23"/>
  <c r="U62" i="23"/>
  <c r="T62" i="23"/>
  <c r="Q62" i="23"/>
  <c r="U167" i="23"/>
  <c r="T167" i="23"/>
  <c r="P167" i="23"/>
  <c r="N167" i="23"/>
  <c r="R167" i="23"/>
  <c r="Q167" i="23"/>
  <c r="M167" i="23"/>
  <c r="O167" i="23"/>
  <c r="S167" i="23"/>
  <c r="AP167" i="23"/>
  <c r="M74" i="23"/>
  <c r="N74" i="23"/>
  <c r="O74" i="23"/>
  <c r="P74" i="23"/>
  <c r="R74" i="23"/>
  <c r="Q74" i="23"/>
  <c r="AP74" i="23"/>
  <c r="AO74" i="23" s="1"/>
  <c r="T74" i="23"/>
  <c r="U74" i="23"/>
  <c r="S74" i="23"/>
  <c r="R14" i="23"/>
  <c r="Q14" i="23"/>
  <c r="AP14" i="23"/>
  <c r="Z14" i="23" s="1"/>
  <c r="U14" i="23"/>
  <c r="S14" i="23"/>
  <c r="N14" i="23"/>
  <c r="M14" i="23"/>
  <c r="O14" i="23"/>
  <c r="P14" i="23"/>
  <c r="T14" i="23"/>
  <c r="T177" i="23"/>
  <c r="S177" i="23"/>
  <c r="AP177" i="23"/>
  <c r="P177" i="23"/>
  <c r="U177" i="23"/>
  <c r="M177" i="23"/>
  <c r="O177" i="23"/>
  <c r="N177" i="23"/>
  <c r="R177" i="23"/>
  <c r="Q177" i="23"/>
  <c r="R176" i="23"/>
  <c r="Q176" i="23"/>
  <c r="O176" i="23"/>
  <c r="P176" i="23"/>
  <c r="S176" i="23"/>
  <c r="AP176" i="23"/>
  <c r="U176" i="23"/>
  <c r="N176" i="23"/>
  <c r="T176" i="23"/>
  <c r="M176" i="23"/>
  <c r="P172" i="23"/>
  <c r="S172" i="23"/>
  <c r="U172" i="23"/>
  <c r="N172" i="23"/>
  <c r="M172" i="23"/>
  <c r="Q172" i="23"/>
  <c r="O172" i="23"/>
  <c r="AP172" i="23"/>
  <c r="AH172" i="23" s="1"/>
  <c r="T172" i="23"/>
  <c r="R172" i="23"/>
  <c r="AP96" i="23"/>
  <c r="S96" i="23"/>
  <c r="U96" i="23"/>
  <c r="M96" i="23"/>
  <c r="Q96" i="23"/>
  <c r="O96" i="23"/>
  <c r="P96" i="23"/>
  <c r="N96" i="23"/>
  <c r="T96" i="23"/>
  <c r="R96" i="23"/>
  <c r="AP92" i="23"/>
  <c r="AG92" i="23" s="1"/>
  <c r="R92" i="23"/>
  <c r="Q92" i="23"/>
  <c r="U92" i="23"/>
  <c r="T92" i="23"/>
  <c r="M92" i="23"/>
  <c r="P92" i="23"/>
  <c r="S92" i="23"/>
  <c r="O92" i="23"/>
  <c r="N92" i="23"/>
  <c r="S87" i="23"/>
  <c r="P87" i="23"/>
  <c r="AP87" i="23"/>
  <c r="X87" i="23" s="1"/>
  <c r="T87" i="23"/>
  <c r="M87" i="23"/>
  <c r="R87" i="23"/>
  <c r="N87" i="23"/>
  <c r="U87" i="23"/>
  <c r="Q87" i="23"/>
  <c r="O87" i="23"/>
  <c r="AP83" i="23"/>
  <c r="S83" i="23"/>
  <c r="R83" i="23"/>
  <c r="M83" i="23"/>
  <c r="U83" i="23"/>
  <c r="O83" i="23"/>
  <c r="T83" i="23"/>
  <c r="Q83" i="23"/>
  <c r="P83" i="23"/>
  <c r="N83" i="23"/>
  <c r="P7" i="23"/>
  <c r="N7" i="23"/>
  <c r="Q7" i="23"/>
  <c r="R7" i="23"/>
  <c r="M7" i="23"/>
  <c r="AP7" i="23"/>
  <c r="AH7" i="23" s="1"/>
  <c r="U7" i="23"/>
  <c r="S7" i="23"/>
  <c r="T7" i="23"/>
  <c r="O7" i="23"/>
  <c r="O3" i="23"/>
  <c r="T3" i="23"/>
  <c r="P3" i="23"/>
  <c r="N3" i="23"/>
  <c r="R3" i="23"/>
  <c r="Q3" i="23"/>
  <c r="AP3" i="23"/>
  <c r="AF3" i="23" s="1"/>
  <c r="M3" i="23"/>
  <c r="U3" i="23"/>
  <c r="S3" i="23"/>
  <c r="N153" i="23"/>
  <c r="R153" i="23"/>
  <c r="Q153" i="23"/>
  <c r="P153" i="23"/>
  <c r="T153" i="23"/>
  <c r="S153" i="23"/>
  <c r="O153" i="23"/>
  <c r="AP153" i="23"/>
  <c r="AL153" i="23" s="1"/>
  <c r="U153" i="23"/>
  <c r="M153" i="23"/>
  <c r="T121" i="23"/>
  <c r="S121" i="23"/>
  <c r="P121" i="23"/>
  <c r="U121" i="23"/>
  <c r="M121" i="23"/>
  <c r="AP121" i="23"/>
  <c r="AJ121" i="23" s="1"/>
  <c r="N121" i="23"/>
  <c r="O121" i="23"/>
  <c r="Q121" i="23"/>
  <c r="R121" i="23"/>
  <c r="AP98" i="23"/>
  <c r="X98" i="23" s="1"/>
  <c r="M98" i="23"/>
  <c r="N98" i="23"/>
  <c r="O98" i="23"/>
  <c r="Q98" i="23"/>
  <c r="R98" i="23"/>
  <c r="S98" i="23"/>
  <c r="T98" i="23"/>
  <c r="U98" i="23"/>
  <c r="P98" i="23"/>
  <c r="U142" i="23"/>
  <c r="S142" i="23"/>
  <c r="R142" i="23"/>
  <c r="N142" i="23"/>
  <c r="T142" i="23"/>
  <c r="P142" i="23"/>
  <c r="M142" i="23"/>
  <c r="AP142" i="23"/>
  <c r="AN142" i="23" s="1"/>
  <c r="Q142" i="23"/>
  <c r="O142" i="23"/>
  <c r="R26" i="23"/>
  <c r="S26" i="23"/>
  <c r="T26" i="23"/>
  <c r="Q26" i="23"/>
  <c r="U26" i="23"/>
  <c r="M26" i="23"/>
  <c r="N26" i="23"/>
  <c r="O26" i="23"/>
  <c r="P26" i="23"/>
  <c r="AP26" i="23"/>
  <c r="AP149" i="23"/>
  <c r="AG149" i="23" s="1"/>
  <c r="M149" i="23"/>
  <c r="Q149" i="23"/>
  <c r="T149" i="23"/>
  <c r="S149" i="23"/>
  <c r="P149" i="23"/>
  <c r="U149" i="23"/>
  <c r="R149" i="23"/>
  <c r="O149" i="23"/>
  <c r="N149" i="23"/>
  <c r="AP145" i="23"/>
  <c r="AH145" i="23" s="1"/>
  <c r="T145" i="23"/>
  <c r="S145" i="23"/>
  <c r="O145" i="23"/>
  <c r="N145" i="23"/>
  <c r="U145" i="23"/>
  <c r="R145" i="23"/>
  <c r="Q145" i="23"/>
  <c r="P145" i="23"/>
  <c r="M145" i="23"/>
  <c r="AP100" i="23"/>
  <c r="AK100" i="23" s="1"/>
  <c r="N100" i="23"/>
  <c r="M100" i="23"/>
  <c r="R100" i="23"/>
  <c r="Q100" i="23"/>
  <c r="O100" i="23"/>
  <c r="U100" i="23"/>
  <c r="T100" i="23"/>
  <c r="S100" i="23"/>
  <c r="P100" i="23"/>
  <c r="AP148" i="23"/>
  <c r="AI148" i="23" s="1"/>
  <c r="T148" i="23"/>
  <c r="R148" i="23"/>
  <c r="Q148" i="23"/>
  <c r="S148" i="23"/>
  <c r="U148" i="23"/>
  <c r="M148" i="23"/>
  <c r="P148" i="23"/>
  <c r="O148" i="23"/>
  <c r="N148" i="23"/>
  <c r="AP22" i="23"/>
  <c r="AL22" i="23" s="1"/>
  <c r="N22" i="23"/>
  <c r="T22" i="23"/>
  <c r="P22" i="23"/>
  <c r="M22" i="23"/>
  <c r="Q22" i="23"/>
  <c r="O22" i="23"/>
  <c r="U22" i="23"/>
  <c r="S22" i="23"/>
  <c r="R22" i="23"/>
  <c r="Q27" i="23"/>
  <c r="P27" i="23"/>
  <c r="N27" i="23"/>
  <c r="S27" i="23"/>
  <c r="R27" i="23"/>
  <c r="AP27" i="23"/>
  <c r="AJ27" i="23" s="1"/>
  <c r="M27" i="23"/>
  <c r="U27" i="23"/>
  <c r="O27" i="23"/>
  <c r="T27" i="23"/>
  <c r="T64" i="23"/>
  <c r="R64" i="23"/>
  <c r="P64" i="23"/>
  <c r="S64" i="23"/>
  <c r="U64" i="23"/>
  <c r="M64" i="23"/>
  <c r="N64" i="23"/>
  <c r="O64" i="23"/>
  <c r="Q64" i="23"/>
  <c r="AP64" i="23"/>
  <c r="AL64" i="23" s="1"/>
  <c r="M60" i="23"/>
  <c r="P60" i="23"/>
  <c r="S60" i="23"/>
  <c r="O60" i="23"/>
  <c r="N60" i="23"/>
  <c r="R60" i="23"/>
  <c r="Q60" i="23"/>
  <c r="AP60" i="23"/>
  <c r="W60" i="23" s="1"/>
  <c r="U60" i="23"/>
  <c r="T60" i="23"/>
  <c r="U11" i="23"/>
  <c r="S11" i="23"/>
  <c r="T11" i="23"/>
  <c r="M11" i="23"/>
  <c r="P11" i="23"/>
  <c r="N11" i="23"/>
  <c r="O11" i="23"/>
  <c r="R11" i="23"/>
  <c r="Q11" i="23"/>
  <c r="AP11" i="23"/>
  <c r="Z11" i="23" s="1"/>
  <c r="AP173" i="23"/>
  <c r="X173" i="23" s="1"/>
  <c r="U173" i="23"/>
  <c r="N173" i="23"/>
  <c r="P173" i="23"/>
  <c r="S173" i="23"/>
  <c r="R173" i="23"/>
  <c r="O173" i="23"/>
  <c r="Q173" i="23"/>
  <c r="T173" i="23"/>
  <c r="M173" i="23"/>
  <c r="S101" i="23"/>
  <c r="M101" i="23"/>
  <c r="AP101" i="23"/>
  <c r="N101" i="23"/>
  <c r="P101" i="23"/>
  <c r="T101" i="23"/>
  <c r="R101" i="23"/>
  <c r="O101" i="23"/>
  <c r="U101" i="23"/>
  <c r="Q101" i="23"/>
  <c r="N97" i="23"/>
  <c r="P97" i="23"/>
  <c r="U97" i="23"/>
  <c r="Q97" i="23"/>
  <c r="O97" i="23"/>
  <c r="S97" i="23"/>
  <c r="R97" i="23"/>
  <c r="AP97" i="23"/>
  <c r="AO97" i="23" s="1"/>
  <c r="M97" i="23"/>
  <c r="T97" i="23"/>
  <c r="R68" i="23"/>
  <c r="Q68" i="23"/>
  <c r="M68" i="23"/>
  <c r="AP68" i="23"/>
  <c r="AN68" i="23" s="1"/>
  <c r="U68" i="23"/>
  <c r="T68" i="23"/>
  <c r="P68" i="23"/>
  <c r="S68" i="23"/>
  <c r="N68" i="23"/>
  <c r="O68" i="23"/>
  <c r="P39" i="23"/>
  <c r="N39" i="23"/>
  <c r="S39" i="23"/>
  <c r="R39" i="23"/>
  <c r="O39" i="23"/>
  <c r="U39" i="23"/>
  <c r="Q39" i="23"/>
  <c r="AP39" i="23"/>
  <c r="AB39" i="23" s="1"/>
  <c r="T39" i="23"/>
  <c r="M39" i="23"/>
  <c r="AP35" i="23"/>
  <c r="X35" i="23" s="1"/>
  <c r="P35" i="23"/>
  <c r="N35" i="23"/>
  <c r="R35" i="23"/>
  <c r="S35" i="23"/>
  <c r="M35" i="23"/>
  <c r="U35" i="23"/>
  <c r="Q35" i="23"/>
  <c r="O35" i="23"/>
  <c r="T35" i="23"/>
  <c r="Q55" i="23"/>
  <c r="T55" i="23"/>
  <c r="U55" i="23"/>
  <c r="S55" i="23"/>
  <c r="R55" i="23"/>
  <c r="M55" i="23"/>
  <c r="N55" i="23"/>
  <c r="O55" i="23"/>
  <c r="P55" i="23"/>
  <c r="AP55" i="23"/>
  <c r="AB55" i="23" s="1"/>
  <c r="Q51" i="23"/>
  <c r="U51" i="23"/>
  <c r="S51" i="23"/>
  <c r="P51" i="23"/>
  <c r="T51" i="23"/>
  <c r="M51" i="23"/>
  <c r="R51" i="23"/>
  <c r="N51" i="23"/>
  <c r="O51" i="23"/>
  <c r="AP51" i="23"/>
  <c r="X51" i="23" s="1"/>
  <c r="AP29" i="23"/>
  <c r="AA29" i="23" s="1"/>
  <c r="Q29" i="23"/>
  <c r="R29" i="23"/>
  <c r="U29" i="23"/>
  <c r="M29" i="23"/>
  <c r="S29" i="23"/>
  <c r="O29" i="23"/>
  <c r="N29" i="23"/>
  <c r="T29" i="23"/>
  <c r="P29" i="23"/>
  <c r="P120" i="23"/>
  <c r="S120" i="23"/>
  <c r="U120" i="23"/>
  <c r="N120" i="23"/>
  <c r="M120" i="23"/>
  <c r="Q120" i="23"/>
  <c r="O120" i="23"/>
  <c r="AP120" i="23"/>
  <c r="AJ120" i="23" s="1"/>
  <c r="T120" i="23"/>
  <c r="R120" i="23"/>
  <c r="AP59" i="23"/>
  <c r="P59" i="23"/>
  <c r="N59" i="23"/>
  <c r="R59" i="23"/>
  <c r="S59" i="23"/>
  <c r="M59" i="23"/>
  <c r="U59" i="23"/>
  <c r="Q59" i="23"/>
  <c r="T59" i="23"/>
  <c r="O59" i="23"/>
  <c r="U61" i="23"/>
  <c r="M61" i="23"/>
  <c r="N61" i="23"/>
  <c r="R61" i="23"/>
  <c r="AP61" i="23"/>
  <c r="Q61" i="23"/>
  <c r="P61" i="23"/>
  <c r="T61" i="23"/>
  <c r="S61" i="23"/>
  <c r="O61" i="23"/>
  <c r="AP38" i="23"/>
  <c r="T38" i="23"/>
  <c r="U38" i="23"/>
  <c r="S38" i="23"/>
  <c r="M38" i="23"/>
  <c r="N38" i="23"/>
  <c r="O38" i="23"/>
  <c r="P38" i="23"/>
  <c r="R38" i="23"/>
  <c r="Q38" i="23"/>
  <c r="Q94" i="23"/>
  <c r="O94" i="23"/>
  <c r="U94" i="23"/>
  <c r="S94" i="23"/>
  <c r="M94" i="23"/>
  <c r="N94" i="23"/>
  <c r="R94" i="23"/>
  <c r="P94" i="23"/>
  <c r="T94" i="23"/>
  <c r="AP94" i="23"/>
  <c r="W94" i="23" s="1"/>
  <c r="S109" i="23"/>
  <c r="R109" i="23"/>
  <c r="Q109" i="23"/>
  <c r="M109" i="23"/>
  <c r="T109" i="23"/>
  <c r="P109" i="23"/>
  <c r="U109" i="23"/>
  <c r="O109" i="23"/>
  <c r="N109" i="23"/>
  <c r="AP109" i="23"/>
  <c r="AP93" i="23"/>
  <c r="AC93" i="23" s="1"/>
  <c r="Q93" i="23"/>
  <c r="O93" i="23"/>
  <c r="U93" i="23"/>
  <c r="M93" i="23"/>
  <c r="T93" i="23"/>
  <c r="R93" i="23"/>
  <c r="N93" i="23"/>
  <c r="S93" i="23"/>
  <c r="P93" i="23"/>
  <c r="Q114" i="23"/>
  <c r="O114" i="23"/>
  <c r="U114" i="23"/>
  <c r="S114" i="23"/>
  <c r="M114" i="23"/>
  <c r="N114" i="23"/>
  <c r="R114" i="23"/>
  <c r="AP114" i="23"/>
  <c r="W114" i="23" s="1"/>
  <c r="P114" i="23"/>
  <c r="T114" i="23"/>
  <c r="AP91" i="23"/>
  <c r="P91" i="23"/>
  <c r="N91" i="23"/>
  <c r="R91" i="23"/>
  <c r="Q91" i="23"/>
  <c r="M91" i="23"/>
  <c r="U91" i="23"/>
  <c r="S91" i="23"/>
  <c r="O91" i="23"/>
  <c r="T91" i="23"/>
  <c r="S141" i="23"/>
  <c r="R141" i="23"/>
  <c r="Q141" i="23"/>
  <c r="M141" i="23"/>
  <c r="T141" i="23"/>
  <c r="AP141" i="23"/>
  <c r="P141" i="23"/>
  <c r="U141" i="23"/>
  <c r="O141" i="23"/>
  <c r="N141" i="23"/>
  <c r="N171" i="23"/>
  <c r="O171" i="23"/>
  <c r="Q171" i="23"/>
  <c r="R171" i="23"/>
  <c r="AP171" i="23"/>
  <c r="Z171" i="23" s="1"/>
  <c r="S171" i="23"/>
  <c r="U171" i="23"/>
  <c r="T171" i="23"/>
  <c r="M171" i="23"/>
  <c r="P171" i="23"/>
  <c r="AP69" i="23"/>
  <c r="AD69" i="23" s="1"/>
  <c r="N69" i="23"/>
  <c r="P69" i="23"/>
  <c r="U69" i="23"/>
  <c r="Q69" i="23"/>
  <c r="O69" i="23"/>
  <c r="S69" i="23"/>
  <c r="M69" i="23"/>
  <c r="R69" i="23"/>
  <c r="T69" i="23"/>
  <c r="AP65" i="23"/>
  <c r="AA65" i="23" s="1"/>
  <c r="Q65" i="23"/>
  <c r="O65" i="23"/>
  <c r="S65" i="23"/>
  <c r="R65" i="23"/>
  <c r="M65" i="23"/>
  <c r="U65" i="23"/>
  <c r="P65" i="23"/>
  <c r="T65" i="23"/>
  <c r="N65" i="23"/>
  <c r="R130" i="23"/>
  <c r="Q130" i="23"/>
  <c r="U130" i="23"/>
  <c r="S130" i="23"/>
  <c r="N130" i="23"/>
  <c r="T130" i="23"/>
  <c r="O130" i="23"/>
  <c r="P130" i="23"/>
  <c r="M130" i="23"/>
  <c r="AP130" i="23"/>
  <c r="AB130" i="23" s="1"/>
  <c r="AP122" i="23"/>
  <c r="O122" i="23"/>
  <c r="P122" i="23"/>
  <c r="R122" i="23"/>
  <c r="Q122" i="23"/>
  <c r="T122" i="23"/>
  <c r="U122" i="23"/>
  <c r="S122" i="23"/>
  <c r="M122" i="23"/>
  <c r="N122" i="23"/>
  <c r="AP5" i="23"/>
  <c r="AM5" i="23" s="1"/>
  <c r="N5" i="23"/>
  <c r="P5" i="23"/>
  <c r="U5" i="23"/>
  <c r="Q5" i="23"/>
  <c r="O5" i="23"/>
  <c r="S5" i="23"/>
  <c r="R5" i="23"/>
  <c r="M5" i="23"/>
  <c r="T5" i="23"/>
  <c r="Q166" i="23"/>
  <c r="O166" i="23"/>
  <c r="N166" i="23"/>
  <c r="R166" i="23"/>
  <c r="T166" i="23"/>
  <c r="U166" i="23"/>
  <c r="P166" i="23"/>
  <c r="M166" i="23"/>
  <c r="S166" i="23"/>
  <c r="AP166" i="23"/>
  <c r="AD166" i="23" s="1"/>
  <c r="AP160" i="23"/>
  <c r="O160" i="23"/>
  <c r="N160" i="23"/>
  <c r="T160" i="23"/>
  <c r="R160" i="23"/>
  <c r="Q160" i="23"/>
  <c r="S160" i="23"/>
  <c r="U160" i="23"/>
  <c r="M160" i="23"/>
  <c r="P160" i="23"/>
  <c r="AP156" i="23"/>
  <c r="AJ156" i="23" s="1"/>
  <c r="O156" i="23"/>
  <c r="N156" i="23"/>
  <c r="R156" i="23"/>
  <c r="Q156" i="23"/>
  <c r="U156" i="23"/>
  <c r="T156" i="23"/>
  <c r="M156" i="23"/>
  <c r="P156" i="23"/>
  <c r="S156" i="23"/>
  <c r="Q151" i="23"/>
  <c r="P151" i="23"/>
  <c r="S151" i="23"/>
  <c r="R151" i="23"/>
  <c r="T151" i="23"/>
  <c r="M151" i="23"/>
  <c r="O151" i="23"/>
  <c r="AP151" i="23"/>
  <c r="X151" i="23" s="1"/>
  <c r="N151" i="23"/>
  <c r="U151" i="23"/>
  <c r="O147" i="23"/>
  <c r="T147" i="23"/>
  <c r="Q147" i="23"/>
  <c r="P147" i="23"/>
  <c r="N147" i="23"/>
  <c r="AP147" i="23"/>
  <c r="AK147" i="23" s="1"/>
  <c r="S147" i="23"/>
  <c r="R147" i="23"/>
  <c r="M147" i="23"/>
  <c r="U147" i="23"/>
  <c r="M71" i="23"/>
  <c r="O71" i="23"/>
  <c r="Q71" i="23"/>
  <c r="U71" i="23"/>
  <c r="T71" i="23"/>
  <c r="P71" i="23"/>
  <c r="N71" i="23"/>
  <c r="AP71" i="23"/>
  <c r="AC71" i="23" s="1"/>
  <c r="R71" i="23"/>
  <c r="S71" i="23"/>
  <c r="R67" i="23"/>
  <c r="Q67" i="23"/>
  <c r="U67" i="23"/>
  <c r="S67" i="23"/>
  <c r="AP67" i="23"/>
  <c r="AE67" i="23" s="1"/>
  <c r="T67" i="23"/>
  <c r="M67" i="23"/>
  <c r="P67" i="23"/>
  <c r="N67" i="23"/>
  <c r="O67" i="23"/>
  <c r="R144" i="23"/>
  <c r="Q144" i="23"/>
  <c r="O144" i="23"/>
  <c r="AP144" i="23"/>
  <c r="U144" i="23"/>
  <c r="T144" i="23"/>
  <c r="P144" i="23"/>
  <c r="S144" i="23"/>
  <c r="N144" i="23"/>
  <c r="M144" i="23"/>
  <c r="N140" i="23"/>
  <c r="M140" i="23"/>
  <c r="Q140" i="23"/>
  <c r="O140" i="23"/>
  <c r="AP140" i="23"/>
  <c r="T140" i="23"/>
  <c r="U140" i="23"/>
  <c r="P140" i="23"/>
  <c r="S140" i="23"/>
  <c r="R140" i="23"/>
  <c r="AP107" i="23"/>
  <c r="N107" i="23"/>
  <c r="O107" i="23"/>
  <c r="Q107" i="23"/>
  <c r="P107" i="23"/>
  <c r="S107" i="23"/>
  <c r="R107" i="23"/>
  <c r="T107" i="23"/>
  <c r="M107" i="23"/>
  <c r="U107" i="23"/>
  <c r="AP41" i="23"/>
  <c r="S41" i="23"/>
  <c r="R41" i="23"/>
  <c r="Q41" i="23"/>
  <c r="AN41" i="23"/>
  <c r="M41" i="23"/>
  <c r="T41" i="23"/>
  <c r="P41" i="23"/>
  <c r="U41" i="23"/>
  <c r="O41" i="23"/>
  <c r="N41" i="23"/>
  <c r="O128" i="23"/>
  <c r="N128" i="23"/>
  <c r="T128" i="23"/>
  <c r="R128" i="23"/>
  <c r="Q128" i="23"/>
  <c r="S128" i="23"/>
  <c r="U128" i="23"/>
  <c r="M128" i="23"/>
  <c r="P128" i="23"/>
  <c r="AP128" i="23"/>
  <c r="AD128" i="23" s="1"/>
  <c r="AP124" i="23"/>
  <c r="AJ124" i="23" s="1"/>
  <c r="O124" i="23"/>
  <c r="N124" i="23"/>
  <c r="R124" i="23"/>
  <c r="Q124" i="23"/>
  <c r="U124" i="23"/>
  <c r="S124" i="23"/>
  <c r="M124" i="23"/>
  <c r="P124" i="23"/>
  <c r="T124" i="23"/>
  <c r="AP75" i="23"/>
  <c r="AA75" i="23" s="1"/>
  <c r="T75" i="23"/>
  <c r="M75" i="23"/>
  <c r="R75" i="23"/>
  <c r="N75" i="23"/>
  <c r="O75" i="23"/>
  <c r="Q75" i="23"/>
  <c r="U75" i="23"/>
  <c r="S75" i="23"/>
  <c r="P75" i="23"/>
  <c r="T25" i="23"/>
  <c r="S25" i="23"/>
  <c r="O25" i="23"/>
  <c r="U25" i="23"/>
  <c r="M25" i="23"/>
  <c r="N25" i="23"/>
  <c r="R25" i="23"/>
  <c r="Q25" i="23"/>
  <c r="P25" i="23"/>
  <c r="AP25" i="23"/>
  <c r="AB25" i="23" s="1"/>
  <c r="AP20" i="23"/>
  <c r="AO20" i="23" s="1"/>
  <c r="M20" i="23"/>
  <c r="P20" i="23"/>
  <c r="O20" i="23"/>
  <c r="N20" i="23"/>
  <c r="T20" i="23"/>
  <c r="R20" i="23"/>
  <c r="Q20" i="23"/>
  <c r="S20" i="23"/>
  <c r="U20" i="23"/>
  <c r="AP170" i="23"/>
  <c r="Q170" i="23"/>
  <c r="O170" i="23"/>
  <c r="S170" i="23"/>
  <c r="R170" i="23"/>
  <c r="T170" i="23"/>
  <c r="N170" i="23"/>
  <c r="P170" i="23"/>
  <c r="M170" i="23"/>
  <c r="U170" i="23"/>
  <c r="AP158" i="23"/>
  <c r="R158" i="23"/>
  <c r="Q158" i="23"/>
  <c r="T158" i="23"/>
  <c r="P158" i="23"/>
  <c r="N158" i="23"/>
  <c r="M158" i="23"/>
  <c r="S158" i="23"/>
  <c r="U158" i="23"/>
  <c r="O158" i="23"/>
  <c r="AP165" i="23"/>
  <c r="AM165" i="23" s="1"/>
  <c r="Q165" i="23"/>
  <c r="M165" i="23"/>
  <c r="O165" i="23"/>
  <c r="R165" i="23"/>
  <c r="S165" i="23"/>
  <c r="P165" i="23"/>
  <c r="U165" i="23"/>
  <c r="N165" i="23"/>
  <c r="T165" i="23"/>
  <c r="S161" i="23"/>
  <c r="R161" i="23"/>
  <c r="M161" i="23"/>
  <c r="T161" i="23"/>
  <c r="N161" i="23"/>
  <c r="P161" i="23"/>
  <c r="U161" i="23"/>
  <c r="AP161" i="23"/>
  <c r="Q161" i="23"/>
  <c r="O161" i="23"/>
  <c r="AP132" i="23"/>
  <c r="Z132" i="23" s="1"/>
  <c r="R132" i="23"/>
  <c r="Q132" i="23"/>
  <c r="O132" i="23"/>
  <c r="N132" i="23"/>
  <c r="P132" i="23"/>
  <c r="T132" i="23"/>
  <c r="U132" i="23"/>
  <c r="S132" i="23"/>
  <c r="M132" i="23"/>
  <c r="U103" i="23"/>
  <c r="T103" i="23"/>
  <c r="P103" i="23"/>
  <c r="N103" i="23"/>
  <c r="R103" i="23"/>
  <c r="Q103" i="23"/>
  <c r="AP103" i="23"/>
  <c r="AG103" i="23" s="1"/>
  <c r="M103" i="23"/>
  <c r="O103" i="23"/>
  <c r="S103" i="23"/>
  <c r="AH103" i="23"/>
  <c r="U99" i="23"/>
  <c r="S99" i="23"/>
  <c r="T99" i="23"/>
  <c r="M99" i="23"/>
  <c r="AP99" i="23"/>
  <c r="AF99" i="23" s="1"/>
  <c r="P99" i="23"/>
  <c r="N99" i="23"/>
  <c r="O99" i="23"/>
  <c r="R99" i="23"/>
  <c r="Q99" i="23"/>
  <c r="AP127" i="23"/>
  <c r="AL127" i="23" s="1"/>
  <c r="S127" i="23"/>
  <c r="R127" i="23"/>
  <c r="M127" i="23"/>
  <c r="U127" i="23"/>
  <c r="O127" i="23"/>
  <c r="N127" i="23"/>
  <c r="Q127" i="23"/>
  <c r="P127" i="23"/>
  <c r="T127" i="23"/>
  <c r="AP45" i="23"/>
  <c r="AD45" i="23" s="1"/>
  <c r="M45" i="23"/>
  <c r="T45" i="23"/>
  <c r="P45" i="23"/>
  <c r="U45" i="23"/>
  <c r="O45" i="23"/>
  <c r="Q45" i="23"/>
  <c r="S45" i="23"/>
  <c r="R45" i="23"/>
  <c r="N45" i="23"/>
  <c r="AP80" i="23"/>
  <c r="P80" i="23"/>
  <c r="S80" i="23"/>
  <c r="N80" i="23"/>
  <c r="O80" i="23"/>
  <c r="R80" i="23"/>
  <c r="Q80" i="23"/>
  <c r="M80" i="23"/>
  <c r="U80" i="23"/>
  <c r="T80" i="23"/>
  <c r="AP76" i="23"/>
  <c r="AM76" i="23" s="1"/>
  <c r="T76" i="23"/>
  <c r="R76" i="23"/>
  <c r="P76" i="23"/>
  <c r="S76" i="23"/>
  <c r="U76" i="23"/>
  <c r="N76" i="23"/>
  <c r="M76" i="23"/>
  <c r="O76" i="23"/>
  <c r="Q76" i="23"/>
  <c r="AP43" i="23"/>
  <c r="T43" i="23"/>
  <c r="M43" i="23"/>
  <c r="P43" i="23"/>
  <c r="N43" i="23"/>
  <c r="O43" i="23"/>
  <c r="R43" i="23"/>
  <c r="Q43" i="23"/>
  <c r="U43" i="23"/>
  <c r="S43" i="23"/>
  <c r="U102" i="23"/>
  <c r="N102" i="23"/>
  <c r="S102" i="23"/>
  <c r="T102" i="23"/>
  <c r="AP102" i="23"/>
  <c r="O102" i="23"/>
  <c r="P102" i="23"/>
  <c r="M102" i="23"/>
  <c r="AG102" i="23"/>
  <c r="R102" i="23"/>
  <c r="Q102" i="23"/>
  <c r="Q57" i="23"/>
  <c r="O57" i="23"/>
  <c r="T57" i="23"/>
  <c r="S57" i="23"/>
  <c r="R57" i="23"/>
  <c r="U57" i="23"/>
  <c r="M57" i="23"/>
  <c r="N57" i="23"/>
  <c r="P57" i="23"/>
  <c r="AP57" i="23"/>
  <c r="AH57" i="23" s="1"/>
  <c r="AP77" i="23"/>
  <c r="AE77" i="23" s="1"/>
  <c r="M77" i="23"/>
  <c r="T77" i="23"/>
  <c r="P77" i="23"/>
  <c r="U77" i="23"/>
  <c r="O77" i="23"/>
  <c r="N77" i="23"/>
  <c r="R77" i="23"/>
  <c r="Q77" i="23"/>
  <c r="S77" i="23"/>
  <c r="AP52" i="23"/>
  <c r="AN52" i="23" s="1"/>
  <c r="O52" i="23"/>
  <c r="Q52" i="23"/>
  <c r="T52" i="23"/>
  <c r="R52" i="23"/>
  <c r="P52" i="23"/>
  <c r="S52" i="23"/>
  <c r="U52" i="23"/>
  <c r="M52" i="23"/>
  <c r="N52" i="23"/>
  <c r="AP150" i="23"/>
  <c r="AK150" i="23" s="1"/>
  <c r="R150" i="23"/>
  <c r="Q150" i="23"/>
  <c r="T150" i="23"/>
  <c r="P150" i="23"/>
  <c r="S150" i="23"/>
  <c r="M150" i="23"/>
  <c r="N150" i="23"/>
  <c r="O150" i="23"/>
  <c r="U150" i="23"/>
  <c r="AP85" i="23"/>
  <c r="AD85" i="23" s="1"/>
  <c r="M85" i="23"/>
  <c r="Q85" i="23"/>
  <c r="T85" i="23"/>
  <c r="S85" i="23"/>
  <c r="P85" i="23"/>
  <c r="U85" i="23"/>
  <c r="R85" i="23"/>
  <c r="O85" i="23"/>
  <c r="N85" i="23"/>
  <c r="AP81" i="23"/>
  <c r="AN81" i="23" s="1"/>
  <c r="O81" i="23"/>
  <c r="N81" i="23"/>
  <c r="R81" i="23"/>
  <c r="Q81" i="23"/>
  <c r="T81" i="23"/>
  <c r="M81" i="23"/>
  <c r="P81" i="23"/>
  <c r="U81" i="23"/>
  <c r="S81" i="23"/>
  <c r="AP36" i="23"/>
  <c r="AI36" i="23" s="1"/>
  <c r="N36" i="23"/>
  <c r="M36" i="23"/>
  <c r="R36" i="23"/>
  <c r="Q36" i="23"/>
  <c r="O36" i="23"/>
  <c r="U36" i="23"/>
  <c r="T36" i="23"/>
  <c r="P36" i="23"/>
  <c r="S36" i="23"/>
  <c r="AP174" i="23"/>
  <c r="AC174" i="23" s="1"/>
  <c r="T174" i="23"/>
  <c r="N174" i="23"/>
  <c r="P174" i="23"/>
  <c r="M174" i="23"/>
  <c r="U174" i="23"/>
  <c r="Q174" i="23"/>
  <c r="O174" i="23"/>
  <c r="S174" i="23"/>
  <c r="R174" i="23"/>
  <c r="AP46" i="23"/>
  <c r="AL46" i="23" s="1"/>
  <c r="O46" i="23"/>
  <c r="P46" i="23"/>
  <c r="M46" i="23"/>
  <c r="R46" i="23"/>
  <c r="Q46" i="23"/>
  <c r="U46" i="23"/>
  <c r="S46" i="23"/>
  <c r="N46" i="23"/>
  <c r="T46" i="23"/>
  <c r="T6" i="23"/>
  <c r="U6" i="23"/>
  <c r="S6" i="23"/>
  <c r="M6" i="23"/>
  <c r="N6" i="23"/>
  <c r="AP6" i="23"/>
  <c r="O6" i="23"/>
  <c r="P6" i="23"/>
  <c r="R6" i="23"/>
  <c r="Q6" i="23"/>
  <c r="AP155" i="23"/>
  <c r="AH155" i="23" s="1"/>
  <c r="R155" i="23"/>
  <c r="Q155" i="23"/>
  <c r="M155" i="23"/>
  <c r="U155" i="23"/>
  <c r="S155" i="23"/>
  <c r="O155" i="23"/>
  <c r="T155" i="23"/>
  <c r="P155" i="23"/>
  <c r="N155" i="23"/>
  <c r="AP175" i="23"/>
  <c r="P175" i="23"/>
  <c r="N175" i="23"/>
  <c r="O175" i="23"/>
  <c r="R175" i="23"/>
  <c r="Q175" i="23"/>
  <c r="U175" i="23"/>
  <c r="S175" i="23"/>
  <c r="T175" i="23"/>
  <c r="M175" i="23"/>
  <c r="AP111" i="23"/>
  <c r="AO111" i="23" s="1"/>
  <c r="T111" i="23"/>
  <c r="M111" i="23"/>
  <c r="P111" i="23"/>
  <c r="N111" i="23"/>
  <c r="O111" i="23"/>
  <c r="R111" i="23"/>
  <c r="Q111" i="23"/>
  <c r="U111" i="23"/>
  <c r="S111" i="23"/>
  <c r="AP13" i="23"/>
  <c r="AK13" i="23" s="1"/>
  <c r="M13" i="23"/>
  <c r="T13" i="23"/>
  <c r="O13" i="23"/>
  <c r="N13" i="23"/>
  <c r="R13" i="23"/>
  <c r="U13" i="23"/>
  <c r="S13" i="23"/>
  <c r="Q13" i="23"/>
  <c r="P13" i="23"/>
  <c r="AP88" i="23"/>
  <c r="Q88" i="23"/>
  <c r="O88" i="23"/>
  <c r="T88" i="23"/>
  <c r="R88" i="23"/>
  <c r="P88" i="23"/>
  <c r="S88" i="23"/>
  <c r="U88" i="23"/>
  <c r="N88" i="23"/>
  <c r="M88" i="23"/>
  <c r="AP137" i="23"/>
  <c r="AH137" i="23" s="1"/>
  <c r="O137" i="23"/>
  <c r="Q137" i="23"/>
  <c r="S137" i="23"/>
  <c r="R137" i="23"/>
  <c r="N137" i="23"/>
  <c r="M137" i="23"/>
  <c r="T137" i="23"/>
  <c r="P137" i="23"/>
  <c r="U137" i="23"/>
  <c r="AP47" i="23"/>
  <c r="AO47" i="23" s="1"/>
  <c r="Q47" i="23"/>
  <c r="M47" i="23"/>
  <c r="S47" i="23"/>
  <c r="R47" i="23"/>
  <c r="T47" i="23"/>
  <c r="P47" i="23"/>
  <c r="O47" i="23"/>
  <c r="N47" i="23"/>
  <c r="U47" i="23"/>
  <c r="AP134" i="23"/>
  <c r="AI134" i="23" s="1"/>
  <c r="P134" i="23"/>
  <c r="M134" i="23"/>
  <c r="Q134" i="23"/>
  <c r="R134" i="23"/>
  <c r="U134" i="23"/>
  <c r="N134" i="23"/>
  <c r="O134" i="23"/>
  <c r="S134" i="23"/>
  <c r="T134" i="23"/>
  <c r="AP104" i="23"/>
  <c r="AH104" i="23" s="1"/>
  <c r="O104" i="23"/>
  <c r="N104" i="23"/>
  <c r="R104" i="23"/>
  <c r="Q104" i="23"/>
  <c r="U104" i="23"/>
  <c r="T104" i="23"/>
  <c r="M104" i="23"/>
  <c r="P104" i="23"/>
  <c r="S104" i="23"/>
  <c r="AP163" i="23"/>
  <c r="T163" i="23"/>
  <c r="M163" i="23"/>
  <c r="P163" i="23"/>
  <c r="N163" i="23"/>
  <c r="O163" i="23"/>
  <c r="R163" i="23"/>
  <c r="Q163" i="23"/>
  <c r="U163" i="23"/>
  <c r="S163" i="23"/>
  <c r="AP169" i="23"/>
  <c r="O169" i="23"/>
  <c r="N169" i="23"/>
  <c r="M169" i="23"/>
  <c r="T169" i="23"/>
  <c r="P169" i="23"/>
  <c r="R169" i="23"/>
  <c r="S169" i="23"/>
  <c r="U169" i="23"/>
  <c r="Q169" i="23"/>
  <c r="AP90" i="23"/>
  <c r="T90" i="23"/>
  <c r="U90" i="23"/>
  <c r="Q90" i="23"/>
  <c r="O90" i="23"/>
  <c r="P90" i="23"/>
  <c r="N90" i="23"/>
  <c r="S90" i="23"/>
  <c r="M90" i="23"/>
  <c r="R90" i="23"/>
  <c r="AP72" i="23"/>
  <c r="W72" i="23" s="1"/>
  <c r="M72" i="23"/>
  <c r="P72" i="23"/>
  <c r="S72" i="23"/>
  <c r="O72" i="23"/>
  <c r="N72" i="23"/>
  <c r="R72" i="23"/>
  <c r="Q72" i="23"/>
  <c r="U72" i="23"/>
  <c r="T72" i="23"/>
  <c r="AE146" i="26"/>
  <c r="AB146" i="26"/>
  <c r="AC146" i="26"/>
  <c r="AL146" i="26"/>
  <c r="AG146" i="26"/>
  <c r="W146" i="26"/>
  <c r="AN146" i="26"/>
  <c r="Z146" i="26"/>
  <c r="AG83" i="25"/>
  <c r="AD43" i="25"/>
  <c r="AM43" i="25"/>
  <c r="AO43" i="25"/>
  <c r="Z43" i="25"/>
  <c r="AG160" i="26"/>
  <c r="AD140" i="26"/>
  <c r="AN140" i="26"/>
  <c r="AO140" i="26"/>
  <c r="Z140" i="26"/>
  <c r="AJ7" i="40"/>
  <c r="AI103" i="40"/>
  <c r="AK81" i="26"/>
  <c r="AF81" i="26"/>
  <c r="AC65" i="26"/>
  <c r="AE107" i="26"/>
  <c r="AI107" i="26"/>
  <c r="AN107" i="26"/>
  <c r="Z33" i="26"/>
  <c r="Y172" i="26"/>
  <c r="AL172" i="26"/>
  <c r="X172" i="26"/>
  <c r="AC172" i="26"/>
  <c r="AB172" i="26"/>
  <c r="AM172" i="26"/>
  <c r="AF172" i="26"/>
  <c r="AA172" i="26"/>
  <c r="AG172" i="26"/>
  <c r="Z83" i="25"/>
  <c r="AM83" i="25"/>
  <c r="AN160" i="26"/>
  <c r="AH49" i="25"/>
  <c r="AF80" i="25"/>
  <c r="AC80" i="25"/>
  <c r="W80" i="25"/>
  <c r="AJ80" i="25"/>
  <c r="AE80" i="25"/>
  <c r="X80" i="25"/>
  <c r="AO80" i="25"/>
  <c r="Z80" i="25"/>
  <c r="AO146" i="26"/>
  <c r="AJ120" i="26"/>
  <c r="AG120" i="26"/>
  <c r="AL120" i="26"/>
  <c r="AN120" i="26"/>
  <c r="AA120" i="26"/>
  <c r="AB120" i="26"/>
  <c r="AF120" i="26"/>
  <c r="AI120" i="26"/>
  <c r="AO65" i="26"/>
  <c r="AJ65" i="26"/>
  <c r="AJ83" i="25"/>
  <c r="AN43" i="25"/>
  <c r="X43" i="25"/>
  <c r="AA43" i="25"/>
  <c r="AB160" i="26"/>
  <c r="W140" i="26"/>
  <c r="AA140" i="26"/>
  <c r="AE140" i="26"/>
  <c r="AI11" i="26"/>
  <c r="AG11" i="26"/>
  <c r="AE10" i="40"/>
  <c r="AE65" i="26"/>
  <c r="AL55" i="26"/>
  <c r="Y55" i="26"/>
  <c r="AK55" i="26"/>
  <c r="AB55" i="26"/>
  <c r="AO4" i="26"/>
  <c r="AL4" i="26"/>
  <c r="X4" i="26"/>
  <c r="Z4" i="26"/>
  <c r="AB4" i="26"/>
  <c r="AG4" i="26"/>
  <c r="AM4" i="26"/>
  <c r="AJ4" i="26"/>
  <c r="AO125" i="26"/>
  <c r="AE125" i="26"/>
  <c r="AJ125" i="26"/>
  <c r="AF125" i="26"/>
  <c r="AM33" i="26"/>
  <c r="AG33" i="26"/>
  <c r="AD33" i="26"/>
  <c r="AN33" i="26"/>
  <c r="W33" i="26"/>
  <c r="AO33" i="26"/>
  <c r="AA33" i="26"/>
  <c r="AH33" i="26"/>
  <c r="AB33" i="26"/>
  <c r="AD146" i="26"/>
  <c r="AB74" i="26"/>
  <c r="AC74" i="26"/>
  <c r="AL74" i="26"/>
  <c r="AK74" i="26"/>
  <c r="AD69" i="26"/>
  <c r="AA69" i="26"/>
  <c r="AE69" i="26"/>
  <c r="AN102" i="26"/>
  <c r="X102" i="26"/>
  <c r="AO102" i="26"/>
  <c r="AO10" i="26"/>
  <c r="W157" i="26"/>
  <c r="AA157" i="26"/>
  <c r="AE157" i="26"/>
  <c r="W153" i="26"/>
  <c r="AG153" i="26"/>
  <c r="AN153" i="26"/>
  <c r="AE153" i="26"/>
  <c r="AL76" i="26"/>
  <c r="AM76" i="26"/>
  <c r="AK76" i="26"/>
  <c r="Y92" i="26"/>
  <c r="AB8" i="26"/>
  <c r="AG38" i="26"/>
  <c r="AC38" i="26"/>
  <c r="AL38" i="26"/>
  <c r="AM38" i="26"/>
  <c r="AA46" i="25"/>
  <c r="AF46" i="25"/>
  <c r="AB46" i="25"/>
  <c r="AM64" i="25"/>
  <c r="AF64" i="25"/>
  <c r="AG64" i="25"/>
  <c r="AK64" i="25"/>
  <c r="AD93" i="26"/>
  <c r="AL93" i="26"/>
  <c r="AC63" i="26"/>
  <c r="AB77" i="26"/>
  <c r="W77" i="26"/>
  <c r="AK77" i="26"/>
  <c r="AE57" i="26"/>
  <c r="W57" i="26"/>
  <c r="AK57" i="26"/>
  <c r="AO72" i="26"/>
  <c r="AC72" i="26"/>
  <c r="AD72" i="26"/>
  <c r="AH72" i="26"/>
  <c r="AG121" i="26"/>
  <c r="AB121" i="26"/>
  <c r="AC121" i="26"/>
  <c r="AL91" i="26"/>
  <c r="AM91" i="26"/>
  <c r="AF91" i="26"/>
  <c r="AN56" i="26"/>
  <c r="AD30" i="26"/>
  <c r="AI51" i="25"/>
  <c r="AE51" i="25"/>
  <c r="AB112" i="26"/>
  <c r="AD112" i="26"/>
  <c r="AL95" i="26"/>
  <c r="AC95" i="26"/>
  <c r="AN95" i="26"/>
  <c r="AF95" i="26"/>
  <c r="AE95" i="26"/>
  <c r="X75" i="26"/>
  <c r="AK174" i="26"/>
  <c r="Y168" i="26"/>
  <c r="AI161" i="26"/>
  <c r="X161" i="26"/>
  <c r="AO161" i="26"/>
  <c r="AO150" i="26"/>
  <c r="AB124" i="26"/>
  <c r="AD124" i="26"/>
  <c r="AI137" i="26"/>
  <c r="AA137" i="26"/>
  <c r="AL10" i="26"/>
  <c r="Z64" i="25"/>
  <c r="AH64" i="25"/>
  <c r="AA64" i="25"/>
  <c r="AI77" i="26"/>
  <c r="Z77" i="26"/>
  <c r="Y57" i="26"/>
  <c r="AD57" i="26"/>
  <c r="AM72" i="26"/>
  <c r="AA72" i="26"/>
  <c r="X72" i="26"/>
  <c r="AA121" i="26"/>
  <c r="Y121" i="26"/>
  <c r="AC30" i="26"/>
  <c r="AG158" i="26"/>
  <c r="Z158" i="26"/>
  <c r="X13" i="26"/>
  <c r="AH13" i="26"/>
  <c r="AI109" i="26"/>
  <c r="AH112" i="26"/>
  <c r="AF112" i="26"/>
  <c r="AO95" i="26"/>
  <c r="AI95" i="26"/>
  <c r="W95" i="26"/>
  <c r="AD95" i="26"/>
  <c r="AD75" i="26"/>
  <c r="AM161" i="26"/>
  <c r="AL161" i="26"/>
  <c r="AH150" i="26"/>
  <c r="AK124" i="26"/>
  <c r="AF124" i="26"/>
  <c r="AL137" i="26"/>
  <c r="AC102" i="26"/>
  <c r="AN92" i="26"/>
  <c r="X92" i="26"/>
  <c r="AD92" i="26"/>
  <c r="AM92" i="26"/>
  <c r="AH92" i="26"/>
  <c r="AG92" i="26"/>
  <c r="AC92" i="26"/>
  <c r="AL92" i="26"/>
  <c r="AN8" i="26"/>
  <c r="AG8" i="26"/>
  <c r="Z8" i="26"/>
  <c r="AL8" i="26"/>
  <c r="W8" i="26"/>
  <c r="AH8" i="26"/>
  <c r="AI8" i="26"/>
  <c r="AA8" i="26"/>
  <c r="AO8" i="26"/>
  <c r="AM8" i="26"/>
  <c r="AB144" i="26"/>
  <c r="AH5" i="26"/>
  <c r="AG175" i="26"/>
  <c r="AG167" i="26"/>
  <c r="AH35" i="26"/>
  <c r="AK35" i="26"/>
  <c r="AI35" i="26"/>
  <c r="AM35" i="26"/>
  <c r="AO67" i="25"/>
  <c r="Y98" i="26"/>
  <c r="AA98" i="26"/>
  <c r="AB98" i="26"/>
  <c r="AI98" i="26"/>
  <c r="W98" i="26"/>
  <c r="AA144" i="26"/>
  <c r="AF133" i="26"/>
  <c r="AN133" i="26"/>
  <c r="AG82" i="26"/>
  <c r="AI132" i="26"/>
  <c r="AO128" i="26"/>
  <c r="AE128" i="26"/>
  <c r="AH128" i="26"/>
  <c r="AB90" i="26"/>
  <c r="AF90" i="26"/>
  <c r="AA90" i="26"/>
  <c r="AA100" i="26"/>
  <c r="Y142" i="26"/>
  <c r="AI19" i="26"/>
  <c r="X19" i="26"/>
  <c r="Z15" i="26"/>
  <c r="AC15" i="26"/>
  <c r="AA15" i="26"/>
  <c r="AH15" i="26"/>
  <c r="AO15" i="26"/>
  <c r="Z94" i="26"/>
  <c r="AL22" i="26"/>
  <c r="AC22" i="26"/>
  <c r="AG22" i="26"/>
  <c r="AJ60" i="26"/>
  <c r="AD60" i="26"/>
  <c r="AO60" i="26"/>
  <c r="AK145" i="26"/>
  <c r="AD79" i="26"/>
  <c r="AN175" i="26"/>
  <c r="AF79" i="26"/>
  <c r="AJ167" i="26"/>
  <c r="AD35" i="26"/>
  <c r="Y35" i="26"/>
  <c r="AG88" i="41"/>
  <c r="AF104" i="25"/>
  <c r="X98" i="26"/>
  <c r="AH98" i="26"/>
  <c r="AC98" i="26"/>
  <c r="AK98" i="26"/>
  <c r="AN144" i="26"/>
  <c r="AB133" i="26"/>
  <c r="AH82" i="26"/>
  <c r="AF128" i="26"/>
  <c r="W128" i="26"/>
  <c r="AO90" i="26"/>
  <c r="AM90" i="26"/>
  <c r="AJ100" i="26"/>
  <c r="AF142" i="26"/>
  <c r="W19" i="26"/>
  <c r="AF19" i="26"/>
  <c r="AE19" i="26"/>
  <c r="AJ15" i="26"/>
  <c r="AG15" i="26"/>
  <c r="AN15" i="26"/>
  <c r="AF15" i="26"/>
  <c r="AM22" i="26"/>
  <c r="AO22" i="26"/>
  <c r="X22" i="26"/>
  <c r="AB22" i="26"/>
  <c r="W18" i="40"/>
  <c r="AH60" i="26"/>
  <c r="AB60" i="26"/>
  <c r="AC60" i="26"/>
  <c r="W145" i="26"/>
  <c r="Y79" i="26"/>
  <c r="AL26" i="26"/>
  <c r="AJ26" i="26"/>
  <c r="AC26" i="26"/>
  <c r="W105" i="25"/>
  <c r="Y105" i="25"/>
  <c r="AK105" i="25"/>
  <c r="Z105" i="25"/>
  <c r="AF105" i="25"/>
  <c r="AF164" i="25"/>
  <c r="AJ164" i="25"/>
  <c r="X164" i="25"/>
  <c r="AA164" i="25"/>
  <c r="AL164" i="25"/>
  <c r="AJ113" i="26"/>
  <c r="AI165" i="26"/>
  <c r="Z165" i="26"/>
  <c r="AB123" i="26"/>
  <c r="AN123" i="26"/>
  <c r="AL123" i="26"/>
  <c r="W123" i="26"/>
  <c r="AM14" i="26"/>
  <c r="AG14" i="26"/>
  <c r="AO169" i="26"/>
  <c r="W169" i="26"/>
  <c r="X169" i="26"/>
  <c r="AM152" i="26"/>
  <c r="Y152" i="26"/>
  <c r="AJ162" i="26"/>
  <c r="AM162" i="26"/>
  <c r="X162" i="26"/>
  <c r="AH162" i="26"/>
  <c r="AL162" i="26"/>
  <c r="AH42" i="26"/>
  <c r="Y42" i="26"/>
  <c r="AF78" i="25"/>
  <c r="AI78" i="25"/>
  <c r="X78" i="25"/>
  <c r="AD106" i="26"/>
  <c r="AC106" i="26"/>
  <c r="AG151" i="26"/>
  <c r="AO3" i="26"/>
  <c r="Z3" i="26"/>
  <c r="AJ129" i="26"/>
  <c r="X155" i="26"/>
  <c r="AB155" i="26"/>
  <c r="Y155" i="26"/>
  <c r="AJ155" i="26"/>
  <c r="AM155" i="26"/>
  <c r="AK26" i="26"/>
  <c r="W26" i="26"/>
  <c r="AA26" i="26"/>
  <c r="AE26" i="26"/>
  <c r="AL105" i="25"/>
  <c r="AM105" i="25"/>
  <c r="X105" i="25"/>
  <c r="AE105" i="25"/>
  <c r="Z164" i="25"/>
  <c r="W164" i="25"/>
  <c r="AD164" i="25"/>
  <c r="AK164" i="25"/>
  <c r="AB113" i="26"/>
  <c r="AO165" i="26"/>
  <c r="W165" i="26"/>
  <c r="AK165" i="26"/>
  <c r="AA123" i="26"/>
  <c r="AF123" i="26"/>
  <c r="AC123" i="26"/>
  <c r="AN14" i="26"/>
  <c r="AO14" i="26"/>
  <c r="AI14" i="26"/>
  <c r="AD169" i="26"/>
  <c r="AJ169" i="26"/>
  <c r="AJ152" i="26"/>
  <c r="AK152" i="26"/>
  <c r="W162" i="26"/>
  <c r="AD162" i="26"/>
  <c r="AG162" i="26"/>
  <c r="AO162" i="26"/>
  <c r="AA42" i="26"/>
  <c r="AG42" i="26"/>
  <c r="AJ42" i="26"/>
  <c r="Y78" i="25"/>
  <c r="W78" i="25"/>
  <c r="AH106" i="26"/>
  <c r="AC151" i="26"/>
  <c r="AB151" i="26"/>
  <c r="AD86" i="26"/>
  <c r="AN155" i="26"/>
  <c r="AA155" i="26"/>
  <c r="AE155" i="26"/>
  <c r="AL155" i="26"/>
  <c r="Z155" i="26"/>
  <c r="AA169" i="26"/>
  <c r="AB78" i="25"/>
  <c r="AI129" i="26"/>
  <c r="AI155" i="26"/>
  <c r="AN139" i="26"/>
  <c r="AH139" i="26"/>
  <c r="AJ73" i="26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J49" i="25"/>
  <c r="AL49" i="25"/>
  <c r="AO49" i="25"/>
  <c r="AC49" i="25"/>
  <c r="AN49" i="25"/>
  <c r="W49" i="25"/>
  <c r="AI49" i="25"/>
  <c r="AB49" i="25"/>
  <c r="AA49" i="25"/>
  <c r="AG24" i="26"/>
  <c r="AE24" i="26"/>
  <c r="AB24" i="26"/>
  <c r="AD24" i="26"/>
  <c r="AM24" i="26"/>
  <c r="AN24" i="26"/>
  <c r="AA24" i="26"/>
  <c r="Y24" i="26"/>
  <c r="AF20" i="26"/>
  <c r="AA20" i="26"/>
  <c r="AM20" i="26"/>
  <c r="W20" i="26"/>
  <c r="Z20" i="26"/>
  <c r="AO20" i="26"/>
  <c r="AN20" i="26"/>
  <c r="AE20" i="26"/>
  <c r="AC20" i="26"/>
  <c r="AB20" i="26"/>
  <c r="X20" i="26"/>
  <c r="AD20" i="26"/>
  <c r="AK12" i="26"/>
  <c r="AE12" i="26"/>
  <c r="AF12" i="26"/>
  <c r="AH12" i="26"/>
  <c r="AM12" i="26"/>
  <c r="AB12" i="26"/>
  <c r="X12" i="26"/>
  <c r="AC12" i="26"/>
  <c r="AE85" i="40"/>
  <c r="Z85" i="40"/>
  <c r="AA83" i="25"/>
  <c r="AN83" i="25"/>
  <c r="AD83" i="25"/>
  <c r="AK83" i="25"/>
  <c r="Y83" i="25"/>
  <c r="AO30" i="42"/>
  <c r="AA160" i="26"/>
  <c r="AI160" i="26"/>
  <c r="AD160" i="26"/>
  <c r="AK160" i="26"/>
  <c r="Y160" i="26"/>
  <c r="AI65" i="26"/>
  <c r="AD65" i="26"/>
  <c r="AG65" i="26"/>
  <c r="AN65" i="26"/>
  <c r="AB65" i="26"/>
  <c r="AL122" i="26"/>
  <c r="Y122" i="26"/>
  <c r="AM44" i="26"/>
  <c r="AJ44" i="26"/>
  <c r="X44" i="26"/>
  <c r="AO44" i="26"/>
  <c r="AB27" i="26"/>
  <c r="X27" i="26"/>
  <c r="AN27" i="26"/>
  <c r="AI9" i="42"/>
  <c r="AG49" i="25"/>
  <c r="AF49" i="25"/>
  <c r="AJ20" i="26"/>
  <c r="W83" i="25"/>
  <c r="AI83" i="25"/>
  <c r="X83" i="25"/>
  <c r="AH83" i="25"/>
  <c r="AO83" i="25"/>
  <c r="AF160" i="26"/>
  <c r="AE160" i="26"/>
  <c r="W160" i="26"/>
  <c r="AH160" i="26"/>
  <c r="AO160" i="26"/>
  <c r="W87" i="40"/>
  <c r="AF65" i="26"/>
  <c r="W65" i="26"/>
  <c r="AH65" i="26"/>
  <c r="AK65" i="26"/>
  <c r="Y65" i="26"/>
  <c r="AI122" i="26"/>
  <c r="AD122" i="26"/>
  <c r="AJ27" i="26"/>
  <c r="AH27" i="26"/>
  <c r="AC27" i="26"/>
  <c r="AD27" i="26"/>
  <c r="X49" i="25"/>
  <c r="AE49" i="25"/>
  <c r="Z49" i="25"/>
  <c r="AI24" i="26"/>
  <c r="AH20" i="26"/>
  <c r="Y12" i="26"/>
  <c r="AC83" i="25"/>
  <c r="AE83" i="25"/>
  <c r="AB83" i="25"/>
  <c r="AF83" i="25"/>
  <c r="AC160" i="26"/>
  <c r="AJ160" i="26"/>
  <c r="X160" i="26"/>
  <c r="AM160" i="26"/>
  <c r="Z65" i="26"/>
  <c r="AM65" i="26"/>
  <c r="AA65" i="26"/>
  <c r="AL65" i="26"/>
  <c r="AK93" i="40"/>
  <c r="AB122" i="26"/>
  <c r="Z122" i="26"/>
  <c r="AN122" i="26"/>
  <c r="AO27" i="26"/>
  <c r="AE27" i="26"/>
  <c r="W27" i="26"/>
  <c r="AA27" i="26"/>
  <c r="AK9" i="42"/>
  <c r="Y49" i="25"/>
  <c r="AD49" i="25"/>
  <c r="AM49" i="25"/>
  <c r="AF24" i="26"/>
  <c r="AL20" i="26"/>
  <c r="AJ12" i="26"/>
  <c r="AG56" i="26"/>
  <c r="AB56" i="26"/>
  <c r="AE75" i="40"/>
  <c r="AA75" i="26"/>
  <c r="AK75" i="26"/>
  <c r="AO75" i="26"/>
  <c r="W75" i="26"/>
  <c r="AL174" i="26"/>
  <c r="AJ168" i="26"/>
  <c r="AG150" i="26"/>
  <c r="AK150" i="26"/>
  <c r="W150" i="26"/>
  <c r="X150" i="26"/>
  <c r="AG28" i="26"/>
  <c r="AB28" i="26"/>
  <c r="Y108" i="42"/>
  <c r="AF102" i="26"/>
  <c r="AE10" i="26"/>
  <c r="Z10" i="26"/>
  <c r="W111" i="26"/>
  <c r="AG111" i="26"/>
  <c r="AK111" i="26"/>
  <c r="AL111" i="26"/>
  <c r="AA167" i="26"/>
  <c r="AK167" i="26"/>
  <c r="AO167" i="26"/>
  <c r="W167" i="26"/>
  <c r="AH67" i="25"/>
  <c r="AI67" i="25"/>
  <c r="X104" i="25"/>
  <c r="Y104" i="25"/>
  <c r="AL104" i="25"/>
  <c r="AD148" i="26"/>
  <c r="AI148" i="26"/>
  <c r="AH148" i="26"/>
  <c r="AO148" i="26"/>
  <c r="AC148" i="26"/>
  <c r="AO40" i="26"/>
  <c r="AL40" i="26"/>
  <c r="AG40" i="26"/>
  <c r="AI144" i="26"/>
  <c r="W144" i="26"/>
  <c r="AH144" i="26"/>
  <c r="AO144" i="26"/>
  <c r="AC144" i="26"/>
  <c r="AJ163" i="26"/>
  <c r="X163" i="26"/>
  <c r="AI163" i="26"/>
  <c r="W163" i="26"/>
  <c r="AD163" i="26"/>
  <c r="AD143" i="26"/>
  <c r="Y143" i="26"/>
  <c r="AN24" i="42"/>
  <c r="AJ85" i="26"/>
  <c r="W85" i="26"/>
  <c r="X85" i="26"/>
  <c r="AH85" i="26"/>
  <c r="AN85" i="26"/>
  <c r="AG85" i="26"/>
  <c r="AD85" i="26"/>
  <c r="AB85" i="26"/>
  <c r="AD127" i="26"/>
  <c r="AF127" i="26"/>
  <c r="AO127" i="26"/>
  <c r="AM127" i="26"/>
  <c r="Y127" i="26"/>
  <c r="AA127" i="26"/>
  <c r="AB127" i="26"/>
  <c r="AJ127" i="26"/>
  <c r="AA17" i="41"/>
  <c r="AJ93" i="26"/>
  <c r="Z93" i="26"/>
  <c r="X93" i="26"/>
  <c r="AB93" i="26"/>
  <c r="AI93" i="26"/>
  <c r="AM55" i="26"/>
  <c r="X55" i="26"/>
  <c r="AN170" i="41"/>
  <c r="AM56" i="26"/>
  <c r="X56" i="26"/>
  <c r="AL56" i="26"/>
  <c r="AB30" i="26"/>
  <c r="Y30" i="26"/>
  <c r="AL13" i="26"/>
  <c r="AJ13" i="26"/>
  <c r="AN13" i="26"/>
  <c r="AE13" i="26"/>
  <c r="AI13" i="26"/>
  <c r="AH109" i="26"/>
  <c r="AG75" i="26"/>
  <c r="AH75" i="26"/>
  <c r="AI75" i="26"/>
  <c r="AM75" i="26"/>
  <c r="AA104" i="40"/>
  <c r="Z174" i="26"/>
  <c r="X168" i="26"/>
  <c r="AI150" i="26"/>
  <c r="AL150" i="26"/>
  <c r="AJ150" i="26"/>
  <c r="AN150" i="26"/>
  <c r="AM120" i="26"/>
  <c r="AC28" i="26"/>
  <c r="X28" i="26"/>
  <c r="AL28" i="26"/>
  <c r="AD108" i="42"/>
  <c r="Z163" i="40"/>
  <c r="X10" i="26"/>
  <c r="AG10" i="26"/>
  <c r="AJ10" i="26"/>
  <c r="AC111" i="26"/>
  <c r="AD111" i="26"/>
  <c r="AE111" i="26"/>
  <c r="AI111" i="26"/>
  <c r="X167" i="26"/>
  <c r="AH167" i="26"/>
  <c r="AI167" i="26"/>
  <c r="AM167" i="26"/>
  <c r="Y67" i="25"/>
  <c r="AD67" i="25"/>
  <c r="W104" i="25"/>
  <c r="AD104" i="25"/>
  <c r="AJ104" i="25"/>
  <c r="AG148" i="26"/>
  <c r="X148" i="26"/>
  <c r="W148" i="26"/>
  <c r="AL148" i="26"/>
  <c r="Z148" i="26"/>
  <c r="AK40" i="26"/>
  <c r="AF40" i="26"/>
  <c r="AD40" i="26"/>
  <c r="AE144" i="26"/>
  <c r="X144" i="26"/>
  <c r="AM144" i="26"/>
  <c r="AL144" i="26"/>
  <c r="Z144" i="26"/>
  <c r="AE163" i="26"/>
  <c r="Y163" i="26"/>
  <c r="AN163" i="26"/>
  <c r="AM163" i="26"/>
  <c r="AA163" i="26"/>
  <c r="Z143" i="26"/>
  <c r="AJ143" i="26"/>
  <c r="AI143" i="26"/>
  <c r="AK133" i="26"/>
  <c r="AA133" i="26"/>
  <c r="Z133" i="26"/>
  <c r="Y133" i="26"/>
  <c r="AN62" i="26"/>
  <c r="Y62" i="26"/>
  <c r="Z62" i="26"/>
  <c r="AL62" i="26"/>
  <c r="AH62" i="26"/>
  <c r="X62" i="26"/>
  <c r="AJ62" i="26"/>
  <c r="AK62" i="26"/>
  <c r="AC62" i="26"/>
  <c r="AO62" i="26"/>
  <c r="AH50" i="25"/>
  <c r="AA50" i="25"/>
  <c r="AM50" i="25"/>
  <c r="AO50" i="25"/>
  <c r="AI50" i="25"/>
  <c r="AF50" i="25"/>
  <c r="AD50" i="25"/>
  <c r="W50" i="25"/>
  <c r="AN50" i="25"/>
  <c r="AG50" i="25"/>
  <c r="AE50" i="25"/>
  <c r="Y50" i="25"/>
  <c r="AB99" i="40"/>
  <c r="AE99" i="40"/>
  <c r="AA99" i="40"/>
  <c r="AM94" i="26"/>
  <c r="AF94" i="26"/>
  <c r="AK94" i="26"/>
  <c r="AN94" i="26"/>
  <c r="AB94" i="26"/>
  <c r="W94" i="26"/>
  <c r="AI94" i="26"/>
  <c r="AE94" i="26"/>
  <c r="AA94" i="26"/>
  <c r="AH94" i="26"/>
  <c r="AJ94" i="26"/>
  <c r="Y94" i="26"/>
  <c r="AG94" i="26"/>
  <c r="X94" i="26"/>
  <c r="AD94" i="26"/>
  <c r="AI139" i="42"/>
  <c r="AO85" i="26"/>
  <c r="AD115" i="26"/>
  <c r="W115" i="26"/>
  <c r="AI115" i="26"/>
  <c r="AE115" i="26"/>
  <c r="Y115" i="26"/>
  <c r="AG115" i="26"/>
  <c r="Z115" i="26"/>
  <c r="AO115" i="26"/>
  <c r="AK115" i="26"/>
  <c r="AF115" i="26"/>
  <c r="AA115" i="26"/>
  <c r="AM115" i="26"/>
  <c r="AN115" i="26"/>
  <c r="AH115" i="26"/>
  <c r="AL115" i="26"/>
  <c r="AH127" i="26"/>
  <c r="Y46" i="25"/>
  <c r="AC46" i="25"/>
  <c r="AO46" i="25"/>
  <c r="W46" i="25"/>
  <c r="AC177" i="26"/>
  <c r="AN93" i="26"/>
  <c r="AG93" i="26"/>
  <c r="AH93" i="26"/>
  <c r="AO93" i="26"/>
  <c r="AA55" i="26"/>
  <c r="AF55" i="26"/>
  <c r="AI55" i="26"/>
  <c r="AG170" i="41"/>
  <c r="X170" i="41"/>
  <c r="X125" i="26"/>
  <c r="Y91" i="26"/>
  <c r="AC91" i="26"/>
  <c r="AB91" i="26"/>
  <c r="AH91" i="26"/>
  <c r="AJ56" i="26"/>
  <c r="W56" i="26"/>
  <c r="W52" i="26"/>
  <c r="AB52" i="26"/>
  <c r="AF52" i="26"/>
  <c r="AG52" i="26"/>
  <c r="AF30" i="26"/>
  <c r="Z30" i="26"/>
  <c r="AN30" i="26"/>
  <c r="AM48" i="26"/>
  <c r="W48" i="26"/>
  <c r="AH48" i="26"/>
  <c r="AO48" i="26"/>
  <c r="AM13" i="26"/>
  <c r="AA13" i="26"/>
  <c r="AD13" i="26"/>
  <c r="AO13" i="26"/>
  <c r="AL109" i="26"/>
  <c r="AD109" i="26"/>
  <c r="AG109" i="26"/>
  <c r="Y112" i="26"/>
  <c r="AE112" i="26"/>
  <c r="AK33" i="26"/>
  <c r="AE33" i="26"/>
  <c r="AI33" i="26"/>
  <c r="AJ33" i="26"/>
  <c r="AJ9" i="26"/>
  <c r="X9" i="26"/>
  <c r="Y9" i="26"/>
  <c r="AC9" i="26"/>
  <c r="AL151" i="40"/>
  <c r="AB75" i="26"/>
  <c r="Y75" i="26"/>
  <c r="AC75" i="26"/>
  <c r="AE174" i="26"/>
  <c r="AM161" i="41"/>
  <c r="Z130" i="26"/>
  <c r="AE172" i="26"/>
  <c r="AJ172" i="26"/>
  <c r="AN172" i="26"/>
  <c r="AO172" i="26"/>
  <c r="AC168" i="26"/>
  <c r="AE150" i="26"/>
  <c r="Z150" i="26"/>
  <c r="AD150" i="26"/>
  <c r="AD134" i="26"/>
  <c r="W134" i="26"/>
  <c r="AN134" i="26"/>
  <c r="AB134" i="26"/>
  <c r="Y124" i="26"/>
  <c r="AI124" i="26"/>
  <c r="AK120" i="26"/>
  <c r="Y120" i="26"/>
  <c r="Z120" i="26"/>
  <c r="AD120" i="26"/>
  <c r="AM104" i="41"/>
  <c r="AD74" i="26"/>
  <c r="AJ28" i="26"/>
  <c r="AI28" i="26"/>
  <c r="AK115" i="40"/>
  <c r="AC115" i="40"/>
  <c r="AN115" i="40"/>
  <c r="AB115" i="40"/>
  <c r="AA108" i="42"/>
  <c r="AE137" i="26"/>
  <c r="AG137" i="26"/>
  <c r="AK137" i="26"/>
  <c r="Z69" i="26"/>
  <c r="AM69" i="26"/>
  <c r="AN69" i="26"/>
  <c r="AL69" i="26"/>
  <c r="AA102" i="26"/>
  <c r="AG102" i="26"/>
  <c r="AH102" i="26"/>
  <c r="AI102" i="26"/>
  <c r="AN163" i="40"/>
  <c r="AH10" i="26"/>
  <c r="Y10" i="26"/>
  <c r="AI76" i="26"/>
  <c r="AC76" i="26"/>
  <c r="AD76" i="26"/>
  <c r="AH76" i="26"/>
  <c r="AF111" i="26"/>
  <c r="AJ111" i="26"/>
  <c r="Y111" i="26"/>
  <c r="AA96" i="26"/>
  <c r="AI96" i="26"/>
  <c r="Z96" i="26"/>
  <c r="AN167" i="26"/>
  <c r="Y167" i="26"/>
  <c r="AB84" i="42"/>
  <c r="X84" i="42"/>
  <c r="AM84" i="42"/>
  <c r="AA84" i="42"/>
  <c r="Z36" i="41"/>
  <c r="AE66" i="26"/>
  <c r="AO88" i="41"/>
  <c r="AA67" i="25"/>
  <c r="AA104" i="25"/>
  <c r="AB104" i="25"/>
  <c r="AM138" i="26"/>
  <c r="AD138" i="26"/>
  <c r="AO138" i="26"/>
  <c r="AG138" i="26"/>
  <c r="AE148" i="26"/>
  <c r="AJ148" i="26"/>
  <c r="AK148" i="26"/>
  <c r="Y148" i="26"/>
  <c r="AB40" i="26"/>
  <c r="W40" i="26"/>
  <c r="AD144" i="26"/>
  <c r="AG144" i="26"/>
  <c r="AK144" i="26"/>
  <c r="Y144" i="26"/>
  <c r="AH163" i="26"/>
  <c r="AF163" i="26"/>
  <c r="AL163" i="26"/>
  <c r="Z163" i="26"/>
  <c r="AG143" i="26"/>
  <c r="AE139" i="42"/>
  <c r="AE133" i="26"/>
  <c r="AC133" i="26"/>
  <c r="X133" i="26"/>
  <c r="X23" i="40"/>
  <c r="AK23" i="40"/>
  <c r="AL23" i="40"/>
  <c r="AH114" i="41"/>
  <c r="AE114" i="41"/>
  <c r="AI62" i="26"/>
  <c r="AD62" i="26"/>
  <c r="AL50" i="25"/>
  <c r="X50" i="25"/>
  <c r="AJ89" i="26"/>
  <c r="AC89" i="26"/>
  <c r="AO89" i="26"/>
  <c r="AL89" i="26"/>
  <c r="AK89" i="26"/>
  <c r="AM89" i="26"/>
  <c r="AF89" i="26"/>
  <c r="Y89" i="26"/>
  <c r="X89" i="26"/>
  <c r="AH89" i="26"/>
  <c r="AG89" i="26"/>
  <c r="AD89" i="26"/>
  <c r="Z89" i="26"/>
  <c r="AE89" i="26"/>
  <c r="AA89" i="26"/>
  <c r="AI85" i="26"/>
  <c r="AG99" i="40"/>
  <c r="AD132" i="26"/>
  <c r="AJ132" i="26"/>
  <c r="AM132" i="26"/>
  <c r="W132" i="26"/>
  <c r="AN132" i="26"/>
  <c r="AA132" i="26"/>
  <c r="AL132" i="26"/>
  <c r="AH132" i="26"/>
  <c r="AG132" i="26"/>
  <c r="AF132" i="26"/>
  <c r="Y132" i="26"/>
  <c r="AK132" i="26"/>
  <c r="AL94" i="26"/>
  <c r="X115" i="26"/>
  <c r="AC127" i="26"/>
  <c r="AJ46" i="40"/>
  <c r="AB46" i="40"/>
  <c r="Z46" i="40"/>
  <c r="AE46" i="40"/>
  <c r="AF166" i="26"/>
  <c r="AC166" i="26"/>
  <c r="AH166" i="26"/>
  <c r="Y17" i="26"/>
  <c r="AK17" i="26"/>
  <c r="AL17" i="26"/>
  <c r="W17" i="26"/>
  <c r="AF17" i="26"/>
  <c r="AB17" i="26"/>
  <c r="AN17" i="26"/>
  <c r="AG17" i="26"/>
  <c r="AH17" i="26"/>
  <c r="AI17" i="26"/>
  <c r="X2" i="26"/>
  <c r="AD2" i="26"/>
  <c r="AI2" i="26"/>
  <c r="AK2" i="26"/>
  <c r="AL2" i="26"/>
  <c r="AM87" i="26"/>
  <c r="AA87" i="26"/>
  <c r="AJ5" i="26"/>
  <c r="AG5" i="26"/>
  <c r="Z5" i="26"/>
  <c r="AA5" i="26"/>
  <c r="W5" i="26"/>
  <c r="AB5" i="26"/>
  <c r="W26" i="41"/>
  <c r="AH26" i="41"/>
  <c r="Z26" i="41"/>
  <c r="AC88" i="26"/>
  <c r="Z88" i="26"/>
  <c r="AM88" i="26"/>
  <c r="AE88" i="26"/>
  <c r="AA88" i="26"/>
  <c r="AN88" i="26"/>
  <c r="AL68" i="26"/>
  <c r="AB68" i="26"/>
  <c r="AN68" i="26"/>
  <c r="AH113" i="26"/>
  <c r="AD99" i="26"/>
  <c r="X99" i="26"/>
  <c r="AO99" i="26"/>
  <c r="W99" i="26"/>
  <c r="Y99" i="26"/>
  <c r="AA99" i="26"/>
  <c r="AJ99" i="26"/>
  <c r="AI87" i="26"/>
  <c r="X87" i="26"/>
  <c r="AJ87" i="26"/>
  <c r="AG87" i="26"/>
  <c r="Z87" i="26"/>
  <c r="AL87" i="26"/>
  <c r="AE87" i="26"/>
  <c r="AN87" i="26"/>
  <c r="AF87" i="26"/>
  <c r="AC87" i="26"/>
  <c r="AG150" i="40"/>
  <c r="AF150" i="40"/>
  <c r="AI150" i="40"/>
  <c r="AA150" i="40"/>
  <c r="AM168" i="40"/>
  <c r="AH168" i="40"/>
  <c r="AM6" i="26"/>
  <c r="AF6" i="26"/>
  <c r="Y6" i="26"/>
  <c r="AA6" i="26"/>
  <c r="AB6" i="26"/>
  <c r="W6" i="26"/>
  <c r="AI6" i="26"/>
  <c r="AE6" i="26"/>
  <c r="AC6" i="26"/>
  <c r="AH6" i="26"/>
  <c r="AJ6" i="26"/>
  <c r="AO6" i="26"/>
  <c r="AK6" i="26"/>
  <c r="AN6" i="26"/>
  <c r="AD6" i="26"/>
  <c r="AE82" i="26"/>
  <c r="Z82" i="26"/>
  <c r="AG90" i="26"/>
  <c r="AK90" i="26"/>
  <c r="Y90" i="26"/>
  <c r="AJ90" i="26"/>
  <c r="X90" i="26"/>
  <c r="AG100" i="26"/>
  <c r="AB100" i="26"/>
  <c r="AL52" i="42"/>
  <c r="Y52" i="42"/>
  <c r="AK166" i="26"/>
  <c r="W135" i="26"/>
  <c r="AC135" i="26"/>
  <c r="AH135" i="26"/>
  <c r="X135" i="26"/>
  <c r="AK135" i="26"/>
  <c r="AJ17" i="26"/>
  <c r="AE17" i="26"/>
  <c r="W2" i="26"/>
  <c r="W87" i="26"/>
  <c r="AH87" i="26"/>
  <c r="AO150" i="40"/>
  <c r="AC5" i="26"/>
  <c r="AH66" i="41"/>
  <c r="AD26" i="41"/>
  <c r="AK168" i="40"/>
  <c r="AK110" i="40"/>
  <c r="AB110" i="40"/>
  <c r="AB88" i="26"/>
  <c r="Z68" i="26"/>
  <c r="AG113" i="26"/>
  <c r="AM113" i="26"/>
  <c r="AF113" i="26"/>
  <c r="AL113" i="26"/>
  <c r="AA113" i="26"/>
  <c r="W113" i="26"/>
  <c r="AO113" i="26"/>
  <c r="AK113" i="26"/>
  <c r="AG6" i="26"/>
  <c r="AF66" i="42"/>
  <c r="AH156" i="41"/>
  <c r="AM156" i="41"/>
  <c r="AF156" i="41"/>
  <c r="AN156" i="41"/>
  <c r="AE156" i="41"/>
  <c r="AM90" i="41"/>
  <c r="AK70" i="26"/>
  <c r="AJ70" i="26"/>
  <c r="AG70" i="26"/>
  <c r="AN82" i="26"/>
  <c r="AO82" i="26"/>
  <c r="AJ82" i="26"/>
  <c r="AE90" i="26"/>
  <c r="AL90" i="26"/>
  <c r="Z90" i="26"/>
  <c r="AC90" i="26"/>
  <c r="AF100" i="26"/>
  <c r="X100" i="26"/>
  <c r="AL100" i="26"/>
  <c r="AB21" i="40"/>
  <c r="AK39" i="26"/>
  <c r="AN39" i="26"/>
  <c r="AH52" i="42"/>
  <c r="AC144" i="42"/>
  <c r="AO61" i="25"/>
  <c r="AI61" i="25"/>
  <c r="AG61" i="25"/>
  <c r="AK22" i="26"/>
  <c r="Y22" i="26"/>
  <c r="W22" i="26"/>
  <c r="AA22" i="26"/>
  <c r="AA54" i="40"/>
  <c r="AK54" i="40"/>
  <c r="Y54" i="40"/>
  <c r="AE60" i="26"/>
  <c r="AK60" i="26"/>
  <c r="AM60" i="26"/>
  <c r="AF170" i="26"/>
  <c r="AJ170" i="26"/>
  <c r="Y170" i="26"/>
  <c r="AB145" i="26"/>
  <c r="AB98" i="40"/>
  <c r="W98" i="40"/>
  <c r="AC98" i="40"/>
  <c r="X98" i="40"/>
  <c r="AG98" i="40"/>
  <c r="AL98" i="40"/>
  <c r="AD98" i="40"/>
  <c r="AD46" i="40"/>
  <c r="AG46" i="40"/>
  <c r="AA166" i="26"/>
  <c r="AN154" i="26"/>
  <c r="W154" i="26"/>
  <c r="AI154" i="26"/>
  <c r="AC59" i="25"/>
  <c r="X59" i="25"/>
  <c r="AJ59" i="25"/>
  <c r="AL59" i="25"/>
  <c r="AN59" i="25"/>
  <c r="W7" i="26"/>
  <c r="AC7" i="26"/>
  <c r="AH7" i="26"/>
  <c r="AN7" i="26"/>
  <c r="AK7" i="26"/>
  <c r="Y135" i="26"/>
  <c r="AG173" i="26"/>
  <c r="AH173" i="26"/>
  <c r="AD173" i="26"/>
  <c r="AE173" i="26"/>
  <c r="X173" i="26"/>
  <c r="AJ173" i="26"/>
  <c r="AC173" i="26"/>
  <c r="AO173" i="26"/>
  <c r="Z173" i="26"/>
  <c r="AK173" i="26"/>
  <c r="AF58" i="26"/>
  <c r="AH58" i="26"/>
  <c r="AA58" i="26"/>
  <c r="AC17" i="26"/>
  <c r="AA17" i="26"/>
  <c r="AO17" i="26"/>
  <c r="Y2" i="26"/>
  <c r="AN2" i="26"/>
  <c r="AD87" i="26"/>
  <c r="Y87" i="26"/>
  <c r="AL150" i="40"/>
  <c r="AC150" i="40"/>
  <c r="AD5" i="26"/>
  <c r="AB26" i="41"/>
  <c r="AO168" i="40"/>
  <c r="AM92" i="40"/>
  <c r="AO92" i="40"/>
  <c r="AK92" i="40"/>
  <c r="AA92" i="40"/>
  <c r="AL92" i="40"/>
  <c r="X92" i="40"/>
  <c r="AF92" i="40"/>
  <c r="AE110" i="40"/>
  <c r="AL88" i="26"/>
  <c r="AC70" i="40"/>
  <c r="AO70" i="40"/>
  <c r="Z70" i="40"/>
  <c r="AM70" i="40"/>
  <c r="AF70" i="40"/>
  <c r="Y70" i="40"/>
  <c r="AL70" i="40"/>
  <c r="AK90" i="40"/>
  <c r="AJ90" i="40"/>
  <c r="AG68" i="26"/>
  <c r="AN113" i="26"/>
  <c r="Z113" i="26"/>
  <c r="AA103" i="26"/>
  <c r="AF103" i="26"/>
  <c r="AC103" i="26"/>
  <c r="Z99" i="26"/>
  <c r="AL6" i="26"/>
  <c r="AF6" i="40"/>
  <c r="AG118" i="40"/>
  <c r="AN118" i="40"/>
  <c r="AM71" i="26"/>
  <c r="W71" i="26"/>
  <c r="AO71" i="26"/>
  <c r="AH71" i="26"/>
  <c r="AA71" i="26"/>
  <c r="Z71" i="26"/>
  <c r="AI71" i="26"/>
  <c r="AF71" i="26"/>
  <c r="AD71" i="26"/>
  <c r="AA147" i="26"/>
  <c r="AM147" i="26"/>
  <c r="AN147" i="26"/>
  <c r="AF147" i="26"/>
  <c r="AO147" i="26"/>
  <c r="AD147" i="26"/>
  <c r="W147" i="26"/>
  <c r="AL147" i="26"/>
  <c r="AE147" i="26"/>
  <c r="X147" i="26"/>
  <c r="AG147" i="26"/>
  <c r="Z147" i="26"/>
  <c r="Y147" i="26"/>
  <c r="AJ147" i="26"/>
  <c r="AK147" i="26"/>
  <c r="AD32" i="42"/>
  <c r="Y32" i="42"/>
  <c r="AJ32" i="42"/>
  <c r="AF21" i="26"/>
  <c r="W21" i="26"/>
  <c r="X21" i="26"/>
  <c r="AK21" i="26"/>
  <c r="Y21" i="26"/>
  <c r="X37" i="26"/>
  <c r="AL37" i="26"/>
  <c r="AC37" i="26"/>
  <c r="AM37" i="26"/>
  <c r="AF18" i="26"/>
  <c r="AI18" i="26"/>
  <c r="AE18" i="26"/>
  <c r="AA18" i="26"/>
  <c r="AG18" i="26"/>
  <c r="AA14" i="26"/>
  <c r="W14" i="26"/>
  <c r="AB14" i="26"/>
  <c r="AB29" i="26"/>
  <c r="AG29" i="26"/>
  <c r="Z152" i="26"/>
  <c r="AL152" i="26"/>
  <c r="AI152" i="26"/>
  <c r="X152" i="26"/>
  <c r="AA152" i="26"/>
  <c r="AC152" i="26"/>
  <c r="AO152" i="26"/>
  <c r="AH152" i="26"/>
  <c r="AE152" i="26"/>
  <c r="AG152" i="26"/>
  <c r="AH136" i="26"/>
  <c r="AI118" i="40"/>
  <c r="AB71" i="26"/>
  <c r="AL71" i="26"/>
  <c r="AE171" i="25"/>
  <c r="AB171" i="25"/>
  <c r="X171" i="25"/>
  <c r="AC171" i="25"/>
  <c r="AF171" i="25"/>
  <c r="AH171" i="25"/>
  <c r="AA171" i="25"/>
  <c r="AM171" i="25"/>
  <c r="AJ171" i="25"/>
  <c r="AL171" i="25"/>
  <c r="AK171" i="25"/>
  <c r="AD171" i="25"/>
  <c r="W171" i="25"/>
  <c r="Y171" i="25"/>
  <c r="AO171" i="25"/>
  <c r="AC147" i="26"/>
  <c r="AJ126" i="26"/>
  <c r="Z126" i="26"/>
  <c r="AL126" i="26"/>
  <c r="AH126" i="26"/>
  <c r="AI21" i="26"/>
  <c r="AM21" i="26"/>
  <c r="AN21" i="26"/>
  <c r="AL21" i="26"/>
  <c r="AN37" i="26"/>
  <c r="AB37" i="26"/>
  <c r="Z37" i="26"/>
  <c r="AJ37" i="26"/>
  <c r="AL14" i="26"/>
  <c r="AE14" i="26"/>
  <c r="AD14" i="26"/>
  <c r="AK14" i="26"/>
  <c r="AJ14" i="26"/>
  <c r="AN29" i="26"/>
  <c r="AJ29" i="26"/>
  <c r="AM29" i="26"/>
  <c r="AH29" i="26"/>
  <c r="AE29" i="26"/>
  <c r="X29" i="26"/>
  <c r="W29" i="26"/>
  <c r="AC29" i="26"/>
  <c r="AO29" i="26"/>
  <c r="Y29" i="26"/>
  <c r="AI168" i="41"/>
  <c r="AG136" i="26"/>
  <c r="AM136" i="26"/>
  <c r="Y136" i="26"/>
  <c r="AA136" i="26"/>
  <c r="AB136" i="26"/>
  <c r="AH118" i="40"/>
  <c r="AJ71" i="26"/>
  <c r="AC71" i="26"/>
  <c r="AE159" i="25"/>
  <c r="AF159" i="25"/>
  <c r="AG159" i="25"/>
  <c r="AC159" i="25"/>
  <c r="AO159" i="25"/>
  <c r="AH159" i="25"/>
  <c r="AA159" i="25"/>
  <c r="AM159" i="25"/>
  <c r="X159" i="25"/>
  <c r="Y159" i="25"/>
  <c r="AK159" i="25"/>
  <c r="AN159" i="25"/>
  <c r="W159" i="25"/>
  <c r="AL159" i="25"/>
  <c r="AI159" i="25"/>
  <c r="AB147" i="26"/>
  <c r="AH32" i="26"/>
  <c r="AM32" i="26"/>
  <c r="AI32" i="26"/>
  <c r="AF32" i="26"/>
  <c r="AB32" i="26"/>
  <c r="AK32" i="26"/>
  <c r="AD32" i="26"/>
  <c r="W32" i="26"/>
  <c r="AE32" i="26"/>
  <c r="AL32" i="26"/>
  <c r="AN32" i="26"/>
  <c r="AG32" i="26"/>
  <c r="Z32" i="26"/>
  <c r="AO32" i="26"/>
  <c r="AA32" i="26"/>
  <c r="AE43" i="42"/>
  <c r="AN34" i="26"/>
  <c r="AD34" i="26"/>
  <c r="W34" i="26"/>
  <c r="AI34" i="26"/>
  <c r="Y169" i="26"/>
  <c r="AF169" i="26"/>
  <c r="AH169" i="26"/>
  <c r="AN169" i="26"/>
  <c r="AE78" i="25"/>
  <c r="AN78" i="25"/>
  <c r="Z78" i="25"/>
  <c r="AD78" i="25"/>
  <c r="W106" i="26"/>
  <c r="AO106" i="26"/>
  <c r="AF106" i="26"/>
  <c r="AL151" i="26"/>
  <c r="AN151" i="26"/>
  <c r="AE151" i="26"/>
  <c r="AE3" i="26"/>
  <c r="AA3" i="26"/>
  <c r="Y3" i="26"/>
  <c r="AB3" i="26"/>
  <c r="AC50" i="40"/>
  <c r="AD50" i="40"/>
  <c r="Z84" i="26"/>
  <c r="AJ84" i="26"/>
  <c r="X84" i="26"/>
  <c r="AA84" i="26"/>
  <c r="AN141" i="26"/>
  <c r="AE141" i="26"/>
  <c r="AD141" i="26"/>
  <c r="AH141" i="26"/>
  <c r="AK31" i="26"/>
  <c r="Y31" i="26"/>
  <c r="AJ31" i="26"/>
  <c r="AM31" i="26"/>
  <c r="AH129" i="26"/>
  <c r="AI55" i="40"/>
  <c r="AC36" i="26"/>
  <c r="X36" i="26"/>
  <c r="AA35" i="41"/>
  <c r="AF73" i="26"/>
  <c r="AA73" i="26"/>
  <c r="AE129" i="26"/>
  <c r="Z55" i="40"/>
  <c r="AM36" i="26"/>
  <c r="AE36" i="26"/>
  <c r="AH36" i="26"/>
  <c r="AB64" i="42"/>
  <c r="AB73" i="26"/>
  <c r="AC73" i="26"/>
  <c r="AK73" i="26"/>
  <c r="AD73" i="26"/>
  <c r="W73" i="26"/>
  <c r="AI73" i="26"/>
  <c r="Y73" i="26"/>
  <c r="AN73" i="26"/>
  <c r="AG73" i="26"/>
  <c r="Z73" i="26"/>
  <c r="AL73" i="26"/>
  <c r="AE73" i="26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P23" i="42"/>
  <c r="M23" i="42"/>
  <c r="O23" i="42"/>
  <c r="T23" i="42"/>
  <c r="N23" i="42"/>
  <c r="R23" i="42"/>
  <c r="S23" i="42"/>
  <c r="Q23" i="42"/>
  <c r="U23" i="42"/>
  <c r="H23" i="42"/>
  <c r="F23" i="42"/>
  <c r="J23" i="42"/>
  <c r="E23" i="42"/>
  <c r="D23" i="42"/>
  <c r="G23" i="42"/>
  <c r="I23" i="42"/>
  <c r="K23" i="42"/>
  <c r="C23" i="42"/>
  <c r="AN122" i="40"/>
  <c r="Q122" i="40"/>
  <c r="T122" i="40"/>
  <c r="U122" i="40"/>
  <c r="S122" i="40"/>
  <c r="M122" i="40"/>
  <c r="O122" i="40"/>
  <c r="P122" i="40"/>
  <c r="R122" i="40"/>
  <c r="N122" i="40"/>
  <c r="P95" i="40"/>
  <c r="U95" i="40"/>
  <c r="N95" i="40"/>
  <c r="T95" i="40"/>
  <c r="R95" i="40"/>
  <c r="M95" i="40"/>
  <c r="O95" i="40"/>
  <c r="Q95" i="40"/>
  <c r="S95" i="40"/>
  <c r="C95" i="40"/>
  <c r="I95" i="40"/>
  <c r="H95" i="40"/>
  <c r="E95" i="40"/>
  <c r="D95" i="40"/>
  <c r="J95" i="40"/>
  <c r="K95" i="40"/>
  <c r="F95" i="40"/>
  <c r="G95" i="40"/>
  <c r="U10" i="41"/>
  <c r="M10" i="41"/>
  <c r="R10" i="41"/>
  <c r="O10" i="41"/>
  <c r="T10" i="41"/>
  <c r="Q10" i="41"/>
  <c r="P10" i="41"/>
  <c r="N10" i="41"/>
  <c r="S10" i="41"/>
  <c r="H10" i="41"/>
  <c r="K10" i="41"/>
  <c r="D10" i="41"/>
  <c r="J10" i="41"/>
  <c r="F10" i="41"/>
  <c r="I10" i="41"/>
  <c r="G10" i="41"/>
  <c r="C10" i="41"/>
  <c r="E10" i="41"/>
  <c r="M9" i="42"/>
  <c r="N9" i="42"/>
  <c r="Q9" i="42"/>
  <c r="U9" i="42"/>
  <c r="T9" i="42"/>
  <c r="O9" i="42"/>
  <c r="R9" i="42"/>
  <c r="S9" i="42"/>
  <c r="P9" i="42"/>
  <c r="E9" i="42"/>
  <c r="C9" i="42"/>
  <c r="D9" i="42"/>
  <c r="J9" i="42"/>
  <c r="F9" i="42"/>
  <c r="H9" i="42"/>
  <c r="G9" i="42"/>
  <c r="I9" i="42"/>
  <c r="K9" i="42"/>
  <c r="U25" i="40"/>
  <c r="M25" i="40"/>
  <c r="Q25" i="40"/>
  <c r="O25" i="40"/>
  <c r="R25" i="40"/>
  <c r="N25" i="40"/>
  <c r="P25" i="40"/>
  <c r="S25" i="40"/>
  <c r="T25" i="40"/>
  <c r="M133" i="28"/>
  <c r="S133" i="28"/>
  <c r="Q133" i="28"/>
  <c r="N133" i="28"/>
  <c r="P133" i="28"/>
  <c r="U133" i="28"/>
  <c r="O133" i="28"/>
  <c r="T133" i="28"/>
  <c r="R133" i="28"/>
  <c r="H133" i="28"/>
  <c r="K133" i="28"/>
  <c r="D133" i="28"/>
  <c r="E133" i="28"/>
  <c r="J133" i="28"/>
  <c r="F133" i="28"/>
  <c r="G133" i="28"/>
  <c r="C133" i="28"/>
  <c r="I133" i="28"/>
  <c r="Q139" i="28"/>
  <c r="N139" i="28"/>
  <c r="P139" i="28"/>
  <c r="U139" i="28"/>
  <c r="O139" i="28"/>
  <c r="T139" i="28"/>
  <c r="R139" i="28"/>
  <c r="M139" i="28"/>
  <c r="S139" i="28"/>
  <c r="E139" i="28"/>
  <c r="H139" i="28"/>
  <c r="G139" i="28"/>
  <c r="C139" i="28"/>
  <c r="F139" i="28"/>
  <c r="I139" i="28"/>
  <c r="J139" i="28"/>
  <c r="K139" i="28"/>
  <c r="D139" i="28"/>
  <c r="P85" i="28"/>
  <c r="U85" i="28"/>
  <c r="O85" i="28"/>
  <c r="T85" i="28"/>
  <c r="R85" i="28"/>
  <c r="M85" i="28"/>
  <c r="S85" i="28"/>
  <c r="Q85" i="28"/>
  <c r="N85" i="28"/>
  <c r="G85" i="28"/>
  <c r="D85" i="28"/>
  <c r="F85" i="28"/>
  <c r="I85" i="28"/>
  <c r="J85" i="28"/>
  <c r="K85" i="28"/>
  <c r="C85" i="28"/>
  <c r="E85" i="28"/>
  <c r="H85" i="28"/>
  <c r="P117" i="28"/>
  <c r="U117" i="28"/>
  <c r="O117" i="28"/>
  <c r="T117" i="28"/>
  <c r="R117" i="28"/>
  <c r="M117" i="28"/>
  <c r="S117" i="28"/>
  <c r="Q117" i="28"/>
  <c r="N117" i="28"/>
  <c r="K117" i="28"/>
  <c r="C117" i="28"/>
  <c r="J117" i="28"/>
  <c r="H117" i="28"/>
  <c r="G117" i="28"/>
  <c r="D117" i="28"/>
  <c r="E117" i="28"/>
  <c r="I117" i="28"/>
  <c r="F117" i="28"/>
  <c r="Q171" i="28"/>
  <c r="N171" i="28"/>
  <c r="P171" i="28"/>
  <c r="U171" i="28"/>
  <c r="O171" i="28"/>
  <c r="T171" i="28"/>
  <c r="R171" i="28"/>
  <c r="M171" i="28"/>
  <c r="S171" i="28"/>
  <c r="K171" i="28"/>
  <c r="C171" i="28"/>
  <c r="F171" i="28"/>
  <c r="E171" i="28"/>
  <c r="G171" i="28"/>
  <c r="H171" i="28"/>
  <c r="D171" i="28"/>
  <c r="I171" i="28"/>
  <c r="J171" i="28"/>
  <c r="U32" i="28"/>
  <c r="M32" i="28"/>
  <c r="S32" i="28"/>
  <c r="R32" i="28"/>
  <c r="T32" i="28"/>
  <c r="Q32" i="28"/>
  <c r="N32" i="28"/>
  <c r="O32" i="28"/>
  <c r="P32" i="28"/>
  <c r="C32" i="28"/>
  <c r="E32" i="28"/>
  <c r="I32" i="28"/>
  <c r="H32" i="28"/>
  <c r="K32" i="28"/>
  <c r="J32" i="28"/>
  <c r="F32" i="28"/>
  <c r="G32" i="28"/>
  <c r="D32" i="28"/>
  <c r="U46" i="28"/>
  <c r="M46" i="28"/>
  <c r="O46" i="28"/>
  <c r="R46" i="28"/>
  <c r="N46" i="28"/>
  <c r="S46" i="28"/>
  <c r="T46" i="28"/>
  <c r="Q46" i="28"/>
  <c r="P46" i="28"/>
  <c r="F46" i="28"/>
  <c r="C46" i="28"/>
  <c r="G46" i="28"/>
  <c r="D46" i="28"/>
  <c r="H46" i="28"/>
  <c r="E46" i="28"/>
  <c r="I46" i="28"/>
  <c r="K46" i="28"/>
  <c r="J46" i="28"/>
  <c r="M81" i="28"/>
  <c r="N81" i="28"/>
  <c r="Q81" i="28"/>
  <c r="O81" i="28"/>
  <c r="R81" i="28"/>
  <c r="P81" i="28"/>
  <c r="S81" i="28"/>
  <c r="T81" i="28"/>
  <c r="U81" i="28"/>
  <c r="J81" i="28"/>
  <c r="H81" i="28"/>
  <c r="D81" i="28"/>
  <c r="F81" i="28"/>
  <c r="E81" i="28"/>
  <c r="G81" i="28"/>
  <c r="K81" i="28"/>
  <c r="C81" i="28"/>
  <c r="I81" i="28"/>
  <c r="R136" i="28"/>
  <c r="T136" i="28"/>
  <c r="M136" i="28"/>
  <c r="P136" i="28"/>
  <c r="N136" i="28"/>
  <c r="O136" i="28"/>
  <c r="U136" i="28"/>
  <c r="S136" i="28"/>
  <c r="Q136" i="28"/>
  <c r="K136" i="28"/>
  <c r="C136" i="28"/>
  <c r="J136" i="28"/>
  <c r="H136" i="28"/>
  <c r="G136" i="28"/>
  <c r="D136" i="28"/>
  <c r="I136" i="28"/>
  <c r="E136" i="28"/>
  <c r="F136" i="28"/>
  <c r="P67" i="28"/>
  <c r="U67" i="28"/>
  <c r="S67" i="28"/>
  <c r="T67" i="28"/>
  <c r="R67" i="28"/>
  <c r="M67" i="28"/>
  <c r="N67" i="28"/>
  <c r="Q67" i="28"/>
  <c r="O67" i="28"/>
  <c r="K67" i="28"/>
  <c r="G67" i="28"/>
  <c r="F67" i="28"/>
  <c r="J67" i="28"/>
  <c r="H67" i="28"/>
  <c r="D67" i="28"/>
  <c r="I67" i="28"/>
  <c r="E67" i="28"/>
  <c r="C67" i="28"/>
  <c r="T108" i="28"/>
  <c r="Q108" i="28"/>
  <c r="P108" i="28"/>
  <c r="N108" i="28"/>
  <c r="S108" i="28"/>
  <c r="U108" i="28"/>
  <c r="M108" i="28"/>
  <c r="O108" i="28"/>
  <c r="R108" i="28"/>
  <c r="F108" i="28"/>
  <c r="J108" i="28"/>
  <c r="G108" i="28"/>
  <c r="D108" i="28"/>
  <c r="C108" i="28"/>
  <c r="E108" i="28"/>
  <c r="I108" i="28"/>
  <c r="K108" i="28"/>
  <c r="H108" i="28"/>
  <c r="U86" i="28"/>
  <c r="M86" i="28"/>
  <c r="Q86" i="28"/>
  <c r="S86" i="28"/>
  <c r="R86" i="28"/>
  <c r="P86" i="28"/>
  <c r="O86" i="28"/>
  <c r="T86" i="28"/>
  <c r="N86" i="28"/>
  <c r="H86" i="28"/>
  <c r="K86" i="28"/>
  <c r="D86" i="28"/>
  <c r="J86" i="28"/>
  <c r="F86" i="28"/>
  <c r="I86" i="28"/>
  <c r="G86" i="28"/>
  <c r="C86" i="28"/>
  <c r="E86" i="28"/>
  <c r="Q73" i="28"/>
  <c r="O73" i="28"/>
  <c r="P73" i="28"/>
  <c r="U73" i="28"/>
  <c r="N73" i="28"/>
  <c r="S73" i="28"/>
  <c r="T73" i="28"/>
  <c r="M73" i="28"/>
  <c r="R73" i="28"/>
  <c r="D73" i="28"/>
  <c r="F73" i="28"/>
  <c r="J73" i="28"/>
  <c r="E73" i="28"/>
  <c r="G73" i="28"/>
  <c r="C73" i="28"/>
  <c r="I73" i="28"/>
  <c r="H73" i="28"/>
  <c r="K73" i="28"/>
  <c r="Q157" i="28"/>
  <c r="N157" i="28"/>
  <c r="P157" i="28"/>
  <c r="U157" i="28"/>
  <c r="O157" i="28"/>
  <c r="T157" i="28"/>
  <c r="R157" i="28"/>
  <c r="M157" i="28"/>
  <c r="S157" i="28"/>
  <c r="H157" i="28"/>
  <c r="K157" i="28"/>
  <c r="E157" i="28"/>
  <c r="J157" i="28"/>
  <c r="G157" i="28"/>
  <c r="D157" i="28"/>
  <c r="C157" i="28"/>
  <c r="I157" i="28"/>
  <c r="F157" i="28"/>
  <c r="R30" i="28"/>
  <c r="U30" i="28"/>
  <c r="Q30" i="28"/>
  <c r="S30" i="28"/>
  <c r="O30" i="28"/>
  <c r="T30" i="28"/>
  <c r="P30" i="28"/>
  <c r="M30" i="28"/>
  <c r="N30" i="28"/>
  <c r="D30" i="28"/>
  <c r="F30" i="28"/>
  <c r="C30" i="28"/>
  <c r="H30" i="28"/>
  <c r="J30" i="28"/>
  <c r="I30" i="28"/>
  <c r="K30" i="28"/>
  <c r="G30" i="28"/>
  <c r="E30" i="28"/>
  <c r="T14" i="28"/>
  <c r="Q14" i="28"/>
  <c r="N14" i="28"/>
  <c r="O14" i="28"/>
  <c r="P14" i="28"/>
  <c r="S14" i="28"/>
  <c r="U14" i="28"/>
  <c r="M14" i="28"/>
  <c r="R14" i="28"/>
  <c r="E14" i="28"/>
  <c r="I14" i="28"/>
  <c r="K14" i="28"/>
  <c r="C14" i="28"/>
  <c r="F14" i="28"/>
  <c r="H14" i="28"/>
  <c r="G14" i="28"/>
  <c r="D14" i="28"/>
  <c r="J14" i="28"/>
  <c r="M95" i="28"/>
  <c r="N95" i="28"/>
  <c r="Q95" i="28"/>
  <c r="S95" i="28"/>
  <c r="P95" i="28"/>
  <c r="U95" i="28"/>
  <c r="O95" i="28"/>
  <c r="T95" i="28"/>
  <c r="R95" i="28"/>
  <c r="K95" i="28"/>
  <c r="C95" i="28"/>
  <c r="F95" i="28"/>
  <c r="H95" i="28"/>
  <c r="G95" i="28"/>
  <c r="D95" i="28"/>
  <c r="E95" i="28"/>
  <c r="I95" i="28"/>
  <c r="J95" i="28"/>
  <c r="Q55" i="28"/>
  <c r="S55" i="28"/>
  <c r="P55" i="28"/>
  <c r="U55" i="28"/>
  <c r="O55" i="28"/>
  <c r="T55" i="28"/>
  <c r="R55" i="28"/>
  <c r="N55" i="28"/>
  <c r="M55" i="28"/>
  <c r="F55" i="28"/>
  <c r="H55" i="28"/>
  <c r="D55" i="28"/>
  <c r="E55" i="28"/>
  <c r="J55" i="28"/>
  <c r="G55" i="28"/>
  <c r="K55" i="28"/>
  <c r="C55" i="28"/>
  <c r="I55" i="28"/>
  <c r="N44" i="28"/>
  <c r="S44" i="28"/>
  <c r="M44" i="28"/>
  <c r="P44" i="28"/>
  <c r="O44" i="28"/>
  <c r="U44" i="28"/>
  <c r="T44" i="28"/>
  <c r="Q44" i="28"/>
  <c r="R44" i="28"/>
  <c r="C44" i="28"/>
  <c r="E44" i="28"/>
  <c r="H44" i="28"/>
  <c r="K44" i="28"/>
  <c r="D44" i="28"/>
  <c r="J44" i="28"/>
  <c r="F44" i="28"/>
  <c r="I44" i="28"/>
  <c r="G44" i="28"/>
  <c r="M127" i="28"/>
  <c r="N127" i="28"/>
  <c r="Q127" i="28"/>
  <c r="S127" i="28"/>
  <c r="P127" i="28"/>
  <c r="U127" i="28"/>
  <c r="O127" i="28"/>
  <c r="R127" i="28"/>
  <c r="T127" i="28"/>
  <c r="J127" i="28"/>
  <c r="C127" i="28"/>
  <c r="G127" i="28"/>
  <c r="D127" i="28"/>
  <c r="H127" i="28"/>
  <c r="I127" i="28"/>
  <c r="E127" i="28"/>
  <c r="K127" i="28"/>
  <c r="F127" i="28"/>
  <c r="P49" i="28"/>
  <c r="U49" i="28"/>
  <c r="O49" i="28"/>
  <c r="T49" i="28"/>
  <c r="R49" i="28"/>
  <c r="M49" i="28"/>
  <c r="S49" i="28"/>
  <c r="Q49" i="28"/>
  <c r="N49" i="28"/>
  <c r="F49" i="28"/>
  <c r="G49" i="28"/>
  <c r="K49" i="28"/>
  <c r="C49" i="28"/>
  <c r="I49" i="28"/>
  <c r="J49" i="28"/>
  <c r="H49" i="28"/>
  <c r="D49" i="28"/>
  <c r="E49" i="28"/>
  <c r="S56" i="28"/>
  <c r="U56" i="28"/>
  <c r="T56" i="28"/>
  <c r="Q56" i="28"/>
  <c r="R56" i="28"/>
  <c r="N56" i="28"/>
  <c r="O56" i="28"/>
  <c r="P56" i="28"/>
  <c r="M56" i="28"/>
  <c r="J56" i="28"/>
  <c r="I56" i="28"/>
  <c r="G56" i="28"/>
  <c r="D56" i="28"/>
  <c r="C56" i="28"/>
  <c r="E56" i="28"/>
  <c r="F56" i="28"/>
  <c r="H56" i="28"/>
  <c r="K56" i="28"/>
  <c r="T141" i="28"/>
  <c r="R141" i="28"/>
  <c r="M141" i="28"/>
  <c r="N141" i="28"/>
  <c r="Q141" i="28"/>
  <c r="S141" i="28"/>
  <c r="U141" i="28"/>
  <c r="O141" i="28"/>
  <c r="P141" i="28"/>
  <c r="J141" i="28"/>
  <c r="G141" i="28"/>
  <c r="K141" i="28"/>
  <c r="C141" i="28"/>
  <c r="I141" i="28"/>
  <c r="F141" i="28"/>
  <c r="H141" i="28"/>
  <c r="D141" i="28"/>
  <c r="E141" i="28"/>
  <c r="Q136" i="41"/>
  <c r="R136" i="41"/>
  <c r="U136" i="41"/>
  <c r="O136" i="41"/>
  <c r="P136" i="41"/>
  <c r="N136" i="41"/>
  <c r="T136" i="41"/>
  <c r="S136" i="41"/>
  <c r="M136" i="41"/>
  <c r="E136" i="41"/>
  <c r="D136" i="41"/>
  <c r="K136" i="41"/>
  <c r="I136" i="41"/>
  <c r="H136" i="41"/>
  <c r="J136" i="41"/>
  <c r="G136" i="41"/>
  <c r="F136" i="41"/>
  <c r="C136" i="41"/>
  <c r="Q56" i="41"/>
  <c r="S56" i="41"/>
  <c r="O56" i="41"/>
  <c r="R56" i="41"/>
  <c r="T56" i="41"/>
  <c r="U56" i="41"/>
  <c r="P56" i="41"/>
  <c r="N56" i="41"/>
  <c r="M56" i="41"/>
  <c r="K56" i="41"/>
  <c r="C56" i="41"/>
  <c r="F56" i="41"/>
  <c r="H56" i="41"/>
  <c r="G56" i="41"/>
  <c r="D56" i="41"/>
  <c r="J56" i="41"/>
  <c r="E56" i="41"/>
  <c r="I56" i="41"/>
  <c r="M149" i="41"/>
  <c r="T149" i="41"/>
  <c r="O149" i="41"/>
  <c r="Q149" i="41"/>
  <c r="P149" i="41"/>
  <c r="U149" i="41"/>
  <c r="N149" i="41"/>
  <c r="R149" i="41"/>
  <c r="S149" i="41"/>
  <c r="G149" i="41"/>
  <c r="C149" i="41"/>
  <c r="H149" i="41"/>
  <c r="K149" i="41"/>
  <c r="E149" i="41"/>
  <c r="I149" i="41"/>
  <c r="J149" i="41"/>
  <c r="F149" i="41"/>
  <c r="D149" i="41"/>
  <c r="R46" i="40"/>
  <c r="U46" i="40"/>
  <c r="T46" i="40"/>
  <c r="Q46" i="40"/>
  <c r="S46" i="40"/>
  <c r="N46" i="40"/>
  <c r="O46" i="40"/>
  <c r="P46" i="40"/>
  <c r="M46" i="40"/>
  <c r="G46" i="40"/>
  <c r="D46" i="40"/>
  <c r="C46" i="40"/>
  <c r="E46" i="40"/>
  <c r="I46" i="40"/>
  <c r="H46" i="40"/>
  <c r="K46" i="40"/>
  <c r="J46" i="40"/>
  <c r="F46" i="40"/>
  <c r="N112" i="40"/>
  <c r="O112" i="40"/>
  <c r="M112" i="40"/>
  <c r="P112" i="40"/>
  <c r="R112" i="40"/>
  <c r="U112" i="40"/>
  <c r="T112" i="40"/>
  <c r="Q112" i="40"/>
  <c r="S112" i="40"/>
  <c r="F112" i="40"/>
  <c r="H112" i="40"/>
  <c r="D112" i="40"/>
  <c r="J112" i="40"/>
  <c r="I112" i="40"/>
  <c r="G112" i="40"/>
  <c r="K112" i="40"/>
  <c r="C112" i="40"/>
  <c r="E112" i="40"/>
  <c r="U64" i="42"/>
  <c r="M64" i="42"/>
  <c r="R64" i="42"/>
  <c r="Q64" i="42"/>
  <c r="O64" i="42"/>
  <c r="P64" i="42"/>
  <c r="N64" i="42"/>
  <c r="S64" i="42"/>
  <c r="T64" i="42"/>
  <c r="F64" i="42"/>
  <c r="J64" i="42"/>
  <c r="G64" i="42"/>
  <c r="K64" i="42"/>
  <c r="I64" i="42"/>
  <c r="D64" i="42"/>
  <c r="H64" i="42"/>
  <c r="C64" i="42"/>
  <c r="E64" i="42"/>
  <c r="N89" i="42"/>
  <c r="M89" i="42"/>
  <c r="O89" i="42"/>
  <c r="P89" i="42"/>
  <c r="R89" i="42"/>
  <c r="S89" i="42"/>
  <c r="T89" i="42"/>
  <c r="U89" i="42"/>
  <c r="Q89" i="42"/>
  <c r="I89" i="42"/>
  <c r="F89" i="42"/>
  <c r="H89" i="42"/>
  <c r="G89" i="42"/>
  <c r="J89" i="42"/>
  <c r="K89" i="42"/>
  <c r="E89" i="42"/>
  <c r="D89" i="42"/>
  <c r="C89" i="42"/>
  <c r="AO40" i="40"/>
  <c r="O40" i="40"/>
  <c r="U40" i="40"/>
  <c r="M40" i="40"/>
  <c r="T40" i="40"/>
  <c r="P40" i="40"/>
  <c r="R40" i="40"/>
  <c r="N40" i="40"/>
  <c r="S40" i="40"/>
  <c r="Q40" i="40"/>
  <c r="Y135" i="40"/>
  <c r="Q135" i="40"/>
  <c r="O135" i="40"/>
  <c r="M135" i="40"/>
  <c r="N135" i="40"/>
  <c r="T135" i="40"/>
  <c r="P135" i="40"/>
  <c r="R135" i="40"/>
  <c r="U135" i="40"/>
  <c r="S135" i="40"/>
  <c r="O4" i="28"/>
  <c r="U4" i="28"/>
  <c r="T4" i="28"/>
  <c r="Q4" i="28"/>
  <c r="S4" i="28"/>
  <c r="N4" i="28"/>
  <c r="R4" i="28"/>
  <c r="P4" i="28"/>
  <c r="M4" i="28"/>
  <c r="J4" i="28"/>
  <c r="C4" i="28"/>
  <c r="G4" i="28"/>
  <c r="D4" i="28"/>
  <c r="H4" i="28"/>
  <c r="E4" i="28"/>
  <c r="F4" i="28"/>
  <c r="K4" i="28"/>
  <c r="I4" i="28"/>
  <c r="M147" i="28"/>
  <c r="S147" i="28"/>
  <c r="Q147" i="28"/>
  <c r="N147" i="28"/>
  <c r="P147" i="28"/>
  <c r="U147" i="28"/>
  <c r="O147" i="28"/>
  <c r="R147" i="28"/>
  <c r="T147" i="28"/>
  <c r="H147" i="28"/>
  <c r="E147" i="28"/>
  <c r="F147" i="28"/>
  <c r="K147" i="28"/>
  <c r="G147" i="28"/>
  <c r="D147" i="28"/>
  <c r="C147" i="28"/>
  <c r="I147" i="28"/>
  <c r="J147" i="28"/>
  <c r="O12" i="28"/>
  <c r="U12" i="28"/>
  <c r="T12" i="28"/>
  <c r="Q12" i="28"/>
  <c r="S12" i="28"/>
  <c r="N12" i="28"/>
  <c r="R12" i="28"/>
  <c r="M12" i="28"/>
  <c r="P12" i="28"/>
  <c r="G12" i="28"/>
  <c r="H12" i="28"/>
  <c r="D12" i="28"/>
  <c r="E12" i="28"/>
  <c r="F12" i="28"/>
  <c r="K12" i="28"/>
  <c r="C12" i="28"/>
  <c r="I12" i="28"/>
  <c r="J12" i="28"/>
  <c r="M152" i="28"/>
  <c r="P152" i="28"/>
  <c r="N152" i="28"/>
  <c r="R152" i="28"/>
  <c r="U152" i="28"/>
  <c r="Q152" i="28"/>
  <c r="S152" i="28"/>
  <c r="O152" i="28"/>
  <c r="T152" i="28"/>
  <c r="H152" i="28"/>
  <c r="F152" i="28"/>
  <c r="D152" i="28"/>
  <c r="J152" i="28"/>
  <c r="K152" i="28"/>
  <c r="I152" i="28"/>
  <c r="G152" i="28"/>
  <c r="C152" i="28"/>
  <c r="E152" i="28"/>
  <c r="Q5" i="28"/>
  <c r="N5" i="28"/>
  <c r="P5" i="28"/>
  <c r="U5" i="28"/>
  <c r="O5" i="28"/>
  <c r="T5" i="28"/>
  <c r="R5" i="28"/>
  <c r="M5" i="28"/>
  <c r="S5" i="28"/>
  <c r="C5" i="28"/>
  <c r="I5" i="28"/>
  <c r="H5" i="28"/>
  <c r="K5" i="28"/>
  <c r="D5" i="28"/>
  <c r="E5" i="28"/>
  <c r="F5" i="28"/>
  <c r="J5" i="28"/>
  <c r="G5" i="28"/>
  <c r="U112" i="28"/>
  <c r="M112" i="28"/>
  <c r="S112" i="28"/>
  <c r="O112" i="28"/>
  <c r="N112" i="28"/>
  <c r="R112" i="28"/>
  <c r="T112" i="28"/>
  <c r="Q112" i="28"/>
  <c r="P112" i="28"/>
  <c r="K112" i="28"/>
  <c r="D112" i="28"/>
  <c r="I112" i="28"/>
  <c r="H112" i="28"/>
  <c r="G112" i="28"/>
  <c r="C112" i="28"/>
  <c r="J112" i="28"/>
  <c r="E112" i="28"/>
  <c r="F112" i="28"/>
  <c r="T109" i="28"/>
  <c r="R109" i="28"/>
  <c r="M109" i="28"/>
  <c r="S109" i="28"/>
  <c r="Q109" i="28"/>
  <c r="N109" i="28"/>
  <c r="O109" i="28"/>
  <c r="P109" i="28"/>
  <c r="U109" i="28"/>
  <c r="D109" i="28"/>
  <c r="F109" i="28"/>
  <c r="E109" i="28"/>
  <c r="I109" i="28"/>
  <c r="K109" i="28"/>
  <c r="C109" i="28"/>
  <c r="G109" i="28"/>
  <c r="J109" i="28"/>
  <c r="H109" i="28"/>
  <c r="Q169" i="28"/>
  <c r="S169" i="28"/>
  <c r="P169" i="28"/>
  <c r="U169" i="28"/>
  <c r="N169" i="28"/>
  <c r="M169" i="28"/>
  <c r="R169" i="28"/>
  <c r="O169" i="28"/>
  <c r="T169" i="28"/>
  <c r="H169" i="28"/>
  <c r="J169" i="28"/>
  <c r="D169" i="28"/>
  <c r="F169" i="28"/>
  <c r="K169" i="28"/>
  <c r="E169" i="28"/>
  <c r="G169" i="28"/>
  <c r="C169" i="28"/>
  <c r="I169" i="28"/>
  <c r="Q100" i="28"/>
  <c r="S100" i="28"/>
  <c r="O100" i="28"/>
  <c r="R100" i="28"/>
  <c r="T100" i="28"/>
  <c r="M100" i="28"/>
  <c r="U100" i="28"/>
  <c r="P100" i="28"/>
  <c r="N100" i="28"/>
  <c r="E100" i="28"/>
  <c r="I100" i="28"/>
  <c r="K100" i="28"/>
  <c r="C100" i="28"/>
  <c r="F100" i="28"/>
  <c r="H100" i="28"/>
  <c r="G100" i="28"/>
  <c r="D100" i="28"/>
  <c r="J100" i="28"/>
  <c r="O2" i="28"/>
  <c r="U2" i="28"/>
  <c r="T2" i="28"/>
  <c r="R2" i="28"/>
  <c r="M2" i="28"/>
  <c r="P2" i="28"/>
  <c r="N2" i="28"/>
  <c r="S2" i="28"/>
  <c r="Q2" i="28"/>
  <c r="C2" i="28"/>
  <c r="D2" i="28"/>
  <c r="K2" i="28"/>
  <c r="G2" i="28"/>
  <c r="I2" i="28"/>
  <c r="F2" i="28"/>
  <c r="J2" i="28"/>
  <c r="E2" i="28"/>
  <c r="H2" i="28"/>
  <c r="M83" i="28"/>
  <c r="S83" i="28"/>
  <c r="Q83" i="28"/>
  <c r="O83" i="28"/>
  <c r="P83" i="28"/>
  <c r="U83" i="28"/>
  <c r="N83" i="28"/>
  <c r="T83" i="28"/>
  <c r="R83" i="28"/>
  <c r="F83" i="28"/>
  <c r="K83" i="28"/>
  <c r="G83" i="28"/>
  <c r="D83" i="28"/>
  <c r="C83" i="28"/>
  <c r="I83" i="28"/>
  <c r="E83" i="28"/>
  <c r="H83" i="28"/>
  <c r="J83" i="28"/>
  <c r="P143" i="28"/>
  <c r="U143" i="28"/>
  <c r="S143" i="28"/>
  <c r="T143" i="28"/>
  <c r="R143" i="28"/>
  <c r="M143" i="28"/>
  <c r="N143" i="28"/>
  <c r="Q143" i="28"/>
  <c r="O143" i="28"/>
  <c r="D143" i="28"/>
  <c r="F143" i="28"/>
  <c r="K143" i="28"/>
  <c r="E143" i="28"/>
  <c r="G143" i="28"/>
  <c r="C143" i="28"/>
  <c r="I143" i="28"/>
  <c r="H143" i="28"/>
  <c r="J143" i="28"/>
  <c r="U126" i="28"/>
  <c r="M126" i="28"/>
  <c r="Q126" i="28"/>
  <c r="R126" i="28"/>
  <c r="O126" i="28"/>
  <c r="S126" i="28"/>
  <c r="T126" i="28"/>
  <c r="N126" i="28"/>
  <c r="P126" i="28"/>
  <c r="E126" i="28"/>
  <c r="F126" i="28"/>
  <c r="K126" i="28"/>
  <c r="H126" i="28"/>
  <c r="I126" i="28"/>
  <c r="J126" i="28"/>
  <c r="G126" i="28"/>
  <c r="D126" i="28"/>
  <c r="C126" i="28"/>
  <c r="Q105" i="28"/>
  <c r="N105" i="28"/>
  <c r="P105" i="28"/>
  <c r="U105" i="28"/>
  <c r="O105" i="28"/>
  <c r="M105" i="28"/>
  <c r="R105" i="28"/>
  <c r="S105" i="28"/>
  <c r="T105" i="28"/>
  <c r="J105" i="28"/>
  <c r="G105" i="28"/>
  <c r="C105" i="28"/>
  <c r="I105" i="28"/>
  <c r="H105" i="28"/>
  <c r="K105" i="28"/>
  <c r="D105" i="28"/>
  <c r="F105" i="28"/>
  <c r="E105" i="28"/>
  <c r="S168" i="28"/>
  <c r="T168" i="28"/>
  <c r="P168" i="28"/>
  <c r="N168" i="28"/>
  <c r="U168" i="28"/>
  <c r="M168" i="28"/>
  <c r="R168" i="28"/>
  <c r="Q168" i="28"/>
  <c r="O168" i="28"/>
  <c r="G168" i="28"/>
  <c r="D168" i="28"/>
  <c r="J168" i="28"/>
  <c r="E168" i="28"/>
  <c r="I168" i="28"/>
  <c r="K168" i="28"/>
  <c r="C168" i="28"/>
  <c r="F168" i="28"/>
  <c r="H168" i="28"/>
  <c r="Q154" i="28"/>
  <c r="R154" i="28"/>
  <c r="O154" i="28"/>
  <c r="T154" i="28"/>
  <c r="S154" i="28"/>
  <c r="P154" i="28"/>
  <c r="N154" i="28"/>
  <c r="M154" i="28"/>
  <c r="U154" i="28"/>
  <c r="E154" i="28"/>
  <c r="F154" i="28"/>
  <c r="K154" i="28"/>
  <c r="C154" i="28"/>
  <c r="I154" i="28"/>
  <c r="H154" i="28"/>
  <c r="G154" i="28"/>
  <c r="D154" i="28"/>
  <c r="J154" i="28"/>
  <c r="T134" i="28"/>
  <c r="Q134" i="28"/>
  <c r="R134" i="28"/>
  <c r="N134" i="28"/>
  <c r="O134" i="28"/>
  <c r="M134" i="28"/>
  <c r="P134" i="28"/>
  <c r="S134" i="28"/>
  <c r="U134" i="28"/>
  <c r="J134" i="28"/>
  <c r="F134" i="28"/>
  <c r="G134" i="28"/>
  <c r="D134" i="28"/>
  <c r="C134" i="28"/>
  <c r="E134" i="28"/>
  <c r="I134" i="28"/>
  <c r="H134" i="28"/>
  <c r="K134" i="28"/>
  <c r="R88" i="28"/>
  <c r="T88" i="28"/>
  <c r="M88" i="28"/>
  <c r="P88" i="28"/>
  <c r="N88" i="28"/>
  <c r="O88" i="28"/>
  <c r="U88" i="28"/>
  <c r="Q88" i="28"/>
  <c r="S88" i="28"/>
  <c r="H88" i="28"/>
  <c r="I88" i="28"/>
  <c r="D88" i="28"/>
  <c r="F88" i="28"/>
  <c r="K88" i="28"/>
  <c r="J88" i="28"/>
  <c r="G88" i="28"/>
  <c r="C88" i="28"/>
  <c r="E88" i="28"/>
  <c r="O80" i="28"/>
  <c r="U80" i="28"/>
  <c r="Q80" i="28"/>
  <c r="S80" i="28"/>
  <c r="N80" i="28"/>
  <c r="P80" i="28"/>
  <c r="R80" i="28"/>
  <c r="T80" i="28"/>
  <c r="M80" i="28"/>
  <c r="H80" i="28"/>
  <c r="K80" i="28"/>
  <c r="J80" i="28"/>
  <c r="I80" i="28"/>
  <c r="G80" i="28"/>
  <c r="F80" i="28"/>
  <c r="C80" i="28"/>
  <c r="E80" i="28"/>
  <c r="D80" i="28"/>
  <c r="T123" i="28"/>
  <c r="R123" i="28"/>
  <c r="M123" i="28"/>
  <c r="O123" i="28"/>
  <c r="Q123" i="28"/>
  <c r="S123" i="28"/>
  <c r="P123" i="28"/>
  <c r="U123" i="28"/>
  <c r="N123" i="28"/>
  <c r="H123" i="28"/>
  <c r="J123" i="28"/>
  <c r="D123" i="28"/>
  <c r="E123" i="28"/>
  <c r="G123" i="28"/>
  <c r="F123" i="28"/>
  <c r="K123" i="28"/>
  <c r="C123" i="28"/>
  <c r="I123" i="28"/>
  <c r="P22" i="28"/>
  <c r="N22" i="28"/>
  <c r="U22" i="28"/>
  <c r="M22" i="28"/>
  <c r="Q22" i="28"/>
  <c r="R22" i="28"/>
  <c r="O22" i="28"/>
  <c r="S22" i="28"/>
  <c r="T22" i="28"/>
  <c r="G22" i="28"/>
  <c r="C22" i="28"/>
  <c r="I22" i="28"/>
  <c r="E22" i="28"/>
  <c r="J22" i="28"/>
  <c r="K22" i="28"/>
  <c r="D22" i="28"/>
  <c r="F22" i="28"/>
  <c r="H22" i="28"/>
  <c r="T166" i="40"/>
  <c r="Q166" i="40"/>
  <c r="P166" i="40"/>
  <c r="N166" i="40"/>
  <c r="O166" i="40"/>
  <c r="U166" i="40"/>
  <c r="M166" i="40"/>
  <c r="S166" i="40"/>
  <c r="R166" i="40"/>
  <c r="K166" i="40"/>
  <c r="H166" i="40"/>
  <c r="F166" i="40"/>
  <c r="J166" i="40"/>
  <c r="G166" i="40"/>
  <c r="D166" i="40"/>
  <c r="C166" i="40"/>
  <c r="E166" i="40"/>
  <c r="I166" i="40"/>
  <c r="P145" i="40"/>
  <c r="U145" i="40"/>
  <c r="O145" i="40"/>
  <c r="T145" i="40"/>
  <c r="R145" i="40"/>
  <c r="N145" i="40"/>
  <c r="M145" i="40"/>
  <c r="Q145" i="40"/>
  <c r="S145" i="40"/>
  <c r="G145" i="40"/>
  <c r="D145" i="40"/>
  <c r="C145" i="40"/>
  <c r="I145" i="40"/>
  <c r="J145" i="40"/>
  <c r="H145" i="40"/>
  <c r="K145" i="40"/>
  <c r="F145" i="40"/>
  <c r="E145" i="40"/>
  <c r="Q153" i="40"/>
  <c r="N153" i="40"/>
  <c r="P153" i="40"/>
  <c r="U153" i="40"/>
  <c r="O153" i="40"/>
  <c r="S153" i="40"/>
  <c r="T153" i="40"/>
  <c r="M153" i="40"/>
  <c r="R153" i="40"/>
  <c r="D153" i="40"/>
  <c r="F153" i="40"/>
  <c r="J153" i="40"/>
  <c r="E153" i="40"/>
  <c r="G153" i="40"/>
  <c r="C153" i="40"/>
  <c r="I153" i="40"/>
  <c r="H153" i="40"/>
  <c r="K153" i="40"/>
  <c r="S126" i="40"/>
  <c r="T126" i="40"/>
  <c r="M126" i="40"/>
  <c r="P126" i="40"/>
  <c r="N126" i="40"/>
  <c r="R126" i="40"/>
  <c r="U126" i="40"/>
  <c r="Q126" i="40"/>
  <c r="O126" i="40"/>
  <c r="I126" i="40"/>
  <c r="K126" i="40"/>
  <c r="G126" i="40"/>
  <c r="D126" i="40"/>
  <c r="C126" i="40"/>
  <c r="E126" i="40"/>
  <c r="J126" i="40"/>
  <c r="H126" i="40"/>
  <c r="F126" i="40"/>
  <c r="R116" i="40"/>
  <c r="U116" i="40"/>
  <c r="Q116" i="40"/>
  <c r="S116" i="40"/>
  <c r="O116" i="40"/>
  <c r="T116" i="40"/>
  <c r="M116" i="40"/>
  <c r="P116" i="40"/>
  <c r="N116" i="40"/>
  <c r="C116" i="40"/>
  <c r="E116" i="40"/>
  <c r="H116" i="40"/>
  <c r="F116" i="40"/>
  <c r="D116" i="40"/>
  <c r="J116" i="40"/>
  <c r="K116" i="40"/>
  <c r="I116" i="40"/>
  <c r="G116" i="40"/>
  <c r="U165" i="41"/>
  <c r="S165" i="41"/>
  <c r="R165" i="41"/>
  <c r="T165" i="41"/>
  <c r="M165" i="41"/>
  <c r="O165" i="41"/>
  <c r="P165" i="41"/>
  <c r="Q165" i="41"/>
  <c r="N165" i="41"/>
  <c r="D165" i="41"/>
  <c r="G165" i="41"/>
  <c r="C165" i="41"/>
  <c r="F165" i="41"/>
  <c r="K165" i="41"/>
  <c r="J165" i="41"/>
  <c r="I165" i="41"/>
  <c r="E165" i="41"/>
  <c r="H165" i="41"/>
  <c r="U103" i="41"/>
  <c r="M103" i="41"/>
  <c r="P103" i="41"/>
  <c r="N103" i="41"/>
  <c r="T103" i="41"/>
  <c r="O103" i="41"/>
  <c r="S103" i="41"/>
  <c r="R103" i="41"/>
  <c r="Q103" i="41"/>
  <c r="D103" i="41"/>
  <c r="J103" i="41"/>
  <c r="E103" i="41"/>
  <c r="F103" i="41"/>
  <c r="I103" i="41"/>
  <c r="G103" i="41"/>
  <c r="C103" i="41"/>
  <c r="K103" i="41"/>
  <c r="H103" i="41"/>
  <c r="Q121" i="40"/>
  <c r="O121" i="40"/>
  <c r="T121" i="40"/>
  <c r="S121" i="40"/>
  <c r="M121" i="40"/>
  <c r="P121" i="40"/>
  <c r="R121" i="40"/>
  <c r="U121" i="40"/>
  <c r="N121" i="40"/>
  <c r="Q23" i="41"/>
  <c r="O23" i="41"/>
  <c r="P23" i="41"/>
  <c r="U23" i="41"/>
  <c r="N23" i="41"/>
  <c r="T23" i="41"/>
  <c r="R23" i="41"/>
  <c r="M23" i="41"/>
  <c r="S23" i="41"/>
  <c r="E23" i="41"/>
  <c r="G23" i="41"/>
  <c r="K23" i="41"/>
  <c r="C23" i="41"/>
  <c r="I23" i="41"/>
  <c r="J23" i="41"/>
  <c r="H23" i="41"/>
  <c r="D23" i="41"/>
  <c r="F23" i="41"/>
  <c r="AK41" i="40"/>
  <c r="R41" i="40"/>
  <c r="S41" i="40"/>
  <c r="M41" i="40"/>
  <c r="P41" i="40"/>
  <c r="O41" i="40"/>
  <c r="N41" i="40"/>
  <c r="U41" i="40"/>
  <c r="T41" i="40"/>
  <c r="Q41" i="40"/>
  <c r="O60" i="42"/>
  <c r="M60" i="42"/>
  <c r="N60" i="42"/>
  <c r="S60" i="42"/>
  <c r="U60" i="42"/>
  <c r="P60" i="42"/>
  <c r="R60" i="42"/>
  <c r="T60" i="42"/>
  <c r="Q60" i="42"/>
  <c r="H60" i="42"/>
  <c r="G60" i="42"/>
  <c r="F60" i="42"/>
  <c r="C60" i="42"/>
  <c r="D60" i="42"/>
  <c r="I60" i="42"/>
  <c r="J60" i="42"/>
  <c r="K60" i="42"/>
  <c r="E60" i="42"/>
  <c r="T38" i="40"/>
  <c r="Q38" i="40"/>
  <c r="P38" i="40"/>
  <c r="N38" i="40"/>
  <c r="R38" i="40"/>
  <c r="U38" i="40"/>
  <c r="M38" i="40"/>
  <c r="O38" i="40"/>
  <c r="S38" i="40"/>
  <c r="G38" i="40"/>
  <c r="D38" i="40"/>
  <c r="J38" i="40"/>
  <c r="E38" i="40"/>
  <c r="F38" i="40"/>
  <c r="K38" i="40"/>
  <c r="C38" i="40"/>
  <c r="I38" i="40"/>
  <c r="H38" i="40"/>
  <c r="R131" i="41"/>
  <c r="Q131" i="41"/>
  <c r="N131" i="41"/>
  <c r="M131" i="41"/>
  <c r="T131" i="41"/>
  <c r="U131" i="41"/>
  <c r="O131" i="41"/>
  <c r="P131" i="41"/>
  <c r="S131" i="41"/>
  <c r="I131" i="41"/>
  <c r="G131" i="41"/>
  <c r="K131" i="41"/>
  <c r="H131" i="41"/>
  <c r="C131" i="41"/>
  <c r="J131" i="41"/>
  <c r="E131" i="41"/>
  <c r="F131" i="41"/>
  <c r="D131" i="41"/>
  <c r="T27" i="41"/>
  <c r="R27" i="41"/>
  <c r="M27" i="41"/>
  <c r="S27" i="41"/>
  <c r="Q27" i="41"/>
  <c r="N27" i="41"/>
  <c r="P27" i="41"/>
  <c r="U27" i="41"/>
  <c r="O27" i="41"/>
  <c r="C27" i="41"/>
  <c r="I27" i="41"/>
  <c r="H27" i="41"/>
  <c r="E27" i="41"/>
  <c r="D27" i="41"/>
  <c r="J27" i="41"/>
  <c r="G27" i="41"/>
  <c r="F27" i="41"/>
  <c r="K27" i="41"/>
  <c r="AC33" i="40"/>
  <c r="S33" i="40"/>
  <c r="T33" i="40"/>
  <c r="N33" i="40"/>
  <c r="O33" i="40"/>
  <c r="Q33" i="40"/>
  <c r="U33" i="40"/>
  <c r="R33" i="40"/>
  <c r="M33" i="40"/>
  <c r="P33" i="40"/>
  <c r="T124" i="28"/>
  <c r="Q124" i="28"/>
  <c r="R124" i="28"/>
  <c r="N124" i="28"/>
  <c r="O124" i="28"/>
  <c r="M124" i="28"/>
  <c r="P124" i="28"/>
  <c r="U124" i="28"/>
  <c r="S124" i="28"/>
  <c r="G124" i="28"/>
  <c r="D124" i="28"/>
  <c r="C124" i="28"/>
  <c r="E124" i="28"/>
  <c r="I124" i="28"/>
  <c r="H124" i="28"/>
  <c r="K124" i="28"/>
  <c r="J124" i="28"/>
  <c r="F124" i="28"/>
  <c r="Q151" i="28"/>
  <c r="S151" i="28"/>
  <c r="P151" i="28"/>
  <c r="U151" i="28"/>
  <c r="O151" i="28"/>
  <c r="T151" i="28"/>
  <c r="R151" i="28"/>
  <c r="M151" i="28"/>
  <c r="N151" i="28"/>
  <c r="E151" i="28"/>
  <c r="G151" i="28"/>
  <c r="K151" i="28"/>
  <c r="C151" i="28"/>
  <c r="I151" i="28"/>
  <c r="J151" i="28"/>
  <c r="H151" i="28"/>
  <c r="D151" i="28"/>
  <c r="F151" i="28"/>
  <c r="R20" i="28"/>
  <c r="T20" i="28"/>
  <c r="M20" i="28"/>
  <c r="P20" i="28"/>
  <c r="N20" i="28"/>
  <c r="O20" i="28"/>
  <c r="U20" i="28"/>
  <c r="Q20" i="28"/>
  <c r="S20" i="28"/>
  <c r="K20" i="28"/>
  <c r="C20" i="28"/>
  <c r="E20" i="28"/>
  <c r="I20" i="28"/>
  <c r="H20" i="28"/>
  <c r="D20" i="28"/>
  <c r="J20" i="28"/>
  <c r="F20" i="28"/>
  <c r="G20" i="28"/>
  <c r="N146" i="28"/>
  <c r="O146" i="28"/>
  <c r="P146" i="28"/>
  <c r="M146" i="28"/>
  <c r="R146" i="28"/>
  <c r="U146" i="28"/>
  <c r="S146" i="28"/>
  <c r="Q146" i="28"/>
  <c r="T146" i="28"/>
  <c r="H146" i="28"/>
  <c r="K146" i="28"/>
  <c r="J146" i="28"/>
  <c r="F146" i="28"/>
  <c r="G146" i="28"/>
  <c r="D146" i="28"/>
  <c r="C146" i="28"/>
  <c r="E146" i="28"/>
  <c r="I146" i="28"/>
  <c r="P42" i="28"/>
  <c r="N42" i="28"/>
  <c r="O42" i="28"/>
  <c r="U42" i="28"/>
  <c r="M42" i="28"/>
  <c r="T42" i="28"/>
  <c r="S42" i="28"/>
  <c r="R42" i="28"/>
  <c r="Q42" i="28"/>
  <c r="K42" i="28"/>
  <c r="C42" i="28"/>
  <c r="F42" i="28"/>
  <c r="J42" i="28"/>
  <c r="G42" i="28"/>
  <c r="H42" i="28"/>
  <c r="D42" i="28"/>
  <c r="E42" i="28"/>
  <c r="I42" i="28"/>
  <c r="T167" i="28"/>
  <c r="R167" i="28"/>
  <c r="M167" i="28"/>
  <c r="S167" i="28"/>
  <c r="Q167" i="28"/>
  <c r="N167" i="28"/>
  <c r="O167" i="28"/>
  <c r="P167" i="28"/>
  <c r="U167" i="28"/>
  <c r="G167" i="28"/>
  <c r="D167" i="28"/>
  <c r="C167" i="28"/>
  <c r="I167" i="28"/>
  <c r="J167" i="28"/>
  <c r="H167" i="28"/>
  <c r="K167" i="28"/>
  <c r="E167" i="28"/>
  <c r="F167" i="28"/>
  <c r="M115" i="28"/>
  <c r="S115" i="28"/>
  <c r="Q115" i="28"/>
  <c r="N115" i="28"/>
  <c r="P115" i="28"/>
  <c r="U115" i="28"/>
  <c r="O115" i="28"/>
  <c r="T115" i="28"/>
  <c r="R115" i="28"/>
  <c r="C115" i="28"/>
  <c r="I115" i="28"/>
  <c r="K115" i="28"/>
  <c r="H115" i="28"/>
  <c r="D115" i="28"/>
  <c r="F115" i="28"/>
  <c r="E115" i="28"/>
  <c r="G115" i="28"/>
  <c r="J115" i="28"/>
  <c r="P111" i="28"/>
  <c r="U111" i="28"/>
  <c r="O111" i="28"/>
  <c r="T111" i="28"/>
  <c r="R111" i="28"/>
  <c r="M111" i="28"/>
  <c r="N111" i="28"/>
  <c r="S111" i="28"/>
  <c r="Q111" i="28"/>
  <c r="C111" i="28"/>
  <c r="I111" i="28"/>
  <c r="H111" i="28"/>
  <c r="K111" i="28"/>
  <c r="D111" i="28"/>
  <c r="F111" i="28"/>
  <c r="J111" i="28"/>
  <c r="E111" i="28"/>
  <c r="G111" i="28"/>
  <c r="Q137" i="28"/>
  <c r="S137" i="28"/>
  <c r="P137" i="28"/>
  <c r="U137" i="28"/>
  <c r="N137" i="28"/>
  <c r="O137" i="28"/>
  <c r="T137" i="28"/>
  <c r="M137" i="28"/>
  <c r="R137" i="28"/>
  <c r="C137" i="28"/>
  <c r="I137" i="28"/>
  <c r="H137" i="28"/>
  <c r="K137" i="28"/>
  <c r="D137" i="28"/>
  <c r="E137" i="28"/>
  <c r="J137" i="28"/>
  <c r="F137" i="28"/>
  <c r="G137" i="28"/>
  <c r="T26" i="28"/>
  <c r="Q26" i="28"/>
  <c r="S26" i="28"/>
  <c r="N26" i="28"/>
  <c r="O26" i="28"/>
  <c r="M26" i="28"/>
  <c r="P26" i="28"/>
  <c r="U26" i="28"/>
  <c r="R26" i="28"/>
  <c r="C26" i="28"/>
  <c r="E26" i="28"/>
  <c r="K26" i="28"/>
  <c r="H26" i="28"/>
  <c r="D26" i="28"/>
  <c r="I26" i="28"/>
  <c r="J26" i="28"/>
  <c r="G26" i="28"/>
  <c r="F26" i="28"/>
  <c r="P163" i="28"/>
  <c r="U163" i="28"/>
  <c r="O163" i="28"/>
  <c r="T163" i="28"/>
  <c r="R163" i="28"/>
  <c r="M163" i="28"/>
  <c r="S163" i="28"/>
  <c r="Q163" i="28"/>
  <c r="N163" i="28"/>
  <c r="J163" i="28"/>
  <c r="G163" i="28"/>
  <c r="K163" i="28"/>
  <c r="I163" i="28"/>
  <c r="H163" i="28"/>
  <c r="F163" i="28"/>
  <c r="C163" i="28"/>
  <c r="D163" i="28"/>
  <c r="E163" i="28"/>
  <c r="M45" i="28"/>
  <c r="S45" i="28"/>
  <c r="Q45" i="28"/>
  <c r="N45" i="28"/>
  <c r="P45" i="28"/>
  <c r="U45" i="28"/>
  <c r="O45" i="28"/>
  <c r="T45" i="28"/>
  <c r="R45" i="28"/>
  <c r="E45" i="28"/>
  <c r="G45" i="28"/>
  <c r="K45" i="28"/>
  <c r="C45" i="28"/>
  <c r="I45" i="28"/>
  <c r="J45" i="28"/>
  <c r="H45" i="28"/>
  <c r="D45" i="28"/>
  <c r="F45" i="28"/>
  <c r="T76" i="28"/>
  <c r="Q76" i="28"/>
  <c r="P76" i="28"/>
  <c r="N76" i="28"/>
  <c r="S76" i="28"/>
  <c r="U76" i="28"/>
  <c r="M76" i="28"/>
  <c r="R76" i="28"/>
  <c r="O76" i="28"/>
  <c r="H76" i="28"/>
  <c r="K76" i="28"/>
  <c r="D76" i="28"/>
  <c r="I76" i="28"/>
  <c r="J76" i="28"/>
  <c r="F76" i="28"/>
  <c r="G76" i="28"/>
  <c r="C76" i="28"/>
  <c r="E76" i="28"/>
  <c r="M62" i="28"/>
  <c r="P62" i="28"/>
  <c r="N62" i="28"/>
  <c r="R62" i="28"/>
  <c r="U62" i="28"/>
  <c r="Q62" i="28"/>
  <c r="S62" i="28"/>
  <c r="O62" i="28"/>
  <c r="T62" i="28"/>
  <c r="F62" i="28"/>
  <c r="H62" i="28"/>
  <c r="D62" i="28"/>
  <c r="J62" i="28"/>
  <c r="I62" i="28"/>
  <c r="G62" i="28"/>
  <c r="K62" i="28"/>
  <c r="C62" i="28"/>
  <c r="E62" i="28"/>
  <c r="R58" i="28"/>
  <c r="T58" i="28"/>
  <c r="P58" i="28"/>
  <c r="N58" i="28"/>
  <c r="Q58" i="28"/>
  <c r="O58" i="28"/>
  <c r="U58" i="28"/>
  <c r="M58" i="28"/>
  <c r="S58" i="28"/>
  <c r="C58" i="28"/>
  <c r="G58" i="28"/>
  <c r="H58" i="28"/>
  <c r="K58" i="28"/>
  <c r="D58" i="28"/>
  <c r="I58" i="28"/>
  <c r="E58" i="28"/>
  <c r="F58" i="28"/>
  <c r="J58" i="28"/>
  <c r="S158" i="28"/>
  <c r="O158" i="28"/>
  <c r="T158" i="28"/>
  <c r="Q158" i="28"/>
  <c r="P158" i="28"/>
  <c r="N158" i="28"/>
  <c r="R158" i="28"/>
  <c r="U158" i="28"/>
  <c r="M158" i="28"/>
  <c r="H158" i="28"/>
  <c r="K158" i="28"/>
  <c r="J158" i="28"/>
  <c r="F158" i="28"/>
  <c r="G158" i="28"/>
  <c r="D158" i="28"/>
  <c r="C158" i="28"/>
  <c r="E158" i="28"/>
  <c r="I158" i="28"/>
  <c r="Q61" i="28"/>
  <c r="S61" i="28"/>
  <c r="P61" i="28"/>
  <c r="U61" i="28"/>
  <c r="O61" i="28"/>
  <c r="T61" i="28"/>
  <c r="R61" i="28"/>
  <c r="M61" i="28"/>
  <c r="N61" i="28"/>
  <c r="H61" i="28"/>
  <c r="K61" i="28"/>
  <c r="F61" i="28"/>
  <c r="J61" i="28"/>
  <c r="G61" i="28"/>
  <c r="D61" i="28"/>
  <c r="C61" i="28"/>
  <c r="I61" i="28"/>
  <c r="E61" i="28"/>
  <c r="Q75" i="28"/>
  <c r="O75" i="28"/>
  <c r="P75" i="28"/>
  <c r="U75" i="28"/>
  <c r="N75" i="28"/>
  <c r="T75" i="28"/>
  <c r="R75" i="28"/>
  <c r="S75" i="28"/>
  <c r="M75" i="28"/>
  <c r="G75" i="28"/>
  <c r="C75" i="28"/>
  <c r="J75" i="28"/>
  <c r="I75" i="28"/>
  <c r="E75" i="28"/>
  <c r="K75" i="28"/>
  <c r="D75" i="28"/>
  <c r="F75" i="28"/>
  <c r="H75" i="28"/>
  <c r="M165" i="28"/>
  <c r="S165" i="28"/>
  <c r="Q165" i="28"/>
  <c r="N165" i="28"/>
  <c r="P165" i="28"/>
  <c r="U165" i="28"/>
  <c r="O165" i="28"/>
  <c r="T165" i="28"/>
  <c r="R165" i="28"/>
  <c r="E165" i="28"/>
  <c r="G165" i="28"/>
  <c r="C165" i="28"/>
  <c r="I165" i="28"/>
  <c r="H165" i="28"/>
  <c r="J165" i="28"/>
  <c r="D165" i="28"/>
  <c r="F165" i="28"/>
  <c r="K165" i="28"/>
  <c r="Q116" i="28"/>
  <c r="S116" i="28"/>
  <c r="O116" i="28"/>
  <c r="R116" i="28"/>
  <c r="T116" i="28"/>
  <c r="P116" i="28"/>
  <c r="N116" i="28"/>
  <c r="M116" i="28"/>
  <c r="U116" i="28"/>
  <c r="K116" i="28"/>
  <c r="C116" i="28"/>
  <c r="G116" i="28"/>
  <c r="F116" i="28"/>
  <c r="H116" i="28"/>
  <c r="D116" i="28"/>
  <c r="I116" i="28"/>
  <c r="J116" i="28"/>
  <c r="E116" i="28"/>
  <c r="Q106" i="28"/>
  <c r="R106" i="28"/>
  <c r="O106" i="28"/>
  <c r="T106" i="28"/>
  <c r="M106" i="28"/>
  <c r="P106" i="28"/>
  <c r="N106" i="28"/>
  <c r="U106" i="28"/>
  <c r="S106" i="28"/>
  <c r="F106" i="28"/>
  <c r="G106" i="28"/>
  <c r="K106" i="28"/>
  <c r="C106" i="28"/>
  <c r="E106" i="28"/>
  <c r="I106" i="28"/>
  <c r="H106" i="28"/>
  <c r="D106" i="28"/>
  <c r="J106" i="28"/>
  <c r="Q144" i="28"/>
  <c r="S144" i="28"/>
  <c r="O144" i="28"/>
  <c r="R144" i="28"/>
  <c r="T144" i="28"/>
  <c r="P144" i="28"/>
  <c r="N144" i="28"/>
  <c r="M144" i="28"/>
  <c r="U144" i="28"/>
  <c r="I144" i="28"/>
  <c r="J144" i="28"/>
  <c r="G144" i="28"/>
  <c r="F144" i="28"/>
  <c r="C144" i="28"/>
  <c r="E144" i="28"/>
  <c r="K144" i="28"/>
  <c r="H144" i="28"/>
  <c r="D144" i="28"/>
  <c r="Q87" i="28"/>
  <c r="S87" i="28"/>
  <c r="P87" i="28"/>
  <c r="U87" i="28"/>
  <c r="O87" i="28"/>
  <c r="T87" i="28"/>
  <c r="R87" i="28"/>
  <c r="M87" i="28"/>
  <c r="N87" i="28"/>
  <c r="J87" i="28"/>
  <c r="I87" i="28"/>
  <c r="K87" i="28"/>
  <c r="C87" i="28"/>
  <c r="G87" i="28"/>
  <c r="F87" i="28"/>
  <c r="H87" i="28"/>
  <c r="D87" i="28"/>
  <c r="E87" i="28"/>
  <c r="M13" i="28"/>
  <c r="S13" i="28"/>
  <c r="Q13" i="28"/>
  <c r="O13" i="28"/>
  <c r="P13" i="28"/>
  <c r="U13" i="28"/>
  <c r="N13" i="28"/>
  <c r="R13" i="28"/>
  <c r="T13" i="28"/>
  <c r="K13" i="28"/>
  <c r="C13" i="28"/>
  <c r="I13" i="28"/>
  <c r="E13" i="28"/>
  <c r="H13" i="28"/>
  <c r="D13" i="28"/>
  <c r="F13" i="28"/>
  <c r="J13" i="28"/>
  <c r="G13" i="28"/>
  <c r="T150" i="28"/>
  <c r="Q150" i="28"/>
  <c r="P150" i="28"/>
  <c r="N150" i="28"/>
  <c r="R150" i="28"/>
  <c r="U150" i="28"/>
  <c r="M150" i="28"/>
  <c r="S150" i="28"/>
  <c r="O150" i="28"/>
  <c r="D150" i="28"/>
  <c r="F150" i="28"/>
  <c r="E150" i="28"/>
  <c r="J150" i="28"/>
  <c r="I150" i="28"/>
  <c r="C150" i="28"/>
  <c r="G150" i="28"/>
  <c r="H150" i="28"/>
  <c r="K150" i="28"/>
  <c r="R132" i="28"/>
  <c r="T132" i="28"/>
  <c r="P132" i="28"/>
  <c r="Q132" i="28"/>
  <c r="M132" i="28"/>
  <c r="N132" i="28"/>
  <c r="O132" i="28"/>
  <c r="U132" i="28"/>
  <c r="S132" i="28"/>
  <c r="K132" i="28"/>
  <c r="C132" i="28"/>
  <c r="G132" i="28"/>
  <c r="I132" i="28"/>
  <c r="H132" i="28"/>
  <c r="D132" i="28"/>
  <c r="J132" i="28"/>
  <c r="F132" i="28"/>
  <c r="E132" i="28"/>
  <c r="T173" i="28"/>
  <c r="R173" i="28"/>
  <c r="M173" i="28"/>
  <c r="S173" i="28"/>
  <c r="Q173" i="28"/>
  <c r="N173" i="28"/>
  <c r="P173" i="28"/>
  <c r="U173" i="28"/>
  <c r="O173" i="28"/>
  <c r="E173" i="28"/>
  <c r="H173" i="28"/>
  <c r="D173" i="28"/>
  <c r="J173" i="28"/>
  <c r="F173" i="28"/>
  <c r="G173" i="28"/>
  <c r="K173" i="28"/>
  <c r="C173" i="28"/>
  <c r="I173" i="28"/>
  <c r="T84" i="28"/>
  <c r="Q84" i="28"/>
  <c r="S84" i="28"/>
  <c r="N84" i="28"/>
  <c r="R84" i="28"/>
  <c r="O84" i="28"/>
  <c r="M84" i="28"/>
  <c r="P84" i="28"/>
  <c r="U84" i="28"/>
  <c r="F84" i="28"/>
  <c r="K84" i="28"/>
  <c r="C84" i="28"/>
  <c r="E84" i="28"/>
  <c r="H84" i="28"/>
  <c r="I84" i="28"/>
  <c r="D84" i="28"/>
  <c r="J84" i="28"/>
  <c r="G84" i="28"/>
  <c r="Q38" i="28"/>
  <c r="S38" i="28"/>
  <c r="O38" i="28"/>
  <c r="R38" i="28"/>
  <c r="T38" i="28"/>
  <c r="P38" i="28"/>
  <c r="N38" i="28"/>
  <c r="U38" i="28"/>
  <c r="M38" i="28"/>
  <c r="C38" i="28"/>
  <c r="E38" i="28"/>
  <c r="H38" i="28"/>
  <c r="K38" i="28"/>
  <c r="D38" i="28"/>
  <c r="J38" i="28"/>
  <c r="I38" i="28"/>
  <c r="F38" i="28"/>
  <c r="G38" i="28"/>
  <c r="Q6" i="28"/>
  <c r="S6" i="28"/>
  <c r="O6" i="28"/>
  <c r="R6" i="28"/>
  <c r="T6" i="28"/>
  <c r="P6" i="28"/>
  <c r="N6" i="28"/>
  <c r="U6" i="28"/>
  <c r="M6" i="28"/>
  <c r="F6" i="28"/>
  <c r="G6" i="28"/>
  <c r="C6" i="28"/>
  <c r="E6" i="28"/>
  <c r="H6" i="28"/>
  <c r="K6" i="28"/>
  <c r="D6" i="28"/>
  <c r="I6" i="28"/>
  <c r="J6" i="28"/>
  <c r="O94" i="28"/>
  <c r="U94" i="28"/>
  <c r="T94" i="28"/>
  <c r="Q94" i="28"/>
  <c r="S94" i="28"/>
  <c r="M94" i="28"/>
  <c r="N94" i="28"/>
  <c r="R94" i="28"/>
  <c r="P94" i="28"/>
  <c r="I94" i="28"/>
  <c r="H94" i="28"/>
  <c r="D94" i="28"/>
  <c r="E94" i="28"/>
  <c r="J94" i="28"/>
  <c r="F94" i="28"/>
  <c r="K94" i="28"/>
  <c r="G94" i="28"/>
  <c r="C94" i="28"/>
  <c r="P99" i="28"/>
  <c r="U99" i="28"/>
  <c r="O99" i="28"/>
  <c r="T99" i="28"/>
  <c r="R99" i="28"/>
  <c r="M99" i="28"/>
  <c r="S99" i="28"/>
  <c r="Q99" i="28"/>
  <c r="N99" i="28"/>
  <c r="K99" i="28"/>
  <c r="I99" i="28"/>
  <c r="H99" i="28"/>
  <c r="J99" i="28"/>
  <c r="C99" i="28"/>
  <c r="D99" i="28"/>
  <c r="F99" i="28"/>
  <c r="E99" i="28"/>
  <c r="G99" i="28"/>
  <c r="U110" i="28"/>
  <c r="M110" i="28"/>
  <c r="Q110" i="28"/>
  <c r="S110" i="28"/>
  <c r="R110" i="28"/>
  <c r="P110" i="28"/>
  <c r="N110" i="28"/>
  <c r="O110" i="28"/>
  <c r="T110" i="28"/>
  <c r="F110" i="28"/>
  <c r="H110" i="28"/>
  <c r="D110" i="28"/>
  <c r="J110" i="28"/>
  <c r="I110" i="28"/>
  <c r="G110" i="28"/>
  <c r="K110" i="28"/>
  <c r="C110" i="28"/>
  <c r="E110" i="28"/>
  <c r="P79" i="28"/>
  <c r="U79" i="28"/>
  <c r="O79" i="28"/>
  <c r="T79" i="28"/>
  <c r="R79" i="28"/>
  <c r="M79" i="28"/>
  <c r="S79" i="28"/>
  <c r="Q79" i="28"/>
  <c r="N79" i="28"/>
  <c r="C79" i="28"/>
  <c r="I79" i="28"/>
  <c r="H79" i="28"/>
  <c r="K79" i="28"/>
  <c r="D79" i="28"/>
  <c r="F79" i="28"/>
  <c r="J79" i="28"/>
  <c r="E79" i="28"/>
  <c r="G79" i="28"/>
  <c r="P129" i="28"/>
  <c r="U129" i="28"/>
  <c r="O129" i="28"/>
  <c r="T129" i="28"/>
  <c r="R129" i="28"/>
  <c r="S129" i="28"/>
  <c r="M129" i="28"/>
  <c r="Q129" i="28"/>
  <c r="N129" i="28"/>
  <c r="G129" i="28"/>
  <c r="D129" i="28"/>
  <c r="C129" i="28"/>
  <c r="I129" i="28"/>
  <c r="F129" i="28"/>
  <c r="H129" i="28"/>
  <c r="K129" i="28"/>
  <c r="E129" i="28"/>
  <c r="J129" i="28"/>
  <c r="P97" i="28"/>
  <c r="U97" i="28"/>
  <c r="O97" i="28"/>
  <c r="T97" i="28"/>
  <c r="R97" i="28"/>
  <c r="Q97" i="28"/>
  <c r="S97" i="28"/>
  <c r="N97" i="28"/>
  <c r="M97" i="28"/>
  <c r="J97" i="28"/>
  <c r="E97" i="28"/>
  <c r="G97" i="28"/>
  <c r="F97" i="28"/>
  <c r="C97" i="28"/>
  <c r="I97" i="28"/>
  <c r="D97" i="28"/>
  <c r="H97" i="28"/>
  <c r="K97" i="28"/>
  <c r="T121" i="28"/>
  <c r="R121" i="28"/>
  <c r="M121" i="28"/>
  <c r="S121" i="28"/>
  <c r="P121" i="28"/>
  <c r="O121" i="28"/>
  <c r="Q121" i="28"/>
  <c r="U121" i="28"/>
  <c r="N121" i="28"/>
  <c r="I121" i="28"/>
  <c r="J121" i="28"/>
  <c r="K121" i="28"/>
  <c r="C121" i="28"/>
  <c r="E121" i="28"/>
  <c r="H121" i="28"/>
  <c r="G121" i="28"/>
  <c r="D121" i="28"/>
  <c r="F121" i="28"/>
  <c r="P17" i="28"/>
  <c r="U17" i="28"/>
  <c r="O17" i="28"/>
  <c r="T17" i="28"/>
  <c r="R17" i="28"/>
  <c r="M17" i="28"/>
  <c r="N17" i="28"/>
  <c r="Q17" i="28"/>
  <c r="S17" i="28"/>
  <c r="D17" i="28"/>
  <c r="E17" i="28"/>
  <c r="J17" i="28"/>
  <c r="G17" i="28"/>
  <c r="K17" i="28"/>
  <c r="C17" i="28"/>
  <c r="I17" i="28"/>
  <c r="F17" i="28"/>
  <c r="H17" i="28"/>
  <c r="M82" i="28"/>
  <c r="P82" i="28"/>
  <c r="S82" i="28"/>
  <c r="U82" i="28"/>
  <c r="T82" i="28"/>
  <c r="Q82" i="28"/>
  <c r="R82" i="28"/>
  <c r="N82" i="28"/>
  <c r="O82" i="28"/>
  <c r="I82" i="28"/>
  <c r="H82" i="28"/>
  <c r="G82" i="28"/>
  <c r="D82" i="28"/>
  <c r="J82" i="28"/>
  <c r="E82" i="28"/>
  <c r="F82" i="28"/>
  <c r="K82" i="28"/>
  <c r="C82" i="28"/>
  <c r="M74" i="28"/>
  <c r="P74" i="28"/>
  <c r="R74" i="28"/>
  <c r="U74" i="28"/>
  <c r="T74" i="28"/>
  <c r="Q74" i="28"/>
  <c r="S74" i="28"/>
  <c r="O74" i="28"/>
  <c r="N74" i="28"/>
  <c r="J74" i="28"/>
  <c r="G74" i="28"/>
  <c r="C74" i="28"/>
  <c r="E74" i="28"/>
  <c r="H74" i="28"/>
  <c r="K74" i="28"/>
  <c r="D74" i="28"/>
  <c r="I74" i="28"/>
  <c r="F74" i="28"/>
  <c r="Q138" i="28"/>
  <c r="S138" i="28"/>
  <c r="O138" i="28"/>
  <c r="R138" i="28"/>
  <c r="T138" i="28"/>
  <c r="P138" i="28"/>
  <c r="N138" i="28"/>
  <c r="M138" i="28"/>
  <c r="U138" i="28"/>
  <c r="K138" i="28"/>
  <c r="C138" i="28"/>
  <c r="G138" i="28"/>
  <c r="J138" i="28"/>
  <c r="H138" i="28"/>
  <c r="D138" i="28"/>
  <c r="I138" i="28"/>
  <c r="F138" i="28"/>
  <c r="E138" i="28"/>
  <c r="U102" i="28"/>
  <c r="M102" i="28"/>
  <c r="Q102" i="28"/>
  <c r="S102" i="28"/>
  <c r="R102" i="28"/>
  <c r="P102" i="28"/>
  <c r="N102" i="28"/>
  <c r="O102" i="28"/>
  <c r="T102" i="28"/>
  <c r="J102" i="28"/>
  <c r="G102" i="28"/>
  <c r="K102" i="28"/>
  <c r="C102" i="28"/>
  <c r="E102" i="28"/>
  <c r="F102" i="28"/>
  <c r="H102" i="28"/>
  <c r="D102" i="28"/>
  <c r="I102" i="28"/>
  <c r="T135" i="28"/>
  <c r="R135" i="28"/>
  <c r="M135" i="28"/>
  <c r="S135" i="28"/>
  <c r="Q135" i="28"/>
  <c r="N135" i="28"/>
  <c r="P135" i="28"/>
  <c r="U135" i="28"/>
  <c r="O135" i="28"/>
  <c r="F135" i="28"/>
  <c r="J135" i="28"/>
  <c r="G135" i="28"/>
  <c r="D135" i="28"/>
  <c r="C135" i="28"/>
  <c r="I135" i="28"/>
  <c r="E135" i="28"/>
  <c r="H135" i="28"/>
  <c r="K135" i="28"/>
  <c r="R140" i="28"/>
  <c r="U140" i="28"/>
  <c r="S140" i="28"/>
  <c r="Q140" i="28"/>
  <c r="O140" i="28"/>
  <c r="T140" i="28"/>
  <c r="N140" i="28"/>
  <c r="P140" i="28"/>
  <c r="M140" i="28"/>
  <c r="J140" i="28"/>
  <c r="H140" i="28"/>
  <c r="G140" i="28"/>
  <c r="C140" i="28"/>
  <c r="F140" i="28"/>
  <c r="E140" i="28"/>
  <c r="I140" i="28"/>
  <c r="K140" i="28"/>
  <c r="D140" i="28"/>
  <c r="P68" i="41"/>
  <c r="O68" i="41"/>
  <c r="M68" i="41"/>
  <c r="S68" i="41"/>
  <c r="T68" i="41"/>
  <c r="N68" i="41"/>
  <c r="Q68" i="41"/>
  <c r="U68" i="41"/>
  <c r="R68" i="41"/>
  <c r="H68" i="41"/>
  <c r="J68" i="41"/>
  <c r="D68" i="41"/>
  <c r="I68" i="41"/>
  <c r="K68" i="41"/>
  <c r="C68" i="41"/>
  <c r="E68" i="41"/>
  <c r="G68" i="41"/>
  <c r="F68" i="41"/>
  <c r="U156" i="41"/>
  <c r="T156" i="41"/>
  <c r="P156" i="41"/>
  <c r="S156" i="41"/>
  <c r="M156" i="41"/>
  <c r="N156" i="41"/>
  <c r="O156" i="41"/>
  <c r="R156" i="41"/>
  <c r="Q156" i="41"/>
  <c r="E156" i="41"/>
  <c r="D156" i="41"/>
  <c r="F156" i="41"/>
  <c r="G156" i="41"/>
  <c r="H156" i="41"/>
  <c r="J156" i="41"/>
  <c r="C156" i="41"/>
  <c r="I156" i="41"/>
  <c r="K156" i="41"/>
  <c r="S27" i="42"/>
  <c r="P27" i="42"/>
  <c r="M27" i="42"/>
  <c r="T27" i="42"/>
  <c r="R27" i="42"/>
  <c r="N27" i="42"/>
  <c r="O27" i="42"/>
  <c r="Q27" i="42"/>
  <c r="U27" i="42"/>
  <c r="F27" i="42"/>
  <c r="H27" i="42"/>
  <c r="K27" i="42"/>
  <c r="I27" i="42"/>
  <c r="E27" i="42"/>
  <c r="J27" i="42"/>
  <c r="D27" i="42"/>
  <c r="G27" i="42"/>
  <c r="C27" i="42"/>
  <c r="Q76" i="41"/>
  <c r="T76" i="41"/>
  <c r="U76" i="41"/>
  <c r="R76" i="41"/>
  <c r="P76" i="41"/>
  <c r="S76" i="41"/>
  <c r="N76" i="41"/>
  <c r="O76" i="41"/>
  <c r="M76" i="41"/>
  <c r="F76" i="41"/>
  <c r="E76" i="41"/>
  <c r="J76" i="41"/>
  <c r="I76" i="41"/>
  <c r="G76" i="41"/>
  <c r="C76" i="41"/>
  <c r="H76" i="41"/>
  <c r="D76" i="41"/>
  <c r="K76" i="41"/>
  <c r="O96" i="40"/>
  <c r="T96" i="40"/>
  <c r="P96" i="40"/>
  <c r="N96" i="40"/>
  <c r="U96" i="40"/>
  <c r="M96" i="40"/>
  <c r="S96" i="40"/>
  <c r="R96" i="40"/>
  <c r="Q96" i="40"/>
  <c r="G96" i="40"/>
  <c r="C96" i="40"/>
  <c r="F96" i="40"/>
  <c r="E96" i="40"/>
  <c r="J96" i="40"/>
  <c r="K96" i="40"/>
  <c r="D96" i="40"/>
  <c r="I96" i="40"/>
  <c r="H96" i="40"/>
  <c r="O102" i="40"/>
  <c r="U102" i="40"/>
  <c r="T102" i="40"/>
  <c r="Q102" i="40"/>
  <c r="S102" i="40"/>
  <c r="N102" i="40"/>
  <c r="R102" i="40"/>
  <c r="P102" i="40"/>
  <c r="M102" i="40"/>
  <c r="K102" i="40"/>
  <c r="C102" i="40"/>
  <c r="G102" i="40"/>
  <c r="F102" i="40"/>
  <c r="H102" i="40"/>
  <c r="D102" i="40"/>
  <c r="J102" i="40"/>
  <c r="I102" i="40"/>
  <c r="E102" i="40"/>
  <c r="M99" i="40"/>
  <c r="S99" i="40"/>
  <c r="Q99" i="40"/>
  <c r="N99" i="40"/>
  <c r="P99" i="40"/>
  <c r="U99" i="40"/>
  <c r="O99" i="40"/>
  <c r="R99" i="40"/>
  <c r="T99" i="40"/>
  <c r="G99" i="40"/>
  <c r="D99" i="40"/>
  <c r="C99" i="40"/>
  <c r="I99" i="40"/>
  <c r="E99" i="40"/>
  <c r="H99" i="40"/>
  <c r="J99" i="40"/>
  <c r="F99" i="40"/>
  <c r="K99" i="40"/>
  <c r="O132" i="40"/>
  <c r="U132" i="40"/>
  <c r="Q132" i="40"/>
  <c r="S132" i="40"/>
  <c r="R132" i="40"/>
  <c r="T132" i="40"/>
  <c r="N132" i="40"/>
  <c r="M132" i="40"/>
  <c r="P132" i="40"/>
  <c r="H132" i="40"/>
  <c r="K132" i="40"/>
  <c r="D132" i="40"/>
  <c r="J132" i="40"/>
  <c r="I132" i="40"/>
  <c r="F132" i="40"/>
  <c r="G132" i="40"/>
  <c r="C132" i="40"/>
  <c r="E132" i="40"/>
  <c r="S18" i="41"/>
  <c r="T18" i="41"/>
  <c r="P18" i="41"/>
  <c r="N18" i="41"/>
  <c r="U18" i="41"/>
  <c r="M18" i="41"/>
  <c r="Q18" i="41"/>
  <c r="R18" i="41"/>
  <c r="O18" i="41"/>
  <c r="F18" i="41"/>
  <c r="I18" i="41"/>
  <c r="G18" i="41"/>
  <c r="D18" i="41"/>
  <c r="C18" i="41"/>
  <c r="E18" i="41"/>
  <c r="J18" i="41"/>
  <c r="H18" i="41"/>
  <c r="K18" i="41"/>
  <c r="U81" i="41"/>
  <c r="N81" i="41"/>
  <c r="R81" i="41"/>
  <c r="S81" i="41"/>
  <c r="Q81" i="41"/>
  <c r="O81" i="41"/>
  <c r="P81" i="41"/>
  <c r="M81" i="41"/>
  <c r="T81" i="41"/>
  <c r="I81" i="41"/>
  <c r="G81" i="41"/>
  <c r="K81" i="41"/>
  <c r="J81" i="41"/>
  <c r="E81" i="41"/>
  <c r="H81" i="41"/>
  <c r="F81" i="41"/>
  <c r="D81" i="41"/>
  <c r="C81" i="41"/>
  <c r="S109" i="42"/>
  <c r="Q109" i="42"/>
  <c r="M109" i="42"/>
  <c r="R109" i="42"/>
  <c r="P109" i="42"/>
  <c r="U109" i="42"/>
  <c r="O109" i="42"/>
  <c r="T109" i="42"/>
  <c r="N109" i="42"/>
  <c r="J109" i="42"/>
  <c r="E109" i="42"/>
  <c r="K109" i="42"/>
  <c r="G109" i="42"/>
  <c r="C109" i="42"/>
  <c r="I109" i="42"/>
  <c r="F109" i="42"/>
  <c r="H109" i="42"/>
  <c r="D109" i="42"/>
  <c r="R44" i="40"/>
  <c r="U44" i="40"/>
  <c r="O44" i="40"/>
  <c r="N44" i="40"/>
  <c r="Q44" i="40"/>
  <c r="P44" i="40"/>
  <c r="S44" i="40"/>
  <c r="M44" i="40"/>
  <c r="T44" i="40"/>
  <c r="O29" i="42"/>
  <c r="P29" i="42"/>
  <c r="N29" i="42"/>
  <c r="S29" i="42"/>
  <c r="T29" i="42"/>
  <c r="R29" i="42"/>
  <c r="Q29" i="42"/>
  <c r="U29" i="42"/>
  <c r="M29" i="42"/>
  <c r="J29" i="42"/>
  <c r="D29" i="42"/>
  <c r="C29" i="42"/>
  <c r="F29" i="42"/>
  <c r="H29" i="42"/>
  <c r="E29" i="42"/>
  <c r="K29" i="42"/>
  <c r="G29" i="42"/>
  <c r="I29" i="42"/>
  <c r="AL139" i="40"/>
  <c r="O139" i="40"/>
  <c r="P139" i="40"/>
  <c r="T139" i="40"/>
  <c r="Q139" i="40"/>
  <c r="U139" i="40"/>
  <c r="R139" i="40"/>
  <c r="S139" i="40"/>
  <c r="M139" i="40"/>
  <c r="N139" i="40"/>
  <c r="T7" i="41"/>
  <c r="R7" i="41"/>
  <c r="M7" i="41"/>
  <c r="N7" i="41"/>
  <c r="Q7" i="41"/>
  <c r="O7" i="41"/>
  <c r="P7" i="41"/>
  <c r="U7" i="41"/>
  <c r="S7" i="41"/>
  <c r="G7" i="41"/>
  <c r="D7" i="41"/>
  <c r="C7" i="41"/>
  <c r="I7" i="41"/>
  <c r="E7" i="41"/>
  <c r="H7" i="41"/>
  <c r="K7" i="41"/>
  <c r="F7" i="41"/>
  <c r="J7" i="41"/>
  <c r="B2" i="22"/>
  <c r="Q66" i="28"/>
  <c r="O66" i="28"/>
  <c r="R66" i="28"/>
  <c r="S66" i="28"/>
  <c r="T66" i="28"/>
  <c r="P66" i="28"/>
  <c r="N66" i="28"/>
  <c r="M66" i="28"/>
  <c r="U66" i="28"/>
  <c r="J66" i="28"/>
  <c r="F66" i="28"/>
  <c r="G66" i="28"/>
  <c r="D66" i="28"/>
  <c r="C66" i="28"/>
  <c r="E66" i="28"/>
  <c r="I66" i="28"/>
  <c r="H66" i="28"/>
  <c r="K66" i="28"/>
  <c r="Q43" i="28"/>
  <c r="N43" i="28"/>
  <c r="P43" i="28"/>
  <c r="U43" i="28"/>
  <c r="O43" i="28"/>
  <c r="M43" i="28"/>
  <c r="R43" i="28"/>
  <c r="S43" i="28"/>
  <c r="T43" i="28"/>
  <c r="C43" i="28"/>
  <c r="I43" i="28"/>
  <c r="E43" i="28"/>
  <c r="H43" i="28"/>
  <c r="K43" i="28"/>
  <c r="F43" i="28"/>
  <c r="J43" i="28"/>
  <c r="G43" i="28"/>
  <c r="D43" i="28"/>
  <c r="T15" i="28"/>
  <c r="R15" i="28"/>
  <c r="M15" i="28"/>
  <c r="S15" i="28"/>
  <c r="Q15" i="28"/>
  <c r="N15" i="28"/>
  <c r="U15" i="28"/>
  <c r="O15" i="28"/>
  <c r="P15" i="28"/>
  <c r="F15" i="28"/>
  <c r="K15" i="28"/>
  <c r="G15" i="28"/>
  <c r="D15" i="28"/>
  <c r="C15" i="28"/>
  <c r="I15" i="28"/>
  <c r="J15" i="28"/>
  <c r="H15" i="28"/>
  <c r="E15" i="28"/>
  <c r="Q25" i="28"/>
  <c r="O25" i="28"/>
  <c r="P25" i="28"/>
  <c r="U25" i="28"/>
  <c r="S25" i="28"/>
  <c r="T25" i="28"/>
  <c r="R25" i="28"/>
  <c r="M25" i="28"/>
  <c r="N25" i="28"/>
  <c r="G25" i="28"/>
  <c r="D25" i="28"/>
  <c r="H25" i="28"/>
  <c r="I25" i="28"/>
  <c r="E25" i="28"/>
  <c r="K25" i="28"/>
  <c r="F25" i="28"/>
  <c r="J25" i="28"/>
  <c r="C25" i="28"/>
  <c r="M159" i="28"/>
  <c r="O159" i="28"/>
  <c r="Q159" i="28"/>
  <c r="S159" i="28"/>
  <c r="P159" i="28"/>
  <c r="U159" i="28"/>
  <c r="N159" i="28"/>
  <c r="T159" i="28"/>
  <c r="R159" i="28"/>
  <c r="I159" i="28"/>
  <c r="E159" i="28"/>
  <c r="K159" i="28"/>
  <c r="H159" i="28"/>
  <c r="J159" i="28"/>
  <c r="F159" i="28"/>
  <c r="G159" i="28"/>
  <c r="D159" i="28"/>
  <c r="C159" i="28"/>
  <c r="M19" i="28"/>
  <c r="N19" i="28"/>
  <c r="Q19" i="28"/>
  <c r="O19" i="28"/>
  <c r="R19" i="28"/>
  <c r="P19" i="28"/>
  <c r="S19" i="28"/>
  <c r="T19" i="28"/>
  <c r="U19" i="28"/>
  <c r="C19" i="28"/>
  <c r="I19" i="28"/>
  <c r="H19" i="28"/>
  <c r="J19" i="28"/>
  <c r="D19" i="28"/>
  <c r="F19" i="28"/>
  <c r="K19" i="28"/>
  <c r="E19" i="28"/>
  <c r="G19" i="28"/>
  <c r="Q68" i="28"/>
  <c r="R68" i="28"/>
  <c r="S68" i="28"/>
  <c r="O68" i="28"/>
  <c r="T68" i="28"/>
  <c r="M68" i="28"/>
  <c r="P68" i="28"/>
  <c r="N68" i="28"/>
  <c r="U68" i="28"/>
  <c r="H68" i="28"/>
  <c r="I68" i="28"/>
  <c r="D68" i="28"/>
  <c r="J68" i="28"/>
  <c r="G68" i="28"/>
  <c r="F68" i="28"/>
  <c r="K68" i="28"/>
  <c r="C68" i="28"/>
  <c r="E68" i="28"/>
  <c r="P172" i="28"/>
  <c r="N172" i="28"/>
  <c r="R172" i="28"/>
  <c r="U172" i="28"/>
  <c r="M172" i="28"/>
  <c r="S172" i="28"/>
  <c r="O172" i="28"/>
  <c r="T172" i="28"/>
  <c r="Q172" i="28"/>
  <c r="I172" i="28"/>
  <c r="K172" i="28"/>
  <c r="G172" i="28"/>
  <c r="D172" i="28"/>
  <c r="C172" i="28"/>
  <c r="E172" i="28"/>
  <c r="J172" i="28"/>
  <c r="H172" i="28"/>
  <c r="F172" i="28"/>
  <c r="T21" i="28"/>
  <c r="R21" i="28"/>
  <c r="M21" i="28"/>
  <c r="S21" i="28"/>
  <c r="Q21" i="28"/>
  <c r="O21" i="28"/>
  <c r="P21" i="28"/>
  <c r="U21" i="28"/>
  <c r="N21" i="28"/>
  <c r="G21" i="28"/>
  <c r="D21" i="28"/>
  <c r="H21" i="28"/>
  <c r="I21" i="28"/>
  <c r="J21" i="28"/>
  <c r="K21" i="28"/>
  <c r="F21" i="28"/>
  <c r="E21" i="28"/>
  <c r="C21" i="28"/>
  <c r="M60" i="28"/>
  <c r="P60" i="28"/>
  <c r="N60" i="28"/>
  <c r="O60" i="28"/>
  <c r="U60" i="28"/>
  <c r="T60" i="28"/>
  <c r="Q60" i="28"/>
  <c r="S60" i="28"/>
  <c r="R60" i="28"/>
  <c r="H60" i="28"/>
  <c r="D60" i="28"/>
  <c r="J60" i="28"/>
  <c r="I60" i="28"/>
  <c r="G60" i="28"/>
  <c r="F60" i="28"/>
  <c r="C60" i="28"/>
  <c r="E60" i="28"/>
  <c r="K60" i="28"/>
  <c r="P175" i="28"/>
  <c r="U175" i="28"/>
  <c r="O175" i="28"/>
  <c r="T175" i="28"/>
  <c r="R175" i="28"/>
  <c r="M175" i="28"/>
  <c r="N175" i="28"/>
  <c r="Q175" i="28"/>
  <c r="S175" i="28"/>
  <c r="D175" i="28"/>
  <c r="E175" i="28"/>
  <c r="F175" i="28"/>
  <c r="J175" i="28"/>
  <c r="G175" i="28"/>
  <c r="C175" i="28"/>
  <c r="I175" i="28"/>
  <c r="H175" i="28"/>
  <c r="K175" i="28"/>
  <c r="U8" i="28"/>
  <c r="M8" i="28"/>
  <c r="S8" i="28"/>
  <c r="R8" i="28"/>
  <c r="T8" i="28"/>
  <c r="Q8" i="28"/>
  <c r="O8" i="28"/>
  <c r="P8" i="28"/>
  <c r="N8" i="28"/>
  <c r="D8" i="28"/>
  <c r="J8" i="28"/>
  <c r="I8" i="28"/>
  <c r="G8" i="28"/>
  <c r="K8" i="28"/>
  <c r="E8" i="28"/>
  <c r="H8" i="28"/>
  <c r="F8" i="28"/>
  <c r="C8" i="28"/>
  <c r="M101" i="28"/>
  <c r="S101" i="28"/>
  <c r="Q101" i="28"/>
  <c r="N101" i="28"/>
  <c r="P101" i="28"/>
  <c r="U101" i="28"/>
  <c r="O101" i="28"/>
  <c r="T101" i="28"/>
  <c r="R101" i="28"/>
  <c r="H101" i="28"/>
  <c r="K101" i="28"/>
  <c r="D101" i="28"/>
  <c r="F101" i="28"/>
  <c r="J101" i="28"/>
  <c r="E101" i="28"/>
  <c r="G101" i="28"/>
  <c r="C101" i="28"/>
  <c r="I101" i="28"/>
  <c r="N128" i="28"/>
  <c r="O128" i="28"/>
  <c r="M128" i="28"/>
  <c r="P128" i="28"/>
  <c r="R128" i="28"/>
  <c r="U128" i="28"/>
  <c r="Q128" i="28"/>
  <c r="T128" i="28"/>
  <c r="S128" i="28"/>
  <c r="I128" i="28"/>
  <c r="K128" i="28"/>
  <c r="G128" i="28"/>
  <c r="D128" i="28"/>
  <c r="C128" i="28"/>
  <c r="E128" i="28"/>
  <c r="F128" i="28"/>
  <c r="H128" i="28"/>
  <c r="J128" i="28"/>
  <c r="M39" i="28"/>
  <c r="S39" i="28"/>
  <c r="Q39" i="28"/>
  <c r="O39" i="28"/>
  <c r="P39" i="28"/>
  <c r="U39" i="28"/>
  <c r="N39" i="28"/>
  <c r="T39" i="28"/>
  <c r="R39" i="28"/>
  <c r="E39" i="28"/>
  <c r="F39" i="28"/>
  <c r="G39" i="28"/>
  <c r="H39" i="28"/>
  <c r="D39" i="28"/>
  <c r="I39" i="28"/>
  <c r="J39" i="28"/>
  <c r="K39" i="28"/>
  <c r="C39" i="28"/>
  <c r="T57" i="28"/>
  <c r="R57" i="28"/>
  <c r="M57" i="28"/>
  <c r="O57" i="28"/>
  <c r="P57" i="28"/>
  <c r="N57" i="28"/>
  <c r="Q57" i="28"/>
  <c r="U57" i="28"/>
  <c r="S57" i="28"/>
  <c r="K57" i="28"/>
  <c r="H57" i="28"/>
  <c r="E57" i="28"/>
  <c r="F57" i="28"/>
  <c r="G57" i="28"/>
  <c r="D57" i="28"/>
  <c r="C57" i="28"/>
  <c r="I57" i="28"/>
  <c r="J57" i="28"/>
  <c r="T59" i="28"/>
  <c r="R59" i="28"/>
  <c r="M59" i="28"/>
  <c r="S59" i="28"/>
  <c r="Q59" i="28"/>
  <c r="N59" i="28"/>
  <c r="O59" i="28"/>
  <c r="P59" i="28"/>
  <c r="U59" i="28"/>
  <c r="D59" i="28"/>
  <c r="E59" i="28"/>
  <c r="G59" i="28"/>
  <c r="J59" i="28"/>
  <c r="K59" i="28"/>
  <c r="C59" i="28"/>
  <c r="I59" i="28"/>
  <c r="H59" i="28"/>
  <c r="F59" i="28"/>
  <c r="P23" i="28"/>
  <c r="U23" i="28"/>
  <c r="N23" i="28"/>
  <c r="T23" i="28"/>
  <c r="R23" i="28"/>
  <c r="M23" i="28"/>
  <c r="O23" i="28"/>
  <c r="Q23" i="28"/>
  <c r="S23" i="28"/>
  <c r="C23" i="28"/>
  <c r="G23" i="28"/>
  <c r="H23" i="28"/>
  <c r="K23" i="28"/>
  <c r="D23" i="28"/>
  <c r="F23" i="28"/>
  <c r="I23" i="28"/>
  <c r="E23" i="28"/>
  <c r="J23" i="28"/>
  <c r="T153" i="28"/>
  <c r="R153" i="28"/>
  <c r="M153" i="28"/>
  <c r="S153" i="28"/>
  <c r="U153" i="28"/>
  <c r="O153" i="28"/>
  <c r="P153" i="28"/>
  <c r="N153" i="28"/>
  <c r="Q153" i="28"/>
  <c r="G153" i="28"/>
  <c r="D153" i="28"/>
  <c r="H153" i="28"/>
  <c r="I153" i="28"/>
  <c r="J153" i="28"/>
  <c r="K153" i="28"/>
  <c r="F153" i="28"/>
  <c r="E153" i="28"/>
  <c r="C153" i="28"/>
  <c r="M104" i="28"/>
  <c r="P104" i="28"/>
  <c r="N104" i="28"/>
  <c r="U104" i="28"/>
  <c r="R104" i="28"/>
  <c r="Q104" i="28"/>
  <c r="S104" i="28"/>
  <c r="T104" i="28"/>
  <c r="O104" i="28"/>
  <c r="G104" i="28"/>
  <c r="I104" i="28"/>
  <c r="C104" i="28"/>
  <c r="E104" i="28"/>
  <c r="D104" i="28"/>
  <c r="H104" i="28"/>
  <c r="K104" i="28"/>
  <c r="J104" i="28"/>
  <c r="F104" i="28"/>
  <c r="O64" i="28"/>
  <c r="T64" i="28"/>
  <c r="M64" i="28"/>
  <c r="P64" i="28"/>
  <c r="N64" i="28"/>
  <c r="S64" i="28"/>
  <c r="U64" i="28"/>
  <c r="Q64" i="28"/>
  <c r="R64" i="28"/>
  <c r="J64" i="28"/>
  <c r="I64" i="28"/>
  <c r="G64" i="28"/>
  <c r="D64" i="28"/>
  <c r="C64" i="28"/>
  <c r="E64" i="28"/>
  <c r="F64" i="28"/>
  <c r="H64" i="28"/>
  <c r="K64" i="28"/>
  <c r="M118" i="28"/>
  <c r="P118" i="28"/>
  <c r="N118" i="28"/>
  <c r="O118" i="28"/>
  <c r="U118" i="28"/>
  <c r="Q118" i="28"/>
  <c r="S118" i="28"/>
  <c r="R118" i="28"/>
  <c r="T118" i="28"/>
  <c r="F118" i="28"/>
  <c r="C118" i="28"/>
  <c r="G118" i="28"/>
  <c r="D118" i="28"/>
  <c r="H118" i="28"/>
  <c r="E118" i="28"/>
  <c r="J118" i="28"/>
  <c r="K118" i="28"/>
  <c r="I118" i="28"/>
  <c r="T162" i="28"/>
  <c r="Q162" i="28"/>
  <c r="S162" i="28"/>
  <c r="N162" i="28"/>
  <c r="R162" i="28"/>
  <c r="M162" i="28"/>
  <c r="P162" i="28"/>
  <c r="U162" i="28"/>
  <c r="O162" i="28"/>
  <c r="D162" i="28"/>
  <c r="I162" i="28"/>
  <c r="G162" i="28"/>
  <c r="F162" i="28"/>
  <c r="K162" i="28"/>
  <c r="C162" i="28"/>
  <c r="E162" i="28"/>
  <c r="H162" i="28"/>
  <c r="J162" i="28"/>
  <c r="P40" i="28"/>
  <c r="N40" i="28"/>
  <c r="R40" i="28"/>
  <c r="U40" i="28"/>
  <c r="M40" i="28"/>
  <c r="S40" i="28"/>
  <c r="O40" i="28"/>
  <c r="Q40" i="28"/>
  <c r="T40" i="28"/>
  <c r="C40" i="28"/>
  <c r="E40" i="28"/>
  <c r="F40" i="28"/>
  <c r="H40" i="28"/>
  <c r="J40" i="28"/>
  <c r="I40" i="28"/>
  <c r="K40" i="28"/>
  <c r="G40" i="28"/>
  <c r="D40" i="28"/>
  <c r="P29" i="28"/>
  <c r="U29" i="28"/>
  <c r="N29" i="28"/>
  <c r="T29" i="28"/>
  <c r="R29" i="28"/>
  <c r="M29" i="28"/>
  <c r="O29" i="28"/>
  <c r="Q29" i="28"/>
  <c r="S29" i="28"/>
  <c r="H29" i="28"/>
  <c r="K29" i="28"/>
  <c r="F29" i="28"/>
  <c r="J29" i="28"/>
  <c r="G29" i="28"/>
  <c r="D29" i="28"/>
  <c r="C29" i="28"/>
  <c r="I29" i="28"/>
  <c r="E29" i="28"/>
  <c r="Q93" i="28"/>
  <c r="S93" i="28"/>
  <c r="P93" i="28"/>
  <c r="U93" i="28"/>
  <c r="N93" i="28"/>
  <c r="T93" i="28"/>
  <c r="R93" i="28"/>
  <c r="M93" i="28"/>
  <c r="O93" i="28"/>
  <c r="C93" i="28"/>
  <c r="I93" i="28"/>
  <c r="D93" i="28"/>
  <c r="H93" i="28"/>
  <c r="K93" i="28"/>
  <c r="F93" i="28"/>
  <c r="J93" i="28"/>
  <c r="G93" i="28"/>
  <c r="E93" i="28"/>
  <c r="Q107" i="28"/>
  <c r="O107" i="28"/>
  <c r="P107" i="28"/>
  <c r="U107" i="28"/>
  <c r="N107" i="28"/>
  <c r="T107" i="28"/>
  <c r="R107" i="28"/>
  <c r="M107" i="28"/>
  <c r="S107" i="28"/>
  <c r="E107" i="28"/>
  <c r="F107" i="28"/>
  <c r="G107" i="28"/>
  <c r="H107" i="28"/>
  <c r="D107" i="28"/>
  <c r="I107" i="28"/>
  <c r="J107" i="28"/>
  <c r="K107" i="28"/>
  <c r="C107" i="28"/>
  <c r="U122" i="28"/>
  <c r="M122" i="28"/>
  <c r="S122" i="28"/>
  <c r="O122" i="28"/>
  <c r="T122" i="28"/>
  <c r="Q122" i="28"/>
  <c r="P122" i="28"/>
  <c r="R122" i="28"/>
  <c r="N122" i="28"/>
  <c r="G122" i="28"/>
  <c r="H122" i="28"/>
  <c r="D122" i="28"/>
  <c r="E122" i="28"/>
  <c r="F122" i="28"/>
  <c r="K122" i="28"/>
  <c r="C122" i="28"/>
  <c r="J122" i="28"/>
  <c r="I122" i="28"/>
  <c r="R160" i="28"/>
  <c r="U160" i="28"/>
  <c r="S160" i="28"/>
  <c r="Q160" i="28"/>
  <c r="O160" i="28"/>
  <c r="T160" i="28"/>
  <c r="N160" i="28"/>
  <c r="M160" i="28"/>
  <c r="P160" i="28"/>
  <c r="C160" i="28"/>
  <c r="E160" i="28"/>
  <c r="H160" i="28"/>
  <c r="K160" i="28"/>
  <c r="D160" i="28"/>
  <c r="I160" i="28"/>
  <c r="F160" i="28"/>
  <c r="J160" i="28"/>
  <c r="G160" i="28"/>
  <c r="T50" i="28"/>
  <c r="Q50" i="28"/>
  <c r="S50" i="28"/>
  <c r="N50" i="28"/>
  <c r="O50" i="28"/>
  <c r="R50" i="28"/>
  <c r="U50" i="28"/>
  <c r="M50" i="28"/>
  <c r="P50" i="28"/>
  <c r="F50" i="28"/>
  <c r="H50" i="28"/>
  <c r="G50" i="28"/>
  <c r="D50" i="28"/>
  <c r="J50" i="28"/>
  <c r="E50" i="28"/>
  <c r="I50" i="28"/>
  <c r="K50" i="28"/>
  <c r="C50" i="28"/>
  <c r="P35" i="28"/>
  <c r="U35" i="28"/>
  <c r="O35" i="28"/>
  <c r="T35" i="28"/>
  <c r="R35" i="28"/>
  <c r="Q35" i="28"/>
  <c r="S35" i="28"/>
  <c r="N35" i="28"/>
  <c r="M35" i="28"/>
  <c r="K35" i="28"/>
  <c r="H35" i="28"/>
  <c r="F35" i="28"/>
  <c r="E35" i="28"/>
  <c r="G35" i="28"/>
  <c r="D35" i="28"/>
  <c r="C35" i="28"/>
  <c r="I35" i="28"/>
  <c r="J35" i="28"/>
  <c r="O28" i="28"/>
  <c r="T28" i="28"/>
  <c r="M28" i="28"/>
  <c r="P28" i="28"/>
  <c r="N28" i="28"/>
  <c r="S28" i="28"/>
  <c r="U28" i="28"/>
  <c r="Q28" i="28"/>
  <c r="R28" i="28"/>
  <c r="G28" i="28"/>
  <c r="I28" i="28"/>
  <c r="C28" i="28"/>
  <c r="E28" i="28"/>
  <c r="D28" i="28"/>
  <c r="H28" i="28"/>
  <c r="K28" i="28"/>
  <c r="J28" i="28"/>
  <c r="F28" i="28"/>
  <c r="O174" i="28"/>
  <c r="T174" i="28"/>
  <c r="M174" i="28"/>
  <c r="P174" i="28"/>
  <c r="N174" i="28"/>
  <c r="R174" i="28"/>
  <c r="U174" i="28"/>
  <c r="Q174" i="28"/>
  <c r="S174" i="28"/>
  <c r="H174" i="28"/>
  <c r="K174" i="28"/>
  <c r="I174" i="28"/>
  <c r="J174" i="28"/>
  <c r="G174" i="28"/>
  <c r="D174" i="28"/>
  <c r="C174" i="28"/>
  <c r="E174" i="28"/>
  <c r="F174" i="28"/>
  <c r="T71" i="28"/>
  <c r="R71" i="28"/>
  <c r="M71" i="28"/>
  <c r="S71" i="28"/>
  <c r="Q71" i="28"/>
  <c r="N71" i="28"/>
  <c r="U71" i="28"/>
  <c r="O71" i="28"/>
  <c r="P71" i="28"/>
  <c r="G71" i="28"/>
  <c r="J71" i="28"/>
  <c r="C71" i="28"/>
  <c r="I71" i="28"/>
  <c r="D71" i="28"/>
  <c r="H71" i="28"/>
  <c r="K71" i="28"/>
  <c r="E71" i="28"/>
  <c r="F71" i="28"/>
  <c r="P72" i="28"/>
  <c r="N72" i="28"/>
  <c r="U72" i="28"/>
  <c r="M72" i="28"/>
  <c r="Q72" i="28"/>
  <c r="S72" i="28"/>
  <c r="O72" i="28"/>
  <c r="T72" i="28"/>
  <c r="R72" i="28"/>
  <c r="F72" i="28"/>
  <c r="H72" i="28"/>
  <c r="D72" i="28"/>
  <c r="J72" i="28"/>
  <c r="I72" i="28"/>
  <c r="G72" i="28"/>
  <c r="K72" i="28"/>
  <c r="C72" i="28"/>
  <c r="E72" i="28"/>
  <c r="U16" i="28"/>
  <c r="M16" i="28"/>
  <c r="R16" i="28"/>
  <c r="S16" i="28"/>
  <c r="T16" i="28"/>
  <c r="Q16" i="28"/>
  <c r="N16" i="28"/>
  <c r="O16" i="28"/>
  <c r="P16" i="28"/>
  <c r="F16" i="28"/>
  <c r="H16" i="28"/>
  <c r="D16" i="28"/>
  <c r="J16" i="28"/>
  <c r="I16" i="28"/>
  <c r="E16" i="28"/>
  <c r="K16" i="28"/>
  <c r="C16" i="28"/>
  <c r="G16" i="28"/>
  <c r="Q31" i="28"/>
  <c r="S31" i="28"/>
  <c r="P31" i="28"/>
  <c r="U31" i="28"/>
  <c r="N31" i="28"/>
  <c r="T31" i="28"/>
  <c r="R31" i="28"/>
  <c r="M31" i="28"/>
  <c r="O31" i="28"/>
  <c r="E31" i="28"/>
  <c r="G31" i="28"/>
  <c r="K31" i="28"/>
  <c r="I31" i="28"/>
  <c r="H31" i="28"/>
  <c r="J31" i="28"/>
  <c r="C31" i="28"/>
  <c r="D31" i="28"/>
  <c r="F31" i="28"/>
  <c r="T148" i="28"/>
  <c r="Q148" i="28"/>
  <c r="S148" i="28"/>
  <c r="N148" i="28"/>
  <c r="R148" i="28"/>
  <c r="M148" i="28"/>
  <c r="P148" i="28"/>
  <c r="O148" i="28"/>
  <c r="U148" i="28"/>
  <c r="D148" i="28"/>
  <c r="J148" i="28"/>
  <c r="F148" i="28"/>
  <c r="I148" i="28"/>
  <c r="G148" i="28"/>
  <c r="C148" i="28"/>
  <c r="E148" i="28"/>
  <c r="H148" i="28"/>
  <c r="K148" i="28"/>
  <c r="T96" i="28"/>
  <c r="Q96" i="28"/>
  <c r="S96" i="28"/>
  <c r="N96" i="28"/>
  <c r="R96" i="28"/>
  <c r="M96" i="28"/>
  <c r="P96" i="28"/>
  <c r="U96" i="28"/>
  <c r="O96" i="28"/>
  <c r="C96" i="28"/>
  <c r="E96" i="28"/>
  <c r="H96" i="28"/>
  <c r="K96" i="28"/>
  <c r="D96" i="28"/>
  <c r="F96" i="28"/>
  <c r="I96" i="28"/>
  <c r="J96" i="28"/>
  <c r="G96" i="28"/>
  <c r="M145" i="28"/>
  <c r="S145" i="28"/>
  <c r="Q145" i="28"/>
  <c r="N145" i="28"/>
  <c r="R145" i="28"/>
  <c r="P145" i="28"/>
  <c r="O145" i="28"/>
  <c r="T145" i="28"/>
  <c r="U145" i="28"/>
  <c r="D145" i="28"/>
  <c r="E145" i="28"/>
  <c r="J145" i="28"/>
  <c r="G145" i="28"/>
  <c r="K145" i="28"/>
  <c r="C145" i="28"/>
  <c r="I145" i="28"/>
  <c r="F145" i="28"/>
  <c r="H145" i="28"/>
  <c r="P149" i="28"/>
  <c r="U149" i="28"/>
  <c r="N149" i="28"/>
  <c r="T149" i="28"/>
  <c r="R149" i="28"/>
  <c r="M149" i="28"/>
  <c r="S149" i="28"/>
  <c r="Q149" i="28"/>
  <c r="O149" i="28"/>
  <c r="K149" i="28"/>
  <c r="F149" i="28"/>
  <c r="J149" i="28"/>
  <c r="C149" i="28"/>
  <c r="G149" i="28"/>
  <c r="D149" i="28"/>
  <c r="H149" i="28"/>
  <c r="I149" i="28"/>
  <c r="E149" i="28"/>
  <c r="T9" i="28"/>
  <c r="R9" i="28"/>
  <c r="M9" i="28"/>
  <c r="S9" i="28"/>
  <c r="Q9" i="28"/>
  <c r="N9" i="28"/>
  <c r="P9" i="28"/>
  <c r="U9" i="28"/>
  <c r="O9" i="28"/>
  <c r="H9" i="28"/>
  <c r="K9" i="28"/>
  <c r="D9" i="28"/>
  <c r="F9" i="28"/>
  <c r="J9" i="28"/>
  <c r="E9" i="28"/>
  <c r="G9" i="28"/>
  <c r="C9" i="28"/>
  <c r="I9" i="28"/>
  <c r="N24" i="28"/>
  <c r="S24" i="28"/>
  <c r="M24" i="28"/>
  <c r="P24" i="28"/>
  <c r="R24" i="28"/>
  <c r="U24" i="28"/>
  <c r="T24" i="28"/>
  <c r="O24" i="28"/>
  <c r="Q24" i="28"/>
  <c r="J24" i="28"/>
  <c r="F24" i="28"/>
  <c r="G24" i="28"/>
  <c r="D24" i="28"/>
  <c r="C24" i="28"/>
  <c r="E24" i="28"/>
  <c r="I24" i="28"/>
  <c r="H24" i="28"/>
  <c r="K24" i="28"/>
  <c r="M54" i="28"/>
  <c r="P54" i="28"/>
  <c r="N54" i="28"/>
  <c r="R54" i="28"/>
  <c r="U54" i="28"/>
  <c r="Q54" i="28"/>
  <c r="S54" i="28"/>
  <c r="O54" i="28"/>
  <c r="T54" i="28"/>
  <c r="F54" i="28"/>
  <c r="H54" i="28"/>
  <c r="G54" i="28"/>
  <c r="D54" i="28"/>
  <c r="J54" i="28"/>
  <c r="E54" i="28"/>
  <c r="I54" i="28"/>
  <c r="K54" i="28"/>
  <c r="C54" i="28"/>
  <c r="T107" i="40"/>
  <c r="R107" i="40"/>
  <c r="M107" i="40"/>
  <c r="O107" i="40"/>
  <c r="Q107" i="40"/>
  <c r="S107" i="40"/>
  <c r="P107" i="40"/>
  <c r="U107" i="40"/>
  <c r="N107" i="40"/>
  <c r="C107" i="40"/>
  <c r="G107" i="40"/>
  <c r="H107" i="40"/>
  <c r="K107" i="40"/>
  <c r="D107" i="40"/>
  <c r="F107" i="40"/>
  <c r="I107" i="40"/>
  <c r="J107" i="40"/>
  <c r="E107" i="40"/>
  <c r="R106" i="40"/>
  <c r="S106" i="40"/>
  <c r="U106" i="40"/>
  <c r="T106" i="40"/>
  <c r="Q106" i="40"/>
  <c r="P106" i="40"/>
  <c r="N106" i="40"/>
  <c r="O106" i="40"/>
  <c r="M106" i="40"/>
  <c r="G106" i="40"/>
  <c r="D106" i="40"/>
  <c r="C106" i="40"/>
  <c r="E106" i="40"/>
  <c r="F106" i="40"/>
  <c r="H106" i="40"/>
  <c r="K106" i="40"/>
  <c r="J106" i="40"/>
  <c r="I106" i="40"/>
  <c r="Q141" i="40"/>
  <c r="S141" i="40"/>
  <c r="P141" i="40"/>
  <c r="U141" i="40"/>
  <c r="N141" i="40"/>
  <c r="T141" i="40"/>
  <c r="R141" i="40"/>
  <c r="M141" i="40"/>
  <c r="O141" i="40"/>
  <c r="G141" i="40"/>
  <c r="D141" i="40"/>
  <c r="C141" i="40"/>
  <c r="I141" i="40"/>
  <c r="E141" i="40"/>
  <c r="H141" i="40"/>
  <c r="K141" i="40"/>
  <c r="F141" i="40"/>
  <c r="J141" i="40"/>
  <c r="P133" i="40"/>
  <c r="U133" i="40"/>
  <c r="O133" i="40"/>
  <c r="T133" i="40"/>
  <c r="R133" i="40"/>
  <c r="M133" i="40"/>
  <c r="N133" i="40"/>
  <c r="S133" i="40"/>
  <c r="Q133" i="40"/>
  <c r="G133" i="40"/>
  <c r="D133" i="40"/>
  <c r="C133" i="40"/>
  <c r="I133" i="40"/>
  <c r="E133" i="40"/>
  <c r="K133" i="40"/>
  <c r="H133" i="40"/>
  <c r="J133" i="40"/>
  <c r="F133" i="40"/>
  <c r="P114" i="40"/>
  <c r="N114" i="40"/>
  <c r="S114" i="40"/>
  <c r="U114" i="40"/>
  <c r="M114" i="40"/>
  <c r="T114" i="40"/>
  <c r="Q114" i="40"/>
  <c r="R114" i="40"/>
  <c r="O114" i="40"/>
  <c r="K114" i="40"/>
  <c r="H114" i="40"/>
  <c r="F114" i="40"/>
  <c r="J114" i="40"/>
  <c r="G114" i="40"/>
  <c r="D114" i="40"/>
  <c r="C114" i="40"/>
  <c r="E114" i="40"/>
  <c r="I114" i="40"/>
  <c r="Q153" i="41"/>
  <c r="N153" i="41"/>
  <c r="U153" i="41"/>
  <c r="S153" i="41"/>
  <c r="M153" i="41"/>
  <c r="P153" i="41"/>
  <c r="R153" i="41"/>
  <c r="T153" i="41"/>
  <c r="O153" i="41"/>
  <c r="F153" i="41"/>
  <c r="D153" i="41"/>
  <c r="G153" i="41"/>
  <c r="C153" i="41"/>
  <c r="H153" i="41"/>
  <c r="K153" i="41"/>
  <c r="J153" i="41"/>
  <c r="I153" i="41"/>
  <c r="E153" i="41"/>
  <c r="M123" i="41"/>
  <c r="P123" i="41"/>
  <c r="T123" i="41"/>
  <c r="U123" i="41"/>
  <c r="O123" i="41"/>
  <c r="S123" i="41"/>
  <c r="N123" i="41"/>
  <c r="Q123" i="41"/>
  <c r="R123" i="41"/>
  <c r="F123" i="41"/>
  <c r="E123" i="41"/>
  <c r="I123" i="41"/>
  <c r="G123" i="41"/>
  <c r="K123" i="41"/>
  <c r="H123" i="41"/>
  <c r="C123" i="41"/>
  <c r="D123" i="41"/>
  <c r="J123" i="41"/>
  <c r="R125" i="40"/>
  <c r="O125" i="40"/>
  <c r="M125" i="40"/>
  <c r="P125" i="40"/>
  <c r="N125" i="40"/>
  <c r="U125" i="40"/>
  <c r="T125" i="40"/>
  <c r="Q125" i="40"/>
  <c r="S125" i="40"/>
  <c r="Q43" i="41"/>
  <c r="N43" i="41"/>
  <c r="P43" i="41"/>
  <c r="U43" i="41"/>
  <c r="O43" i="41"/>
  <c r="T43" i="41"/>
  <c r="R43" i="41"/>
  <c r="M43" i="41"/>
  <c r="S43" i="41"/>
  <c r="K43" i="41"/>
  <c r="D43" i="41"/>
  <c r="E43" i="41"/>
  <c r="H43" i="41"/>
  <c r="G43" i="41"/>
  <c r="C43" i="41"/>
  <c r="J43" i="41"/>
  <c r="I43" i="41"/>
  <c r="F43" i="41"/>
  <c r="Q45" i="40"/>
  <c r="O45" i="40"/>
  <c r="S45" i="40"/>
  <c r="N45" i="40"/>
  <c r="T45" i="40"/>
  <c r="P45" i="40"/>
  <c r="R45" i="40"/>
  <c r="U45" i="40"/>
  <c r="M45" i="40"/>
  <c r="Q61" i="41"/>
  <c r="N61" i="41"/>
  <c r="P61" i="41"/>
  <c r="U61" i="41"/>
  <c r="O61" i="41"/>
  <c r="T61" i="41"/>
  <c r="R61" i="41"/>
  <c r="M61" i="41"/>
  <c r="S61" i="41"/>
  <c r="H61" i="41"/>
  <c r="K61" i="41"/>
  <c r="F61" i="41"/>
  <c r="J61" i="41"/>
  <c r="G61" i="41"/>
  <c r="D61" i="41"/>
  <c r="C61" i="41"/>
  <c r="I61" i="41"/>
  <c r="E61" i="41"/>
  <c r="Q167" i="40"/>
  <c r="N167" i="40"/>
  <c r="P167" i="40"/>
  <c r="U167" i="40"/>
  <c r="O167" i="40"/>
  <c r="T167" i="40"/>
  <c r="R167" i="40"/>
  <c r="M167" i="40"/>
  <c r="S167" i="40"/>
  <c r="J167" i="40"/>
  <c r="H167" i="40"/>
  <c r="D167" i="40"/>
  <c r="F167" i="40"/>
  <c r="E167" i="40"/>
  <c r="I167" i="40"/>
  <c r="K167" i="40"/>
  <c r="C167" i="40"/>
  <c r="G167" i="40"/>
  <c r="P64" i="41"/>
  <c r="N64" i="41"/>
  <c r="O64" i="41"/>
  <c r="U64" i="41"/>
  <c r="M64" i="41"/>
  <c r="Q64" i="41"/>
  <c r="T64" i="41"/>
  <c r="R64" i="41"/>
  <c r="S64" i="41"/>
  <c r="H64" i="41"/>
  <c r="K64" i="41"/>
  <c r="F64" i="41"/>
  <c r="I64" i="41"/>
  <c r="G64" i="41"/>
  <c r="D64" i="41"/>
  <c r="C64" i="41"/>
  <c r="E64" i="41"/>
  <c r="J64" i="41"/>
  <c r="T87" i="40"/>
  <c r="R87" i="40"/>
  <c r="M87" i="40"/>
  <c r="S87" i="40"/>
  <c r="Q87" i="40"/>
  <c r="N87" i="40"/>
  <c r="P87" i="40"/>
  <c r="U87" i="40"/>
  <c r="O87" i="40"/>
  <c r="C87" i="40"/>
  <c r="I87" i="40"/>
  <c r="J87" i="40"/>
  <c r="H87" i="40"/>
  <c r="K87" i="40"/>
  <c r="F87" i="40"/>
  <c r="E87" i="40"/>
  <c r="G87" i="40"/>
  <c r="D87" i="40"/>
  <c r="R127" i="41"/>
  <c r="Q127" i="41"/>
  <c r="U127" i="41"/>
  <c r="M127" i="41"/>
  <c r="P127" i="41"/>
  <c r="S127" i="41"/>
  <c r="T127" i="41"/>
  <c r="O127" i="41"/>
  <c r="N127" i="41"/>
  <c r="F127" i="41"/>
  <c r="C127" i="41"/>
  <c r="I127" i="41"/>
  <c r="G127" i="41"/>
  <c r="E127" i="41"/>
  <c r="J127" i="41"/>
  <c r="H127" i="41"/>
  <c r="D127" i="41"/>
  <c r="K127" i="41"/>
  <c r="R29" i="40"/>
  <c r="N29" i="40"/>
  <c r="M29" i="40"/>
  <c r="P29" i="40"/>
  <c r="S29" i="40"/>
  <c r="U29" i="40"/>
  <c r="T29" i="40"/>
  <c r="Q29" i="40"/>
  <c r="O29" i="40"/>
  <c r="M51" i="28"/>
  <c r="S51" i="28"/>
  <c r="Q51" i="28"/>
  <c r="N51" i="28"/>
  <c r="T51" i="28"/>
  <c r="U51" i="28"/>
  <c r="R51" i="28"/>
  <c r="O51" i="28"/>
  <c r="P51" i="28"/>
  <c r="C51" i="28"/>
  <c r="I51" i="28"/>
  <c r="H51" i="28"/>
  <c r="K51" i="28"/>
  <c r="D51" i="28"/>
  <c r="F51" i="28"/>
  <c r="J51" i="28"/>
  <c r="E51" i="28"/>
  <c r="G51" i="28"/>
  <c r="P3" i="28"/>
  <c r="U3" i="28"/>
  <c r="O3" i="28"/>
  <c r="T3" i="28"/>
  <c r="R3" i="28"/>
  <c r="N3" i="28"/>
  <c r="M3" i="28"/>
  <c r="Q3" i="28"/>
  <c r="S3" i="28"/>
  <c r="K3" i="28"/>
  <c r="E3" i="28"/>
  <c r="F3" i="28"/>
  <c r="C3" i="28"/>
  <c r="G3" i="28"/>
  <c r="D3" i="28"/>
  <c r="H3" i="28"/>
  <c r="I3" i="28"/>
  <c r="J3" i="28"/>
  <c r="N176" i="28"/>
  <c r="R176" i="28"/>
  <c r="M176" i="28"/>
  <c r="P176" i="28"/>
  <c r="O176" i="28"/>
  <c r="U176" i="28"/>
  <c r="Q176" i="28"/>
  <c r="S176" i="28"/>
  <c r="T176" i="28"/>
  <c r="F176" i="28"/>
  <c r="G176" i="28"/>
  <c r="K176" i="28"/>
  <c r="E176" i="28"/>
  <c r="H176" i="28"/>
  <c r="I176" i="28"/>
  <c r="C176" i="28"/>
  <c r="D176" i="28"/>
  <c r="J176" i="28"/>
  <c r="P65" i="28"/>
  <c r="U65" i="28"/>
  <c r="S65" i="28"/>
  <c r="T65" i="28"/>
  <c r="R65" i="28"/>
  <c r="O65" i="28"/>
  <c r="M65" i="28"/>
  <c r="Q65" i="28"/>
  <c r="N65" i="28"/>
  <c r="C65" i="28"/>
  <c r="I65" i="28"/>
  <c r="E65" i="28"/>
  <c r="H65" i="28"/>
  <c r="K65" i="28"/>
  <c r="F65" i="28"/>
  <c r="J65" i="28"/>
  <c r="G65" i="28"/>
  <c r="D65" i="28"/>
  <c r="P161" i="28"/>
  <c r="U161" i="28"/>
  <c r="O161" i="28"/>
  <c r="T161" i="28"/>
  <c r="R161" i="28"/>
  <c r="Q161" i="28"/>
  <c r="S161" i="28"/>
  <c r="N161" i="28"/>
  <c r="M161" i="28"/>
  <c r="H161" i="28"/>
  <c r="K161" i="28"/>
  <c r="E161" i="28"/>
  <c r="F161" i="28"/>
  <c r="G161" i="28"/>
  <c r="D161" i="28"/>
  <c r="C161" i="28"/>
  <c r="I161" i="28"/>
  <c r="J161" i="28"/>
  <c r="M33" i="28"/>
  <c r="O33" i="28"/>
  <c r="Q33" i="28"/>
  <c r="S33" i="28"/>
  <c r="P33" i="28"/>
  <c r="U33" i="28"/>
  <c r="N33" i="28"/>
  <c r="T33" i="28"/>
  <c r="R33" i="28"/>
  <c r="G33" i="28"/>
  <c r="D33" i="28"/>
  <c r="C33" i="28"/>
  <c r="I33" i="28"/>
  <c r="E33" i="28"/>
  <c r="H33" i="28"/>
  <c r="K33" i="28"/>
  <c r="F33" i="28"/>
  <c r="J33" i="28"/>
  <c r="P130" i="28"/>
  <c r="N130" i="28"/>
  <c r="O130" i="28"/>
  <c r="U130" i="28"/>
  <c r="M130" i="28"/>
  <c r="S130" i="28"/>
  <c r="R130" i="28"/>
  <c r="T130" i="28"/>
  <c r="Q130" i="28"/>
  <c r="C130" i="28"/>
  <c r="E130" i="28"/>
  <c r="J130" i="28"/>
  <c r="H130" i="28"/>
  <c r="K130" i="28"/>
  <c r="I130" i="28"/>
  <c r="F130" i="28"/>
  <c r="G130" i="28"/>
  <c r="D130" i="28"/>
  <c r="Q18" i="28"/>
  <c r="O18" i="28"/>
  <c r="S18" i="28"/>
  <c r="T18" i="28"/>
  <c r="R18" i="28"/>
  <c r="U18" i="28"/>
  <c r="M18" i="28"/>
  <c r="P18" i="28"/>
  <c r="N18" i="28"/>
  <c r="H18" i="28"/>
  <c r="K18" i="28"/>
  <c r="J18" i="28"/>
  <c r="F18" i="28"/>
  <c r="G18" i="28"/>
  <c r="D18" i="28"/>
  <c r="C18" i="28"/>
  <c r="E18" i="28"/>
  <c r="I18" i="28"/>
  <c r="Q125" i="28"/>
  <c r="O125" i="28"/>
  <c r="P125" i="28"/>
  <c r="U125" i="28"/>
  <c r="N125" i="28"/>
  <c r="T125" i="28"/>
  <c r="R125" i="28"/>
  <c r="S125" i="28"/>
  <c r="M125" i="28"/>
  <c r="C125" i="28"/>
  <c r="I125" i="28"/>
  <c r="E125" i="28"/>
  <c r="H125" i="28"/>
  <c r="K125" i="28"/>
  <c r="F125" i="28"/>
  <c r="J125" i="28"/>
  <c r="G125" i="28"/>
  <c r="D125" i="28"/>
  <c r="R90" i="28"/>
  <c r="S90" i="28"/>
  <c r="T90" i="28"/>
  <c r="Q90" i="28"/>
  <c r="P90" i="28"/>
  <c r="N90" i="28"/>
  <c r="O90" i="28"/>
  <c r="U90" i="28"/>
  <c r="M90" i="28"/>
  <c r="D90" i="28"/>
  <c r="J90" i="28"/>
  <c r="F90" i="28"/>
  <c r="G90" i="28"/>
  <c r="K90" i="28"/>
  <c r="C90" i="28"/>
  <c r="E90" i="28"/>
  <c r="I90" i="28"/>
  <c r="H90" i="28"/>
  <c r="Q119" i="28"/>
  <c r="S119" i="28"/>
  <c r="P119" i="28"/>
  <c r="U119" i="28"/>
  <c r="O119" i="28"/>
  <c r="T119" i="28"/>
  <c r="R119" i="28"/>
  <c r="M119" i="28"/>
  <c r="N119" i="28"/>
  <c r="D119" i="28"/>
  <c r="E119" i="28"/>
  <c r="F119" i="28"/>
  <c r="G119" i="28"/>
  <c r="K119" i="28"/>
  <c r="C119" i="28"/>
  <c r="I119" i="28"/>
  <c r="J119" i="28"/>
  <c r="H119" i="28"/>
  <c r="P164" i="28"/>
  <c r="N164" i="28"/>
  <c r="R164" i="28"/>
  <c r="U164" i="28"/>
  <c r="M164" i="28"/>
  <c r="S164" i="28"/>
  <c r="O164" i="28"/>
  <c r="T164" i="28"/>
  <c r="Q164" i="28"/>
  <c r="F164" i="28"/>
  <c r="H164" i="28"/>
  <c r="D164" i="28"/>
  <c r="J164" i="28"/>
  <c r="I164" i="28"/>
  <c r="G164" i="28"/>
  <c r="K164" i="28"/>
  <c r="C164" i="28"/>
  <c r="E164" i="28"/>
  <c r="T92" i="28"/>
  <c r="Q92" i="28"/>
  <c r="P92" i="28"/>
  <c r="N92" i="28"/>
  <c r="O92" i="28"/>
  <c r="U92" i="28"/>
  <c r="M92" i="28"/>
  <c r="S92" i="28"/>
  <c r="R92" i="28"/>
  <c r="F92" i="28"/>
  <c r="G92" i="28"/>
  <c r="K92" i="28"/>
  <c r="E92" i="28"/>
  <c r="H92" i="28"/>
  <c r="J92" i="28"/>
  <c r="C92" i="28"/>
  <c r="D92" i="28"/>
  <c r="I92" i="28"/>
  <c r="T166" i="28"/>
  <c r="Q166" i="28"/>
  <c r="S166" i="28"/>
  <c r="N166" i="28"/>
  <c r="O166" i="28"/>
  <c r="M166" i="28"/>
  <c r="P166" i="28"/>
  <c r="U166" i="28"/>
  <c r="R166" i="28"/>
  <c r="G166" i="28"/>
  <c r="I166" i="28"/>
  <c r="C166" i="28"/>
  <c r="E166" i="28"/>
  <c r="D166" i="28"/>
  <c r="H166" i="28"/>
  <c r="K166" i="28"/>
  <c r="J166" i="28"/>
  <c r="F166" i="28"/>
  <c r="M63" i="28"/>
  <c r="S63" i="28"/>
  <c r="Q63" i="28"/>
  <c r="N63" i="28"/>
  <c r="P63" i="28"/>
  <c r="U63" i="28"/>
  <c r="O63" i="28"/>
  <c r="T63" i="28"/>
  <c r="R63" i="28"/>
  <c r="I63" i="28"/>
  <c r="F63" i="28"/>
  <c r="K63" i="28"/>
  <c r="C63" i="28"/>
  <c r="E63" i="28"/>
  <c r="H63" i="28"/>
  <c r="G63" i="28"/>
  <c r="D63" i="28"/>
  <c r="J63" i="28"/>
  <c r="T89" i="28"/>
  <c r="R89" i="28"/>
  <c r="M89" i="28"/>
  <c r="N89" i="28"/>
  <c r="U89" i="28"/>
  <c r="O89" i="28"/>
  <c r="P89" i="28"/>
  <c r="S89" i="28"/>
  <c r="Q89" i="28"/>
  <c r="K89" i="28"/>
  <c r="C89" i="28"/>
  <c r="E89" i="28"/>
  <c r="H89" i="28"/>
  <c r="G89" i="28"/>
  <c r="D89" i="28"/>
  <c r="F89" i="28"/>
  <c r="I89" i="28"/>
  <c r="J89" i="28"/>
  <c r="P131" i="28"/>
  <c r="U131" i="28"/>
  <c r="O131" i="28"/>
  <c r="T131" i="28"/>
  <c r="R131" i="28"/>
  <c r="M131" i="28"/>
  <c r="N131" i="28"/>
  <c r="S131" i="28"/>
  <c r="Q131" i="28"/>
  <c r="K131" i="28"/>
  <c r="G131" i="28"/>
  <c r="C131" i="28"/>
  <c r="J131" i="28"/>
  <c r="H131" i="28"/>
  <c r="D131" i="28"/>
  <c r="I131" i="28"/>
  <c r="F131" i="28"/>
  <c r="E131" i="28"/>
  <c r="Q98" i="28"/>
  <c r="S98" i="28"/>
  <c r="R98" i="28"/>
  <c r="T98" i="28"/>
  <c r="M98" i="28"/>
  <c r="P98" i="28"/>
  <c r="N98" i="28"/>
  <c r="O98" i="28"/>
  <c r="U98" i="28"/>
  <c r="K98" i="28"/>
  <c r="G98" i="28"/>
  <c r="C98" i="28"/>
  <c r="I98" i="28"/>
  <c r="H98" i="28"/>
  <c r="D98" i="28"/>
  <c r="E98" i="28"/>
  <c r="F98" i="28"/>
  <c r="J98" i="28"/>
  <c r="U142" i="28"/>
  <c r="M142" i="28"/>
  <c r="O142" i="28"/>
  <c r="R142" i="28"/>
  <c r="T142" i="28"/>
  <c r="Q142" i="28"/>
  <c r="N142" i="28"/>
  <c r="P142" i="28"/>
  <c r="S142" i="28"/>
  <c r="K142" i="28"/>
  <c r="J142" i="28"/>
  <c r="F142" i="28"/>
  <c r="C142" i="28"/>
  <c r="G142" i="28"/>
  <c r="D142" i="28"/>
  <c r="H142" i="28"/>
  <c r="E142" i="28"/>
  <c r="I142" i="28"/>
  <c r="M177" i="28"/>
  <c r="S177" i="28"/>
  <c r="Q177" i="28"/>
  <c r="N177" i="28"/>
  <c r="T177" i="28"/>
  <c r="U177" i="28"/>
  <c r="R177" i="28"/>
  <c r="P177" i="28"/>
  <c r="O177" i="28"/>
  <c r="J177" i="28"/>
  <c r="G177" i="28"/>
  <c r="K177" i="28"/>
  <c r="C177" i="28"/>
  <c r="I177" i="28"/>
  <c r="E177" i="28"/>
  <c r="H177" i="28"/>
  <c r="D177" i="28"/>
  <c r="F177" i="28"/>
  <c r="T41" i="28"/>
  <c r="R41" i="28"/>
  <c r="M41" i="28"/>
  <c r="S41" i="28"/>
  <c r="Q41" i="28"/>
  <c r="N41" i="28"/>
  <c r="O41" i="28"/>
  <c r="P41" i="28"/>
  <c r="U41" i="28"/>
  <c r="C41" i="28"/>
  <c r="I41" i="28"/>
  <c r="H41" i="28"/>
  <c r="J41" i="28"/>
  <c r="D41" i="28"/>
  <c r="E41" i="28"/>
  <c r="K41" i="28"/>
  <c r="F41" i="28"/>
  <c r="G41" i="28"/>
  <c r="T103" i="28"/>
  <c r="R103" i="28"/>
  <c r="M103" i="28"/>
  <c r="N103" i="28"/>
  <c r="Q103" i="28"/>
  <c r="S103" i="28"/>
  <c r="P103" i="28"/>
  <c r="U103" i="28"/>
  <c r="O103" i="28"/>
  <c r="G103" i="28"/>
  <c r="D103" i="28"/>
  <c r="C103" i="28"/>
  <c r="I103" i="28"/>
  <c r="F103" i="28"/>
  <c r="H103" i="28"/>
  <c r="K103" i="28"/>
  <c r="E103" i="28"/>
  <c r="J103" i="28"/>
  <c r="T27" i="28"/>
  <c r="R27" i="28"/>
  <c r="M27" i="28"/>
  <c r="N27" i="28"/>
  <c r="U27" i="28"/>
  <c r="O27" i="28"/>
  <c r="P27" i="28"/>
  <c r="S27" i="28"/>
  <c r="Q27" i="28"/>
  <c r="D27" i="28"/>
  <c r="E27" i="28"/>
  <c r="J27" i="28"/>
  <c r="G27" i="28"/>
  <c r="K27" i="28"/>
  <c r="C27" i="28"/>
  <c r="I27" i="28"/>
  <c r="F27" i="28"/>
  <c r="H27" i="28"/>
  <c r="T48" i="28"/>
  <c r="Q48" i="28"/>
  <c r="S48" i="28"/>
  <c r="N48" i="28"/>
  <c r="R48" i="28"/>
  <c r="M48" i="28"/>
  <c r="P48" i="28"/>
  <c r="U48" i="28"/>
  <c r="O48" i="28"/>
  <c r="H48" i="28"/>
  <c r="F48" i="28"/>
  <c r="D48" i="28"/>
  <c r="J48" i="28"/>
  <c r="K48" i="28"/>
  <c r="I48" i="28"/>
  <c r="G48" i="28"/>
  <c r="C48" i="28"/>
  <c r="E48" i="28"/>
  <c r="Q52" i="27"/>
  <c r="O52" i="27"/>
  <c r="P52" i="27"/>
  <c r="U52" i="27"/>
  <c r="S52" i="27"/>
  <c r="T52" i="27"/>
  <c r="N52" i="27"/>
  <c r="R52" i="27"/>
  <c r="M52" i="27"/>
  <c r="J52" i="27"/>
  <c r="I52" i="27"/>
  <c r="G52" i="27"/>
  <c r="D52" i="27"/>
  <c r="C52" i="27"/>
  <c r="E52" i="27"/>
  <c r="F52" i="27"/>
  <c r="H52" i="27"/>
  <c r="K52" i="27"/>
  <c r="M69" i="28"/>
  <c r="O69" i="28"/>
  <c r="Q69" i="28"/>
  <c r="S69" i="28"/>
  <c r="P69" i="28"/>
  <c r="U69" i="28"/>
  <c r="N69" i="28"/>
  <c r="R69" i="28"/>
  <c r="T69" i="28"/>
  <c r="D69" i="28"/>
  <c r="F69" i="28"/>
  <c r="E69" i="28"/>
  <c r="J69" i="28"/>
  <c r="G69" i="28"/>
  <c r="C69" i="28"/>
  <c r="I69" i="28"/>
  <c r="H69" i="28"/>
  <c r="K69" i="28"/>
  <c r="P34" i="28"/>
  <c r="N34" i="28"/>
  <c r="U34" i="28"/>
  <c r="M34" i="28"/>
  <c r="T34" i="28"/>
  <c r="Q34" i="28"/>
  <c r="S34" i="28"/>
  <c r="O34" i="28"/>
  <c r="R34" i="28"/>
  <c r="G34" i="28"/>
  <c r="F34" i="28"/>
  <c r="C34" i="28"/>
  <c r="E34" i="28"/>
  <c r="D34" i="28"/>
  <c r="H34" i="28"/>
  <c r="K34" i="28"/>
  <c r="I34" i="28"/>
  <c r="J34" i="28"/>
  <c r="R36" i="28"/>
  <c r="T36" i="28"/>
  <c r="P36" i="28"/>
  <c r="N36" i="28"/>
  <c r="U36" i="28"/>
  <c r="M36" i="28"/>
  <c r="Q36" i="28"/>
  <c r="S36" i="28"/>
  <c r="O36" i="28"/>
  <c r="G36" i="28"/>
  <c r="D36" i="28"/>
  <c r="F36" i="28"/>
  <c r="E36" i="28"/>
  <c r="J36" i="28"/>
  <c r="K36" i="28"/>
  <c r="C36" i="28"/>
  <c r="I36" i="28"/>
  <c r="H36" i="28"/>
  <c r="Q10" i="28"/>
  <c r="R10" i="28"/>
  <c r="S10" i="28"/>
  <c r="O10" i="28"/>
  <c r="T10" i="28"/>
  <c r="P10" i="28"/>
  <c r="N10" i="28"/>
  <c r="U10" i="28"/>
  <c r="M10" i="28"/>
  <c r="F10" i="28"/>
  <c r="E10" i="28"/>
  <c r="K10" i="28"/>
  <c r="C10" i="28"/>
  <c r="G10" i="28"/>
  <c r="I10" i="28"/>
  <c r="H10" i="28"/>
  <c r="D10" i="28"/>
  <c r="J10" i="28"/>
  <c r="T77" i="28"/>
  <c r="R77" i="28"/>
  <c r="M77" i="28"/>
  <c r="S77" i="28"/>
  <c r="Q77" i="28"/>
  <c r="O77" i="28"/>
  <c r="P77" i="28"/>
  <c r="U77" i="28"/>
  <c r="N77" i="28"/>
  <c r="J77" i="28"/>
  <c r="G77" i="28"/>
  <c r="K77" i="28"/>
  <c r="C77" i="28"/>
  <c r="I77" i="28"/>
  <c r="F77" i="28"/>
  <c r="H77" i="28"/>
  <c r="D77" i="28"/>
  <c r="E77" i="28"/>
  <c r="T78" i="28"/>
  <c r="Q78" i="28"/>
  <c r="P78" i="28"/>
  <c r="N78" i="28"/>
  <c r="O78" i="28"/>
  <c r="S78" i="28"/>
  <c r="R78" i="28"/>
  <c r="U78" i="28"/>
  <c r="M78" i="28"/>
  <c r="I78" i="28"/>
  <c r="G78" i="28"/>
  <c r="C78" i="28"/>
  <c r="E78" i="28"/>
  <c r="H78" i="28"/>
  <c r="K78" i="28"/>
  <c r="D78" i="28"/>
  <c r="J78" i="28"/>
  <c r="F78" i="28"/>
  <c r="M114" i="28"/>
  <c r="P114" i="28"/>
  <c r="O114" i="28"/>
  <c r="U114" i="28"/>
  <c r="T114" i="28"/>
  <c r="Q114" i="28"/>
  <c r="S114" i="28"/>
  <c r="R114" i="28"/>
  <c r="N114" i="28"/>
  <c r="E114" i="28"/>
  <c r="F114" i="28"/>
  <c r="K114" i="28"/>
  <c r="C114" i="28"/>
  <c r="I114" i="28"/>
  <c r="H114" i="28"/>
  <c r="G114" i="28"/>
  <c r="D114" i="28"/>
  <c r="J114" i="28"/>
  <c r="T47" i="28"/>
  <c r="R47" i="28"/>
  <c r="M47" i="28"/>
  <c r="S47" i="28"/>
  <c r="Q47" i="28"/>
  <c r="N47" i="28"/>
  <c r="P47" i="28"/>
  <c r="U47" i="28"/>
  <c r="O47" i="28"/>
  <c r="F47" i="28"/>
  <c r="J47" i="28"/>
  <c r="G47" i="28"/>
  <c r="E47" i="28"/>
  <c r="C47" i="28"/>
  <c r="I47" i="28"/>
  <c r="K47" i="28"/>
  <c r="H47" i="28"/>
  <c r="D47" i="28"/>
  <c r="T155" i="28"/>
  <c r="R155" i="28"/>
  <c r="M155" i="28"/>
  <c r="S155" i="28"/>
  <c r="Q155" i="28"/>
  <c r="O155" i="28"/>
  <c r="P155" i="28"/>
  <c r="U155" i="28"/>
  <c r="N155" i="28"/>
  <c r="C155" i="28"/>
  <c r="G155" i="28"/>
  <c r="H155" i="28"/>
  <c r="K155" i="28"/>
  <c r="D155" i="28"/>
  <c r="F155" i="28"/>
  <c r="I155" i="28"/>
  <c r="E155" i="28"/>
  <c r="J155" i="28"/>
  <c r="T91" i="28"/>
  <c r="R91" i="28"/>
  <c r="M91" i="28"/>
  <c r="O91" i="28"/>
  <c r="Q91" i="28"/>
  <c r="S91" i="28"/>
  <c r="U91" i="28"/>
  <c r="N91" i="28"/>
  <c r="P91" i="28"/>
  <c r="H91" i="28"/>
  <c r="K91" i="28"/>
  <c r="D91" i="28"/>
  <c r="F91" i="28"/>
  <c r="I91" i="28"/>
  <c r="J91" i="28"/>
  <c r="E91" i="28"/>
  <c r="C91" i="28"/>
  <c r="G91" i="28"/>
  <c r="Q11" i="28"/>
  <c r="S11" i="28"/>
  <c r="P11" i="28"/>
  <c r="U11" i="28"/>
  <c r="O11" i="28"/>
  <c r="N11" i="28"/>
  <c r="T11" i="28"/>
  <c r="M11" i="28"/>
  <c r="R11" i="28"/>
  <c r="G11" i="28"/>
  <c r="D11" i="28"/>
  <c r="C11" i="28"/>
  <c r="I11" i="28"/>
  <c r="E11" i="28"/>
  <c r="H11" i="28"/>
  <c r="K11" i="28"/>
  <c r="F11" i="28"/>
  <c r="J11" i="28"/>
  <c r="Q170" i="28"/>
  <c r="R170" i="28"/>
  <c r="S170" i="28"/>
  <c r="T170" i="28"/>
  <c r="M170" i="28"/>
  <c r="P170" i="28"/>
  <c r="N170" i="28"/>
  <c r="O170" i="28"/>
  <c r="U170" i="28"/>
  <c r="J170" i="28"/>
  <c r="H170" i="28"/>
  <c r="D170" i="28"/>
  <c r="I170" i="28"/>
  <c r="F170" i="28"/>
  <c r="G170" i="28"/>
  <c r="K170" i="28"/>
  <c r="C170" i="28"/>
  <c r="E170" i="28"/>
  <c r="P53" i="28"/>
  <c r="U53" i="28"/>
  <c r="O53" i="28"/>
  <c r="T53" i="28"/>
  <c r="R53" i="28"/>
  <c r="M53" i="28"/>
  <c r="N53" i="28"/>
  <c r="S53" i="28"/>
  <c r="Q53" i="28"/>
  <c r="G53" i="28"/>
  <c r="D53" i="28"/>
  <c r="C53" i="28"/>
  <c r="I53" i="28"/>
  <c r="E53" i="28"/>
  <c r="K53" i="28"/>
  <c r="H53" i="28"/>
  <c r="J53" i="28"/>
  <c r="F53" i="28"/>
  <c r="T70" i="28"/>
  <c r="Q70" i="28"/>
  <c r="P70" i="28"/>
  <c r="N70" i="28"/>
  <c r="O70" i="28"/>
  <c r="S70" i="28"/>
  <c r="U70" i="28"/>
  <c r="M70" i="28"/>
  <c r="R70" i="28"/>
  <c r="J70" i="28"/>
  <c r="E70" i="28"/>
  <c r="K70" i="28"/>
  <c r="C70" i="28"/>
  <c r="G70" i="28"/>
  <c r="F70" i="28"/>
  <c r="H70" i="28"/>
  <c r="D70" i="28"/>
  <c r="I70" i="28"/>
  <c r="M113" i="28"/>
  <c r="S113" i="28"/>
  <c r="Q113" i="28"/>
  <c r="N113" i="28"/>
  <c r="T113" i="28"/>
  <c r="U113" i="28"/>
  <c r="R113" i="28"/>
  <c r="P113" i="28"/>
  <c r="O113" i="28"/>
  <c r="K113" i="28"/>
  <c r="C113" i="28"/>
  <c r="G113" i="28"/>
  <c r="E113" i="28"/>
  <c r="H113" i="28"/>
  <c r="D113" i="28"/>
  <c r="F113" i="28"/>
  <c r="J113" i="28"/>
  <c r="I113" i="28"/>
  <c r="T120" i="28"/>
  <c r="Q120" i="28"/>
  <c r="P120" i="28"/>
  <c r="N120" i="28"/>
  <c r="R120" i="28"/>
  <c r="U120" i="28"/>
  <c r="M120" i="28"/>
  <c r="O120" i="28"/>
  <c r="S120" i="28"/>
  <c r="H120" i="28"/>
  <c r="K120" i="28"/>
  <c r="D120" i="28"/>
  <c r="J120" i="28"/>
  <c r="F120" i="28"/>
  <c r="I120" i="28"/>
  <c r="G120" i="28"/>
  <c r="C120" i="28"/>
  <c r="E120" i="28"/>
  <c r="Q37" i="28"/>
  <c r="N37" i="28"/>
  <c r="P37" i="28"/>
  <c r="U37" i="28"/>
  <c r="O37" i="28"/>
  <c r="T37" i="28"/>
  <c r="R37" i="28"/>
  <c r="M37" i="28"/>
  <c r="S37" i="28"/>
  <c r="C37" i="28"/>
  <c r="I37" i="28"/>
  <c r="H37" i="28"/>
  <c r="F37" i="28"/>
  <c r="D37" i="28"/>
  <c r="E37" i="28"/>
  <c r="K37" i="28"/>
  <c r="J37" i="28"/>
  <c r="G37" i="28"/>
  <c r="M7" i="28"/>
  <c r="S7" i="28"/>
  <c r="Q7" i="28"/>
  <c r="N7" i="28"/>
  <c r="P7" i="28"/>
  <c r="U7" i="28"/>
  <c r="O7" i="28"/>
  <c r="T7" i="28"/>
  <c r="R7" i="28"/>
  <c r="G7" i="28"/>
  <c r="C7" i="28"/>
  <c r="F7" i="28"/>
  <c r="I7" i="28"/>
  <c r="J7" i="28"/>
  <c r="K7" i="28"/>
  <c r="D7" i="28"/>
  <c r="E7" i="28"/>
  <c r="H7" i="28"/>
  <c r="Q156" i="28"/>
  <c r="R156" i="28"/>
  <c r="O156" i="28"/>
  <c r="S156" i="28"/>
  <c r="T156" i="28"/>
  <c r="P156" i="28"/>
  <c r="N156" i="28"/>
  <c r="U156" i="28"/>
  <c r="M156" i="28"/>
  <c r="D156" i="28"/>
  <c r="J156" i="28"/>
  <c r="F156" i="28"/>
  <c r="I156" i="28"/>
  <c r="G156" i="28"/>
  <c r="C156" i="28"/>
  <c r="E156" i="28"/>
  <c r="H156" i="28"/>
  <c r="K156" i="28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Q23" i="25"/>
  <c r="M23" i="25"/>
  <c r="O23" i="25"/>
  <c r="R23" i="25"/>
  <c r="U23" i="25"/>
  <c r="N23" i="25"/>
  <c r="S23" i="25"/>
  <c r="AE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AH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131" i="24"/>
  <c r="Y131" i="24" s="1"/>
  <c r="S131" i="24"/>
  <c r="Q131" i="24"/>
  <c r="N131" i="24"/>
  <c r="T131" i="24"/>
  <c r="U131" i="24"/>
  <c r="R131" i="24"/>
  <c r="P131" i="24"/>
  <c r="M123" i="24"/>
  <c r="AP166" i="24"/>
  <c r="Z166" i="24" s="1"/>
  <c r="AP133" i="24"/>
  <c r="AK133" i="24" s="1"/>
  <c r="AP51" i="24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AP56" i="24"/>
  <c r="H81" i="24"/>
  <c r="K81" i="24"/>
  <c r="C81" i="24"/>
  <c r="G81" i="24"/>
  <c r="J81" i="24"/>
  <c r="I81" i="24"/>
  <c r="E81" i="24"/>
  <c r="D81" i="24"/>
  <c r="F81" i="24"/>
  <c r="F168" i="24"/>
  <c r="O168" i="24"/>
  <c r="M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AP159" i="24"/>
  <c r="AJ159" i="24" s="1"/>
  <c r="D126" i="24"/>
  <c r="F126" i="24"/>
  <c r="I126" i="24"/>
  <c r="H126" i="24"/>
  <c r="G126" i="24"/>
  <c r="J126" i="24"/>
  <c r="K126" i="24"/>
  <c r="E126" i="24"/>
  <c r="C126" i="24"/>
  <c r="E132" i="19"/>
  <c r="I132" i="19"/>
  <c r="F132" i="19"/>
  <c r="J132" i="19"/>
  <c r="D132" i="19"/>
  <c r="C132" i="19"/>
  <c r="G132" i="19"/>
  <c r="C51" i="21"/>
  <c r="I101" i="19"/>
  <c r="G101" i="19"/>
  <c r="F50" i="24"/>
  <c r="H50" i="24"/>
  <c r="I50" i="24"/>
  <c r="D50" i="24"/>
  <c r="K50" i="24"/>
  <c r="E50" i="24"/>
  <c r="C50" i="24"/>
  <c r="G50" i="24"/>
  <c r="J50" i="24"/>
  <c r="F132" i="24"/>
  <c r="S132" i="24"/>
  <c r="G132" i="24"/>
  <c r="K132" i="24"/>
  <c r="J132" i="24"/>
  <c r="E132" i="24"/>
  <c r="H132" i="24"/>
  <c r="I132" i="24"/>
  <c r="D132" i="24"/>
  <c r="C132" i="24"/>
  <c r="Q71" i="24"/>
  <c r="N71" i="24"/>
  <c r="E71" i="24"/>
  <c r="S71" i="24"/>
  <c r="D71" i="24"/>
  <c r="H71" i="24"/>
  <c r="I71" i="24"/>
  <c r="J71" i="24"/>
  <c r="U71" i="24"/>
  <c r="G71" i="24"/>
  <c r="P71" i="24"/>
  <c r="M71" i="24"/>
  <c r="K71" i="24"/>
  <c r="F71" i="24"/>
  <c r="C71" i="24"/>
  <c r="N74" i="24"/>
  <c r="I74" i="24"/>
  <c r="O74" i="24"/>
  <c r="Q74" i="24"/>
  <c r="S74" i="24"/>
  <c r="U74" i="24"/>
  <c r="R74" i="24"/>
  <c r="F74" i="24"/>
  <c r="M74" i="24"/>
  <c r="H74" i="24"/>
  <c r="D74" i="24"/>
  <c r="T74" i="24"/>
  <c r="E74" i="24"/>
  <c r="C74" i="24"/>
  <c r="G74" i="24"/>
  <c r="P74" i="24"/>
  <c r="K74" i="24"/>
  <c r="J74" i="24"/>
  <c r="S109" i="24"/>
  <c r="H109" i="24"/>
  <c r="N109" i="24"/>
  <c r="T109" i="24"/>
  <c r="M109" i="24"/>
  <c r="K109" i="24"/>
  <c r="F109" i="24"/>
  <c r="C109" i="24"/>
  <c r="G109" i="24"/>
  <c r="E109" i="24"/>
  <c r="I109" i="24"/>
  <c r="D109" i="24"/>
  <c r="Q109" i="24"/>
  <c r="U109" i="24"/>
  <c r="R109" i="24"/>
  <c r="J109" i="24"/>
  <c r="O109" i="24"/>
  <c r="P109" i="24"/>
  <c r="F76" i="24"/>
  <c r="S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T18" i="24"/>
  <c r="R18" i="24"/>
  <c r="H18" i="24"/>
  <c r="J18" i="24"/>
  <c r="E18" i="24"/>
  <c r="I18" i="24"/>
  <c r="C18" i="24"/>
  <c r="D18" i="24"/>
  <c r="G18" i="24"/>
  <c r="O18" i="24"/>
  <c r="P18" i="24"/>
  <c r="F18" i="24"/>
  <c r="U18" i="24"/>
  <c r="Q18" i="24"/>
  <c r="N18" i="24"/>
  <c r="K18" i="24"/>
  <c r="M18" i="24"/>
  <c r="I134" i="24"/>
  <c r="Q134" i="24"/>
  <c r="D134" i="24"/>
  <c r="U134" i="24"/>
  <c r="H134" i="24"/>
  <c r="F134" i="24"/>
  <c r="P134" i="24"/>
  <c r="O134" i="24"/>
  <c r="G134" i="24"/>
  <c r="K134" i="24"/>
  <c r="M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N54" i="24"/>
  <c r="S54" i="24"/>
  <c r="R54" i="24"/>
  <c r="I54" i="24"/>
  <c r="H54" i="24"/>
  <c r="F54" i="24"/>
  <c r="Q54" i="24"/>
  <c r="O54" i="24"/>
  <c r="T54" i="24"/>
  <c r="U54" i="24"/>
  <c r="M54" i="24"/>
  <c r="P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N101" i="24"/>
  <c r="M101" i="24"/>
  <c r="K101" i="24"/>
  <c r="T101" i="24"/>
  <c r="C101" i="24"/>
  <c r="E101" i="24"/>
  <c r="U101" i="24"/>
  <c r="F101" i="24"/>
  <c r="G101" i="24"/>
  <c r="Q101" i="24"/>
  <c r="I101" i="24"/>
  <c r="J101" i="24"/>
  <c r="D101" i="24"/>
  <c r="E75" i="19"/>
  <c r="H75" i="19"/>
  <c r="G75" i="19"/>
  <c r="J75" i="19"/>
  <c r="D75" i="19"/>
  <c r="E168" i="19"/>
  <c r="F168" i="19"/>
  <c r="D168" i="19"/>
  <c r="C168" i="19"/>
  <c r="E127" i="19"/>
  <c r="D127" i="19"/>
  <c r="C127" i="19"/>
  <c r="K127" i="19"/>
  <c r="F127" i="19"/>
  <c r="C12" i="21"/>
  <c r="H12" i="21"/>
  <c r="D12" i="21"/>
  <c r="K12" i="21"/>
  <c r="J2" i="21"/>
  <c r="D2" i="21"/>
  <c r="E2" i="21"/>
  <c r="H2" i="21"/>
  <c r="F2" i="21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M47" i="41"/>
  <c r="Z175" i="26"/>
  <c r="AL175" i="26"/>
  <c r="AE175" i="26"/>
  <c r="X175" i="26"/>
  <c r="AD175" i="26"/>
  <c r="AG122" i="42"/>
  <c r="Z122" i="42"/>
  <c r="AM122" i="42"/>
  <c r="AO122" i="42"/>
  <c r="AK122" i="42"/>
  <c r="AH119" i="26"/>
  <c r="AA119" i="26"/>
  <c r="AM119" i="26"/>
  <c r="X119" i="26"/>
  <c r="AL119" i="26"/>
  <c r="AB114" i="26"/>
  <c r="AN114" i="26"/>
  <c r="AC114" i="26"/>
  <c r="Z114" i="26"/>
  <c r="AI114" i="26"/>
  <c r="AJ63" i="40"/>
  <c r="Y63" i="40"/>
  <c r="AG63" i="40"/>
  <c r="AH63" i="40"/>
  <c r="AN63" i="40"/>
  <c r="AG78" i="40"/>
  <c r="Z78" i="40"/>
  <c r="AL78" i="40"/>
  <c r="AE78" i="40"/>
  <c r="AK78" i="40"/>
  <c r="AJ78" i="40"/>
  <c r="AC78" i="40"/>
  <c r="AO78" i="40"/>
  <c r="AH78" i="40"/>
  <c r="AD78" i="40"/>
  <c r="AC149" i="26"/>
  <c r="AO149" i="26"/>
  <c r="AH149" i="26"/>
  <c r="AA149" i="26"/>
  <c r="AG149" i="26"/>
  <c r="AF149" i="26"/>
  <c r="Y149" i="26"/>
  <c r="AK149" i="26"/>
  <c r="AD149" i="26"/>
  <c r="Z149" i="26"/>
  <c r="AI89" i="40"/>
  <c r="W89" i="40"/>
  <c r="AK89" i="40"/>
  <c r="AG86" i="40"/>
  <c r="AH86" i="40"/>
  <c r="AD86" i="40"/>
  <c r="AE86" i="40"/>
  <c r="AN86" i="40"/>
  <c r="AJ86" i="40"/>
  <c r="AC86" i="40"/>
  <c r="AO86" i="40"/>
  <c r="Z86" i="40"/>
  <c r="X86" i="40"/>
  <c r="AM86" i="40"/>
  <c r="AF86" i="40"/>
  <c r="Y86" i="40"/>
  <c r="AK86" i="40"/>
  <c r="AA86" i="40"/>
  <c r="AD108" i="26"/>
  <c r="W108" i="26"/>
  <c r="AE108" i="26"/>
  <c r="AB108" i="26"/>
  <c r="AM108" i="26"/>
  <c r="AG108" i="26"/>
  <c r="Z108" i="26"/>
  <c r="AL108" i="26"/>
  <c r="AA108" i="26"/>
  <c r="AK108" i="26"/>
  <c r="AJ108" i="26"/>
  <c r="AC108" i="26"/>
  <c r="AO108" i="26"/>
  <c r="X108" i="26"/>
  <c r="AN108" i="26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W112" i="25" s="1"/>
  <c r="R112" i="25"/>
  <c r="O112" i="25"/>
  <c r="Q112" i="25"/>
  <c r="AH112" i="25"/>
  <c r="U112" i="25"/>
  <c r="S112" i="25"/>
  <c r="N112" i="25"/>
  <c r="Z112" i="25"/>
  <c r="M112" i="25"/>
  <c r="P112" i="25"/>
  <c r="T112" i="25"/>
  <c r="AK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22" i="24"/>
  <c r="AC122" i="24" s="1"/>
  <c r="AP102" i="24"/>
  <c r="AP148" i="24"/>
  <c r="AP174" i="25"/>
  <c r="AK174" i="25" s="1"/>
  <c r="Q174" i="25"/>
  <c r="S174" i="25"/>
  <c r="N174" i="25"/>
  <c r="U174" i="25"/>
  <c r="P174" i="25"/>
  <c r="O174" i="25"/>
  <c r="T174" i="25"/>
  <c r="R174" i="25"/>
  <c r="M174" i="25"/>
  <c r="AP104" i="24"/>
  <c r="O104" i="24"/>
  <c r="M104" i="24"/>
  <c r="R104" i="24"/>
  <c r="S104" i="24"/>
  <c r="N104" i="24"/>
  <c r="Q104" i="24"/>
  <c r="U104" i="24"/>
  <c r="P104" i="24"/>
  <c r="T104" i="24"/>
  <c r="AP13" i="24"/>
  <c r="AJ13" i="24" s="1"/>
  <c r="M13" i="24"/>
  <c r="Q13" i="24"/>
  <c r="S13" i="24"/>
  <c r="O13" i="24"/>
  <c r="P13" i="24"/>
  <c r="N13" i="24"/>
  <c r="U13" i="24"/>
  <c r="T13" i="24"/>
  <c r="R13" i="24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AP80" i="24"/>
  <c r="AP42" i="24"/>
  <c r="F32" i="24"/>
  <c r="U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G30" i="21"/>
  <c r="H30" i="21"/>
  <c r="K30" i="21"/>
  <c r="C30" i="21"/>
  <c r="J30" i="21"/>
  <c r="H58" i="19"/>
  <c r="G58" i="19"/>
  <c r="F58" i="19"/>
  <c r="D58" i="19"/>
  <c r="I58" i="19"/>
  <c r="J58" i="19"/>
  <c r="O92" i="24"/>
  <c r="M92" i="24"/>
  <c r="Q92" i="24"/>
  <c r="R92" i="24"/>
  <c r="U92" i="24"/>
  <c r="S92" i="24"/>
  <c r="F92" i="24"/>
  <c r="N92" i="24"/>
  <c r="C92" i="24"/>
  <c r="G92" i="24"/>
  <c r="E92" i="24"/>
  <c r="T92" i="24"/>
  <c r="K92" i="24"/>
  <c r="I92" i="24"/>
  <c r="D92" i="24"/>
  <c r="H92" i="24"/>
  <c r="P92" i="24"/>
  <c r="J92" i="24"/>
  <c r="F96" i="24"/>
  <c r="C96" i="24"/>
  <c r="G96" i="24"/>
  <c r="K96" i="24"/>
  <c r="E96" i="24"/>
  <c r="D96" i="24"/>
  <c r="J96" i="24"/>
  <c r="H96" i="24"/>
  <c r="I96" i="24"/>
  <c r="U42" i="24"/>
  <c r="N42" i="24"/>
  <c r="Q42" i="24"/>
  <c r="O42" i="24"/>
  <c r="F42" i="24"/>
  <c r="I42" i="24"/>
  <c r="H42" i="24"/>
  <c r="T42" i="24"/>
  <c r="D42" i="24"/>
  <c r="K42" i="24"/>
  <c r="J42" i="24"/>
  <c r="C42" i="24"/>
  <c r="E42" i="24"/>
  <c r="G42" i="24"/>
  <c r="Q138" i="24"/>
  <c r="S138" i="24"/>
  <c r="M138" i="24"/>
  <c r="O138" i="24"/>
  <c r="H138" i="24"/>
  <c r="N138" i="24"/>
  <c r="I138" i="24"/>
  <c r="D138" i="24"/>
  <c r="R138" i="24"/>
  <c r="U138" i="24"/>
  <c r="F138" i="24"/>
  <c r="P138" i="24"/>
  <c r="T138" i="24"/>
  <c r="E138" i="24"/>
  <c r="C138" i="24"/>
  <c r="G138" i="24"/>
  <c r="J138" i="24"/>
  <c r="K138" i="24"/>
  <c r="Q9" i="24"/>
  <c r="H9" i="24"/>
  <c r="M9" i="24"/>
  <c r="S9" i="24"/>
  <c r="D9" i="24"/>
  <c r="F9" i="24"/>
  <c r="U9" i="24"/>
  <c r="J9" i="24"/>
  <c r="C9" i="24"/>
  <c r="I9" i="24"/>
  <c r="O9" i="24"/>
  <c r="P9" i="24"/>
  <c r="N9" i="24"/>
  <c r="K9" i="24"/>
  <c r="T9" i="24"/>
  <c r="R9" i="24"/>
  <c r="G9" i="24"/>
  <c r="E9" i="24"/>
  <c r="R44" i="24"/>
  <c r="F44" i="24"/>
  <c r="N44" i="24"/>
  <c r="U44" i="24"/>
  <c r="Q44" i="24"/>
  <c r="M44" i="24"/>
  <c r="O44" i="24"/>
  <c r="S44" i="24"/>
  <c r="E44" i="24"/>
  <c r="C44" i="24"/>
  <c r="G44" i="24"/>
  <c r="H44" i="24"/>
  <c r="J44" i="24"/>
  <c r="P44" i="24"/>
  <c r="I44" i="24"/>
  <c r="T44" i="24"/>
  <c r="K44" i="24"/>
  <c r="D44" i="24"/>
  <c r="N34" i="24"/>
  <c r="Q34" i="24"/>
  <c r="F34" i="24"/>
  <c r="R34" i="24"/>
  <c r="O34" i="24"/>
  <c r="I34" i="24"/>
  <c r="S34" i="24"/>
  <c r="H34" i="24"/>
  <c r="M34" i="24"/>
  <c r="U34" i="24"/>
  <c r="D34" i="24"/>
  <c r="T34" i="24"/>
  <c r="K34" i="24"/>
  <c r="E34" i="24"/>
  <c r="C34" i="24"/>
  <c r="G34" i="24"/>
  <c r="J34" i="24"/>
  <c r="P34" i="24"/>
  <c r="O116" i="24"/>
  <c r="F116" i="24"/>
  <c r="R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N70" i="24"/>
  <c r="H70" i="24"/>
  <c r="F70" i="24"/>
  <c r="I70" i="24"/>
  <c r="T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Q68" i="24"/>
  <c r="U68" i="24"/>
  <c r="M68" i="24"/>
  <c r="O68" i="24"/>
  <c r="N68" i="24"/>
  <c r="F68" i="24"/>
  <c r="G68" i="24"/>
  <c r="S68" i="24"/>
  <c r="K68" i="24"/>
  <c r="E68" i="24"/>
  <c r="C68" i="24"/>
  <c r="H68" i="24"/>
  <c r="J68" i="24"/>
  <c r="I68" i="24"/>
  <c r="P68" i="24"/>
  <c r="D68" i="24"/>
  <c r="T68" i="24"/>
  <c r="F80" i="24"/>
  <c r="S80" i="24"/>
  <c r="R80" i="24"/>
  <c r="C80" i="24"/>
  <c r="G80" i="24"/>
  <c r="U80" i="24"/>
  <c r="K80" i="24"/>
  <c r="E80" i="24"/>
  <c r="D80" i="24"/>
  <c r="P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70" i="19"/>
  <c r="F170" i="19"/>
  <c r="J170" i="19"/>
  <c r="D170" i="19"/>
  <c r="C170" i="19"/>
  <c r="H170" i="19"/>
  <c r="E170" i="19"/>
  <c r="G139" i="19"/>
  <c r="F104" i="19"/>
  <c r="K104" i="19"/>
  <c r="J104" i="19"/>
  <c r="C104" i="19"/>
  <c r="H104" i="19"/>
  <c r="G104" i="19"/>
  <c r="C94" i="19"/>
  <c r="E94" i="19"/>
  <c r="F6" i="21"/>
  <c r="K6" i="21"/>
  <c r="J6" i="21"/>
  <c r="D6" i="21"/>
  <c r="E6" i="21"/>
  <c r="G6" i="21"/>
  <c r="I6" i="21"/>
  <c r="J41" i="21"/>
  <c r="E156" i="19"/>
  <c r="I156" i="19"/>
  <c r="F156" i="19"/>
  <c r="J156" i="19"/>
  <c r="D156" i="19"/>
  <c r="C156" i="19"/>
  <c r="G156" i="19"/>
  <c r="J146" i="19"/>
  <c r="I146" i="19"/>
  <c r="G115" i="19"/>
  <c r="F115" i="19"/>
  <c r="K115" i="19"/>
  <c r="J115" i="19"/>
  <c r="D115" i="19"/>
  <c r="C115" i="19"/>
  <c r="J80" i="19"/>
  <c r="C24" i="21"/>
  <c r="G24" i="21"/>
  <c r="I24" i="21"/>
  <c r="F24" i="21"/>
  <c r="D24" i="21"/>
  <c r="E24" i="21"/>
  <c r="J24" i="21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A81" i="26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AC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AO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N68" i="25"/>
  <c r="U68" i="25"/>
  <c r="S68" i="25"/>
  <c r="W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70" i="24"/>
  <c r="AO170" i="24" s="1"/>
  <c r="AP106" i="24"/>
  <c r="AP41" i="24"/>
  <c r="AH41" i="24" s="1"/>
  <c r="AP151" i="24"/>
  <c r="AP87" i="24"/>
  <c r="AP22" i="24"/>
  <c r="Z22" i="24" s="1"/>
  <c r="AP99" i="24"/>
  <c r="AA99" i="24" s="1"/>
  <c r="AP34" i="24"/>
  <c r="AP150" i="24"/>
  <c r="AD150" i="24" s="1"/>
  <c r="AP86" i="24"/>
  <c r="AP21" i="24"/>
  <c r="AP28" i="24"/>
  <c r="AP172" i="24"/>
  <c r="AJ172" i="24" s="1"/>
  <c r="R140" i="24"/>
  <c r="M140" i="24"/>
  <c r="Q140" i="24"/>
  <c r="U140" i="24"/>
  <c r="T140" i="24"/>
  <c r="P140" i="24"/>
  <c r="R108" i="24"/>
  <c r="Q108" i="24"/>
  <c r="M108" i="24"/>
  <c r="O108" i="24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AP89" i="24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Z38" i="25"/>
  <c r="M38" i="25"/>
  <c r="P38" i="25"/>
  <c r="R38" i="25"/>
  <c r="T38" i="25"/>
  <c r="O38" i="25"/>
  <c r="U38" i="25"/>
  <c r="S65" i="24"/>
  <c r="N65" i="24"/>
  <c r="M65" i="24"/>
  <c r="Q65" i="24"/>
  <c r="O65" i="24"/>
  <c r="T65" i="24"/>
  <c r="U65" i="24"/>
  <c r="AP107" i="24"/>
  <c r="AP49" i="24"/>
  <c r="S97" i="24"/>
  <c r="N97" i="24"/>
  <c r="H97" i="24"/>
  <c r="K97" i="24"/>
  <c r="P97" i="24"/>
  <c r="C97" i="24"/>
  <c r="G97" i="24"/>
  <c r="Q97" i="24"/>
  <c r="O97" i="24"/>
  <c r="J97" i="24"/>
  <c r="I97" i="24"/>
  <c r="R97" i="24"/>
  <c r="E97" i="24"/>
  <c r="D97" i="24"/>
  <c r="F97" i="24"/>
  <c r="U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68" i="19"/>
  <c r="F173" i="19"/>
  <c r="I173" i="19"/>
  <c r="J173" i="19"/>
  <c r="D173" i="19"/>
  <c r="H173" i="19"/>
  <c r="G173" i="19"/>
  <c r="E173" i="19"/>
  <c r="D169" i="19"/>
  <c r="C169" i="19"/>
  <c r="H169" i="19"/>
  <c r="F169" i="19"/>
  <c r="I169" i="19"/>
  <c r="K169" i="19"/>
  <c r="D35" i="24"/>
  <c r="J35" i="24"/>
  <c r="H35" i="24"/>
  <c r="E35" i="24"/>
  <c r="N35" i="24"/>
  <c r="I35" i="24"/>
  <c r="C35" i="24"/>
  <c r="T35" i="24"/>
  <c r="G35" i="24"/>
  <c r="U35" i="24"/>
  <c r="M35" i="24"/>
  <c r="K35" i="24"/>
  <c r="F35" i="24"/>
  <c r="H58" i="23"/>
  <c r="S58" i="23"/>
  <c r="N58" i="23"/>
  <c r="P58" i="23"/>
  <c r="C58" i="23"/>
  <c r="T58" i="23"/>
  <c r="R58" i="23"/>
  <c r="G58" i="23"/>
  <c r="M58" i="23"/>
  <c r="K58" i="23"/>
  <c r="O58" i="23"/>
  <c r="F58" i="23"/>
  <c r="Q58" i="23"/>
  <c r="I58" i="23"/>
  <c r="J58" i="23"/>
  <c r="D58" i="23"/>
  <c r="U58" i="23"/>
  <c r="E58" i="23"/>
  <c r="F64" i="24"/>
  <c r="C64" i="24"/>
  <c r="G64" i="24"/>
  <c r="K64" i="24"/>
  <c r="E64" i="24"/>
  <c r="D64" i="24"/>
  <c r="J64" i="24"/>
  <c r="H64" i="24"/>
  <c r="I64" i="24"/>
  <c r="R60" i="24"/>
  <c r="F60" i="24"/>
  <c r="S60" i="24"/>
  <c r="U60" i="24"/>
  <c r="M60" i="24"/>
  <c r="O60" i="24"/>
  <c r="Q60" i="24"/>
  <c r="C60" i="24"/>
  <c r="N60" i="24"/>
  <c r="G60" i="24"/>
  <c r="E60" i="24"/>
  <c r="J60" i="24"/>
  <c r="T60" i="24"/>
  <c r="I60" i="24"/>
  <c r="D60" i="24"/>
  <c r="H60" i="24"/>
  <c r="K60" i="24"/>
  <c r="P60" i="24"/>
  <c r="E167" i="24"/>
  <c r="D167" i="24"/>
  <c r="H167" i="24"/>
  <c r="I167" i="24"/>
  <c r="J167" i="24"/>
  <c r="G167" i="24"/>
  <c r="K167" i="24"/>
  <c r="F167" i="24"/>
  <c r="C167" i="24"/>
  <c r="S38" i="24"/>
  <c r="U38" i="24"/>
  <c r="H38" i="24"/>
  <c r="F38" i="24"/>
  <c r="N38" i="24"/>
  <c r="I38" i="24"/>
  <c r="D38" i="24"/>
  <c r="T38" i="24"/>
  <c r="M38" i="24"/>
  <c r="C38" i="24"/>
  <c r="J38" i="24"/>
  <c r="P38" i="24"/>
  <c r="G38" i="24"/>
  <c r="E38" i="24"/>
  <c r="K38" i="24"/>
  <c r="O122" i="24"/>
  <c r="D122" i="24"/>
  <c r="S122" i="24"/>
  <c r="N122" i="24"/>
  <c r="F122" i="24"/>
  <c r="U122" i="24"/>
  <c r="H122" i="24"/>
  <c r="I122" i="24"/>
  <c r="P122" i="24"/>
  <c r="T122" i="24"/>
  <c r="E122" i="24"/>
  <c r="C122" i="24"/>
  <c r="G122" i="24"/>
  <c r="J122" i="24"/>
  <c r="K122" i="24"/>
  <c r="N57" i="24"/>
  <c r="H57" i="24"/>
  <c r="C57" i="24"/>
  <c r="K57" i="24"/>
  <c r="F57" i="24"/>
  <c r="G57" i="24"/>
  <c r="I57" i="24"/>
  <c r="J57" i="24"/>
  <c r="D57" i="24"/>
  <c r="E57" i="24"/>
  <c r="S157" i="24"/>
  <c r="K157" i="24"/>
  <c r="F157" i="24"/>
  <c r="H157" i="24"/>
  <c r="C157" i="24"/>
  <c r="G157" i="24"/>
  <c r="E157" i="24"/>
  <c r="I157" i="24"/>
  <c r="D157" i="24"/>
  <c r="R157" i="24"/>
  <c r="J157" i="24"/>
  <c r="H93" i="24"/>
  <c r="K93" i="24"/>
  <c r="C93" i="24"/>
  <c r="E93" i="24"/>
  <c r="I93" i="24"/>
  <c r="F93" i="24"/>
  <c r="D93" i="24"/>
  <c r="G93" i="24"/>
  <c r="J93" i="24"/>
  <c r="U28" i="24"/>
  <c r="F28" i="24"/>
  <c r="R28" i="24"/>
  <c r="O28" i="24"/>
  <c r="S28" i="24"/>
  <c r="Q28" i="24"/>
  <c r="E28" i="24"/>
  <c r="C28" i="24"/>
  <c r="G28" i="24"/>
  <c r="K28" i="24"/>
  <c r="H28" i="24"/>
  <c r="I28" i="24"/>
  <c r="T28" i="24"/>
  <c r="J28" i="24"/>
  <c r="D28" i="24"/>
  <c r="D19" i="24"/>
  <c r="H19" i="24"/>
  <c r="U19" i="24"/>
  <c r="C19" i="24"/>
  <c r="Q19" i="24"/>
  <c r="F19" i="24"/>
  <c r="I19" i="24"/>
  <c r="M19" i="24"/>
  <c r="J19" i="24"/>
  <c r="P19" i="24"/>
  <c r="E19" i="24"/>
  <c r="K19" i="24"/>
  <c r="G19" i="24"/>
  <c r="O176" i="24"/>
  <c r="R176" i="24"/>
  <c r="S176" i="24"/>
  <c r="F176" i="24"/>
  <c r="U176" i="24"/>
  <c r="Q176" i="24"/>
  <c r="N176" i="24"/>
  <c r="C176" i="24"/>
  <c r="M176" i="24"/>
  <c r="G176" i="24"/>
  <c r="J176" i="24"/>
  <c r="K176" i="24"/>
  <c r="E176" i="24"/>
  <c r="D176" i="24"/>
  <c r="P176" i="24"/>
  <c r="T176" i="24"/>
  <c r="I176" i="24"/>
  <c r="H176" i="24"/>
  <c r="E55" i="24"/>
  <c r="D55" i="24"/>
  <c r="H55" i="24"/>
  <c r="I55" i="24"/>
  <c r="J55" i="24"/>
  <c r="F55" i="24"/>
  <c r="C55" i="24"/>
  <c r="G55" i="24"/>
  <c r="K55" i="24"/>
  <c r="N43" i="24"/>
  <c r="D43" i="24"/>
  <c r="H43" i="24"/>
  <c r="E43" i="24"/>
  <c r="J43" i="24"/>
  <c r="I43" i="24"/>
  <c r="K43" i="24"/>
  <c r="T43" i="24"/>
  <c r="F43" i="24"/>
  <c r="C43" i="24"/>
  <c r="G43" i="24"/>
  <c r="J159" i="24"/>
  <c r="E159" i="24"/>
  <c r="D159" i="24"/>
  <c r="I159" i="24"/>
  <c r="H159" i="24"/>
  <c r="F159" i="24"/>
  <c r="P159" i="24"/>
  <c r="C159" i="24"/>
  <c r="R159" i="24"/>
  <c r="G159" i="24"/>
  <c r="K159" i="24"/>
  <c r="O30" i="24"/>
  <c r="H30" i="24"/>
  <c r="D30" i="24"/>
  <c r="I30" i="24"/>
  <c r="F30" i="24"/>
  <c r="C30" i="24"/>
  <c r="P30" i="24"/>
  <c r="G30" i="24"/>
  <c r="K30" i="24"/>
  <c r="J30" i="24"/>
  <c r="E30" i="24"/>
  <c r="R118" i="24"/>
  <c r="U118" i="24"/>
  <c r="N118" i="24"/>
  <c r="Q118" i="24"/>
  <c r="H118" i="24"/>
  <c r="M118" i="24"/>
  <c r="F118" i="24"/>
  <c r="I118" i="24"/>
  <c r="D118" i="24"/>
  <c r="P118" i="24"/>
  <c r="O118" i="24"/>
  <c r="T118" i="24"/>
  <c r="G118" i="24"/>
  <c r="K118" i="24"/>
  <c r="S118" i="24"/>
  <c r="J118" i="24"/>
  <c r="C118" i="24"/>
  <c r="E118" i="24"/>
  <c r="N53" i="24"/>
  <c r="C53" i="24"/>
  <c r="P53" i="24"/>
  <c r="T53" i="24"/>
  <c r="M53" i="24"/>
  <c r="K53" i="24"/>
  <c r="J53" i="24"/>
  <c r="I53" i="24"/>
  <c r="H53" i="24"/>
  <c r="R53" i="24"/>
  <c r="E53" i="24"/>
  <c r="D53" i="24"/>
  <c r="S53" i="24"/>
  <c r="F53" i="24"/>
  <c r="U53" i="24"/>
  <c r="O53" i="24"/>
  <c r="Q53" i="24"/>
  <c r="G53" i="24"/>
  <c r="H153" i="24"/>
  <c r="P153" i="24"/>
  <c r="K153" i="24"/>
  <c r="T153" i="24"/>
  <c r="F153" i="24"/>
  <c r="C153" i="24"/>
  <c r="D153" i="24"/>
  <c r="J153" i="24"/>
  <c r="E153" i="24"/>
  <c r="O153" i="24"/>
  <c r="I153" i="24"/>
  <c r="G153" i="24"/>
  <c r="N89" i="24"/>
  <c r="S89" i="24"/>
  <c r="H89" i="24"/>
  <c r="P89" i="24"/>
  <c r="M89" i="24"/>
  <c r="K89" i="24"/>
  <c r="C89" i="24"/>
  <c r="G89" i="24"/>
  <c r="Q89" i="24"/>
  <c r="D89" i="24"/>
  <c r="J89" i="24"/>
  <c r="U89" i="24"/>
  <c r="R89" i="24"/>
  <c r="E89" i="24"/>
  <c r="O89" i="24"/>
  <c r="F89" i="24"/>
  <c r="I89" i="24"/>
  <c r="O24" i="24"/>
  <c r="Q24" i="24"/>
  <c r="S24" i="24"/>
  <c r="F24" i="24"/>
  <c r="N24" i="24"/>
  <c r="R24" i="24"/>
  <c r="U24" i="24"/>
  <c r="M24" i="24"/>
  <c r="K24" i="24"/>
  <c r="E24" i="24"/>
  <c r="C24" i="24"/>
  <c r="I24" i="24"/>
  <c r="P24" i="24"/>
  <c r="G24" i="24"/>
  <c r="J24" i="24"/>
  <c r="D24" i="24"/>
  <c r="T24" i="24"/>
  <c r="H24" i="24"/>
  <c r="J11" i="24"/>
  <c r="C11" i="24"/>
  <c r="F11" i="24"/>
  <c r="D11" i="24"/>
  <c r="H11" i="24"/>
  <c r="I11" i="24"/>
  <c r="E11" i="24"/>
  <c r="K11" i="24"/>
  <c r="G11" i="24"/>
  <c r="Q172" i="24"/>
  <c r="U172" i="24"/>
  <c r="F172" i="24"/>
  <c r="M172" i="24"/>
  <c r="R172" i="24"/>
  <c r="N172" i="24"/>
  <c r="S172" i="24"/>
  <c r="O172" i="24"/>
  <c r="C172" i="24"/>
  <c r="J172" i="24"/>
  <c r="G172" i="24"/>
  <c r="E172" i="24"/>
  <c r="T172" i="24"/>
  <c r="I172" i="24"/>
  <c r="D172" i="24"/>
  <c r="H172" i="24"/>
  <c r="P172" i="24"/>
  <c r="K172" i="24"/>
  <c r="N47" i="24"/>
  <c r="E47" i="24"/>
  <c r="S47" i="24"/>
  <c r="J47" i="24"/>
  <c r="D47" i="24"/>
  <c r="H47" i="24"/>
  <c r="Q47" i="24"/>
  <c r="I47" i="24"/>
  <c r="U47" i="24"/>
  <c r="R47" i="24"/>
  <c r="G47" i="24"/>
  <c r="M47" i="24"/>
  <c r="K47" i="24"/>
  <c r="O47" i="24"/>
  <c r="P47" i="24"/>
  <c r="F47" i="24"/>
  <c r="T47" i="24"/>
  <c r="C47" i="24"/>
  <c r="H27" i="24"/>
  <c r="D27" i="24"/>
  <c r="S27" i="24"/>
  <c r="Q27" i="24"/>
  <c r="J27" i="24"/>
  <c r="N27" i="24"/>
  <c r="O27" i="24"/>
  <c r="E27" i="24"/>
  <c r="I27" i="24"/>
  <c r="U27" i="24"/>
  <c r="P27" i="24"/>
  <c r="M27" i="24"/>
  <c r="K27" i="24"/>
  <c r="T27" i="24"/>
  <c r="F27" i="24"/>
  <c r="C27" i="24"/>
  <c r="G27" i="24"/>
  <c r="R27" i="24"/>
  <c r="N151" i="24"/>
  <c r="H151" i="24"/>
  <c r="E151" i="24"/>
  <c r="Q151" i="24"/>
  <c r="J151" i="24"/>
  <c r="O151" i="24"/>
  <c r="I151" i="24"/>
  <c r="S151" i="24"/>
  <c r="U151" i="24"/>
  <c r="R151" i="24"/>
  <c r="G151" i="24"/>
  <c r="P151" i="24"/>
  <c r="M151" i="24"/>
  <c r="K151" i="24"/>
  <c r="T151" i="24"/>
  <c r="F151" i="24"/>
  <c r="D151" i="24"/>
  <c r="C151" i="24"/>
  <c r="M22" i="24"/>
  <c r="N22" i="24"/>
  <c r="I22" i="24"/>
  <c r="H22" i="24"/>
  <c r="F22" i="24"/>
  <c r="S22" i="24"/>
  <c r="Q22" i="24"/>
  <c r="O22" i="24"/>
  <c r="R22" i="24"/>
  <c r="U22" i="24"/>
  <c r="T22" i="24"/>
  <c r="D22" i="24"/>
  <c r="C22" i="24"/>
  <c r="J22" i="24"/>
  <c r="G22" i="24"/>
  <c r="E22" i="24"/>
  <c r="K22" i="24"/>
  <c r="P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Q49" i="24"/>
  <c r="U49" i="24"/>
  <c r="J49" i="24"/>
  <c r="O49" i="24"/>
  <c r="R49" i="24"/>
  <c r="I49" i="24"/>
  <c r="E49" i="24"/>
  <c r="H149" i="24"/>
  <c r="N149" i="24"/>
  <c r="S149" i="24"/>
  <c r="M149" i="24"/>
  <c r="K149" i="24"/>
  <c r="P149" i="24"/>
  <c r="F149" i="24"/>
  <c r="T149" i="24"/>
  <c r="C149" i="24"/>
  <c r="E149" i="24"/>
  <c r="U149" i="24"/>
  <c r="R149" i="24"/>
  <c r="O149" i="24"/>
  <c r="G149" i="24"/>
  <c r="Q149" i="24"/>
  <c r="I149" i="24"/>
  <c r="D149" i="24"/>
  <c r="J149" i="24"/>
  <c r="H85" i="24"/>
  <c r="K85" i="24"/>
  <c r="C85" i="24"/>
  <c r="R85" i="24"/>
  <c r="E85" i="24"/>
  <c r="F85" i="24"/>
  <c r="O85" i="24"/>
  <c r="G85" i="24"/>
  <c r="I85" i="24"/>
  <c r="J85" i="24"/>
  <c r="D85" i="24"/>
  <c r="D20" i="24"/>
  <c r="R20" i="24"/>
  <c r="U20" i="24"/>
  <c r="O20" i="24"/>
  <c r="I20" i="24"/>
  <c r="M20" i="24"/>
  <c r="F20" i="24"/>
  <c r="J20" i="24"/>
  <c r="E20" i="24"/>
  <c r="H20" i="24"/>
  <c r="G20" i="24"/>
  <c r="C20" i="24"/>
  <c r="P20" i="24"/>
  <c r="S20" i="24"/>
  <c r="Q20" i="24"/>
  <c r="N20" i="24"/>
  <c r="K20" i="24"/>
  <c r="T20" i="24"/>
  <c r="C122" i="19"/>
  <c r="H122" i="19"/>
  <c r="G122" i="19"/>
  <c r="F122" i="19"/>
  <c r="K122" i="19"/>
  <c r="J122" i="19"/>
  <c r="D122" i="19"/>
  <c r="E122" i="19"/>
  <c r="I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C13" i="21"/>
  <c r="H13" i="21"/>
  <c r="G13" i="21"/>
  <c r="I13" i="21"/>
  <c r="K13" i="21"/>
  <c r="D13" i="21"/>
  <c r="F13" i="21"/>
  <c r="E13" i="21"/>
  <c r="J13" i="21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G174" i="19"/>
  <c r="F174" i="19"/>
  <c r="K174" i="19"/>
  <c r="J174" i="19"/>
  <c r="D174" i="19"/>
  <c r="C174" i="19"/>
  <c r="H174" i="19"/>
  <c r="I174" i="19"/>
  <c r="E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08" i="19"/>
  <c r="F108" i="19"/>
  <c r="K108" i="19"/>
  <c r="I108" i="19"/>
  <c r="J108" i="19"/>
  <c r="D108" i="19"/>
  <c r="C108" i="19"/>
  <c r="H108" i="19"/>
  <c r="G108" i="19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E67" i="19"/>
  <c r="I67" i="19"/>
  <c r="F67" i="19"/>
  <c r="K67" i="19"/>
  <c r="J67" i="19"/>
  <c r="D67" i="19"/>
  <c r="C67" i="19"/>
  <c r="H67" i="19"/>
  <c r="G67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B87" i="40"/>
  <c r="AC87" i="40"/>
  <c r="AF87" i="40"/>
  <c r="AM87" i="40"/>
  <c r="AA87" i="40"/>
  <c r="AH123" i="40"/>
  <c r="AH119" i="40"/>
  <c r="AC119" i="40"/>
  <c r="AF119" i="40"/>
  <c r="AM119" i="40"/>
  <c r="AA119" i="40"/>
  <c r="X127" i="40"/>
  <c r="AL104" i="42"/>
  <c r="AB104" i="42"/>
  <c r="AM11" i="26"/>
  <c r="AC11" i="26"/>
  <c r="AA11" i="26"/>
  <c r="AH11" i="26"/>
  <c r="AO11" i="26"/>
  <c r="AM14" i="40"/>
  <c r="Y81" i="26"/>
  <c r="AE81" i="26"/>
  <c r="AC81" i="26"/>
  <c r="AJ81" i="26"/>
  <c r="X81" i="26"/>
  <c r="AK47" i="41"/>
  <c r="X47" i="41"/>
  <c r="AO47" i="41"/>
  <c r="AC47" i="41"/>
  <c r="AJ47" i="41"/>
  <c r="AH149" i="40"/>
  <c r="AK149" i="40"/>
  <c r="AO149" i="40"/>
  <c r="AF149" i="40"/>
  <c r="AJ149" i="40"/>
  <c r="AF107" i="26"/>
  <c r="AO107" i="26"/>
  <c r="AC107" i="26"/>
  <c r="AD107" i="26"/>
  <c r="AK107" i="26"/>
  <c r="Y143" i="42"/>
  <c r="AF143" i="42"/>
  <c r="AE154" i="40"/>
  <c r="AF154" i="40"/>
  <c r="AD154" i="40"/>
  <c r="AG154" i="40"/>
  <c r="X154" i="40"/>
  <c r="AG141" i="42"/>
  <c r="AL141" i="42"/>
  <c r="AB141" i="42"/>
  <c r="AI167" i="41"/>
  <c r="AJ167" i="41"/>
  <c r="AK167" i="41"/>
  <c r="Y167" i="41"/>
  <c r="AF167" i="41"/>
  <c r="AH177" i="26"/>
  <c r="X177" i="26"/>
  <c r="Y177" i="26"/>
  <c r="Z177" i="26"/>
  <c r="AM177" i="26"/>
  <c r="AF32" i="40"/>
  <c r="AE32" i="40"/>
  <c r="AB63" i="26"/>
  <c r="AK63" i="26"/>
  <c r="AL63" i="26"/>
  <c r="Z63" i="26"/>
  <c r="AG63" i="26"/>
  <c r="AG144" i="40"/>
  <c r="AF144" i="40"/>
  <c r="AE144" i="40"/>
  <c r="AL144" i="40"/>
  <c r="Z144" i="40"/>
  <c r="AD125" i="26"/>
  <c r="AH125" i="26"/>
  <c r="AG125" i="26"/>
  <c r="AN125" i="26"/>
  <c r="AB125" i="26"/>
  <c r="X18" i="41"/>
  <c r="AE18" i="41"/>
  <c r="AF37" i="40"/>
  <c r="W37" i="40"/>
  <c r="AD37" i="40"/>
  <c r="AK37" i="40"/>
  <c r="Y37" i="40"/>
  <c r="AC131" i="42"/>
  <c r="AM157" i="41"/>
  <c r="Z157" i="41"/>
  <c r="X157" i="41"/>
  <c r="AE157" i="41"/>
  <c r="AL157" i="41"/>
  <c r="X39" i="40"/>
  <c r="X22" i="40"/>
  <c r="AK22" i="40"/>
  <c r="Y22" i="40"/>
  <c r="AF22" i="40"/>
  <c r="AM22" i="40"/>
  <c r="Z75" i="40"/>
  <c r="AA75" i="40"/>
  <c r="AJ75" i="40"/>
  <c r="AB75" i="40"/>
  <c r="AL75" i="40"/>
  <c r="AE36" i="40"/>
  <c r="AE108" i="40"/>
  <c r="AD174" i="26"/>
  <c r="AN174" i="26"/>
  <c r="AB174" i="26"/>
  <c r="AI174" i="26"/>
  <c r="W174" i="26"/>
  <c r="X4" i="40"/>
  <c r="Z4" i="40"/>
  <c r="AF115" i="42"/>
  <c r="AA162" i="41"/>
  <c r="AB162" i="41"/>
  <c r="AE162" i="41"/>
  <c r="AL162" i="41"/>
  <c r="Z162" i="41"/>
  <c r="X130" i="26"/>
  <c r="AD130" i="26"/>
  <c r="AB130" i="26"/>
  <c r="AI130" i="26"/>
  <c r="W130" i="26"/>
  <c r="AA168" i="26"/>
  <c r="AO168" i="26"/>
  <c r="Z168" i="26"/>
  <c r="AG168" i="26"/>
  <c r="AN168" i="26"/>
  <c r="AH77" i="40"/>
  <c r="AI77" i="40"/>
  <c r="AB77" i="40"/>
  <c r="AC77" i="40"/>
  <c r="AJ77" i="40"/>
  <c r="AA65" i="40"/>
  <c r="AK65" i="40"/>
  <c r="Y74" i="26"/>
  <c r="AF74" i="26"/>
  <c r="Z74" i="26"/>
  <c r="AA74" i="26"/>
  <c r="AH74" i="26"/>
  <c r="AO108" i="42"/>
  <c r="AJ108" i="42"/>
  <c r="X108" i="42"/>
  <c r="AE108" i="42"/>
  <c r="AG108" i="42"/>
  <c r="AG51" i="40"/>
  <c r="Y51" i="40"/>
  <c r="AH51" i="40"/>
  <c r="AD163" i="40"/>
  <c r="AE163" i="40"/>
  <c r="AG163" i="40"/>
  <c r="AF163" i="40"/>
  <c r="W163" i="40"/>
  <c r="AK105" i="42"/>
  <c r="Y105" i="42"/>
  <c r="AJ175" i="26"/>
  <c r="Y175" i="26"/>
  <c r="AC175" i="26"/>
  <c r="AN36" i="41"/>
  <c r="AG36" i="41"/>
  <c r="AH36" i="41"/>
  <c r="AD36" i="41"/>
  <c r="AB36" i="41"/>
  <c r="Y122" i="42"/>
  <c r="AC122" i="42"/>
  <c r="AN122" i="42"/>
  <c r="W66" i="26"/>
  <c r="Y66" i="26"/>
  <c r="AB66" i="26"/>
  <c r="AA66" i="26"/>
  <c r="AN66" i="26"/>
  <c r="AK88" i="41"/>
  <c r="AH88" i="41"/>
  <c r="W88" i="41"/>
  <c r="AL88" i="41"/>
  <c r="Z88" i="41"/>
  <c r="Y119" i="26"/>
  <c r="AN119" i="26"/>
  <c r="AB119" i="26"/>
  <c r="AM160" i="40"/>
  <c r="Y160" i="40"/>
  <c r="AD160" i="40"/>
  <c r="AG67" i="25"/>
  <c r="Z67" i="25"/>
  <c r="AL67" i="25"/>
  <c r="AB67" i="25"/>
  <c r="AK67" i="25"/>
  <c r="AF114" i="26"/>
  <c r="AJ114" i="26"/>
  <c r="AG114" i="26"/>
  <c r="X63" i="40"/>
  <c r="AK63" i="40"/>
  <c r="Z63" i="40"/>
  <c r="AI97" i="26"/>
  <c r="AB97" i="26"/>
  <c r="AN97" i="26"/>
  <c r="AJ97" i="26"/>
  <c r="AG97" i="26"/>
  <c r="X110" i="41"/>
  <c r="AK107" i="41"/>
  <c r="AE9" i="40"/>
  <c r="AA78" i="40"/>
  <c r="AF78" i="40"/>
  <c r="W149" i="26"/>
  <c r="AB149" i="26"/>
  <c r="AJ89" i="40"/>
  <c r="AB86" i="40"/>
  <c r="AO53" i="26"/>
  <c r="AL53" i="26"/>
  <c r="AA53" i="26"/>
  <c r="AM53" i="26"/>
  <c r="AC53" i="26"/>
  <c r="Y53" i="26"/>
  <c r="AK53" i="26"/>
  <c r="AH53" i="26"/>
  <c r="W53" i="26"/>
  <c r="AF53" i="26"/>
  <c r="AB53" i="26"/>
  <c r="AN53" i="26"/>
  <c r="AG53" i="26"/>
  <c r="AD53" i="26"/>
  <c r="AI53" i="26"/>
  <c r="AH156" i="25"/>
  <c r="AI156" i="25"/>
  <c r="AA156" i="25"/>
  <c r="AF156" i="25"/>
  <c r="AB156" i="25"/>
  <c r="AK156" i="25"/>
  <c r="AD156" i="25"/>
  <c r="AE156" i="25"/>
  <c r="AM156" i="25"/>
  <c r="AL156" i="25"/>
  <c r="AN156" i="25"/>
  <c r="AG156" i="25"/>
  <c r="Z156" i="25"/>
  <c r="Y156" i="25"/>
  <c r="W156" i="25"/>
  <c r="Y108" i="26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S129" i="25"/>
  <c r="O129" i="25"/>
  <c r="M129" i="25"/>
  <c r="AD129" i="25"/>
  <c r="N129" i="25"/>
  <c r="R129" i="25"/>
  <c r="U129" i="25"/>
  <c r="AK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S125" i="25"/>
  <c r="N125" i="25"/>
  <c r="M125" i="25"/>
  <c r="Y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AL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154" i="24"/>
  <c r="AN154" i="24" s="1"/>
  <c r="AP135" i="24"/>
  <c r="AP71" i="24"/>
  <c r="AN71" i="24" s="1"/>
  <c r="AP18" i="24"/>
  <c r="AP134" i="24"/>
  <c r="AP149" i="24"/>
  <c r="AP117" i="24"/>
  <c r="AO117" i="24" s="1"/>
  <c r="AP20" i="24"/>
  <c r="AM20" i="24" s="1"/>
  <c r="AP164" i="24"/>
  <c r="AP68" i="24"/>
  <c r="AN68" i="24" s="1"/>
  <c r="AP35" i="24"/>
  <c r="AB35" i="24" s="1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AP39" i="24"/>
  <c r="AP168" i="24"/>
  <c r="AC168" i="24" s="1"/>
  <c r="H45" i="24"/>
  <c r="C45" i="24"/>
  <c r="K45" i="24"/>
  <c r="G45" i="24"/>
  <c r="J45" i="24"/>
  <c r="E45" i="24"/>
  <c r="I45" i="24"/>
  <c r="D45" i="24"/>
  <c r="F45" i="24"/>
  <c r="J3" i="24"/>
  <c r="S3" i="24"/>
  <c r="D3" i="24"/>
  <c r="H3" i="24"/>
  <c r="F3" i="24"/>
  <c r="I3" i="24"/>
  <c r="M3" i="24"/>
  <c r="C3" i="24"/>
  <c r="N3" i="24"/>
  <c r="P3" i="24"/>
  <c r="R3" i="24"/>
  <c r="K3" i="24"/>
  <c r="T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AP15" i="24"/>
  <c r="AM15" i="24" s="1"/>
  <c r="AP97" i="24"/>
  <c r="X97" i="24" s="1"/>
  <c r="AP94" i="24"/>
  <c r="Z94" i="24" s="1"/>
  <c r="R94" i="24"/>
  <c r="M94" i="24"/>
  <c r="Q94" i="24"/>
  <c r="N94" i="24"/>
  <c r="O94" i="24"/>
  <c r="S94" i="24"/>
  <c r="T94" i="24"/>
  <c r="U94" i="24"/>
  <c r="P94" i="24"/>
  <c r="AP30" i="24"/>
  <c r="X30" i="24" s="1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S51" i="24"/>
  <c r="J51" i="24"/>
  <c r="O51" i="24"/>
  <c r="Q51" i="24"/>
  <c r="H51" i="24"/>
  <c r="D51" i="24"/>
  <c r="N51" i="24"/>
  <c r="E51" i="24"/>
  <c r="I51" i="24"/>
  <c r="P51" i="24"/>
  <c r="C51" i="24"/>
  <c r="U51" i="24"/>
  <c r="T51" i="24"/>
  <c r="R51" i="24"/>
  <c r="G51" i="24"/>
  <c r="M51" i="24"/>
  <c r="K51" i="24"/>
  <c r="F51" i="24"/>
  <c r="E167" i="19"/>
  <c r="I167" i="19"/>
  <c r="F167" i="19"/>
  <c r="K167" i="19"/>
  <c r="J167" i="19"/>
  <c r="D167" i="19"/>
  <c r="C167" i="19"/>
  <c r="H167" i="19"/>
  <c r="G167" i="19"/>
  <c r="C65" i="19"/>
  <c r="H65" i="19"/>
  <c r="G65" i="19"/>
  <c r="I65" i="19"/>
  <c r="F65" i="19"/>
  <c r="K65" i="19"/>
  <c r="D65" i="19"/>
  <c r="E65" i="19"/>
  <c r="J65" i="19"/>
  <c r="I109" i="19"/>
  <c r="G109" i="19"/>
  <c r="F109" i="19"/>
  <c r="K109" i="19"/>
  <c r="E109" i="19"/>
  <c r="J109" i="19"/>
  <c r="D109" i="19"/>
  <c r="C109" i="19"/>
  <c r="H109" i="19"/>
  <c r="F105" i="19"/>
  <c r="K105" i="19"/>
  <c r="J105" i="19"/>
  <c r="D105" i="19"/>
  <c r="I105" i="19"/>
  <c r="C105" i="19"/>
  <c r="H105" i="19"/>
  <c r="G105" i="19"/>
  <c r="E105" i="19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N173" i="24"/>
  <c r="S173" i="24"/>
  <c r="T173" i="24"/>
  <c r="M173" i="24"/>
  <c r="K173" i="24"/>
  <c r="F173" i="24"/>
  <c r="C173" i="24"/>
  <c r="G173" i="24"/>
  <c r="E173" i="24"/>
  <c r="I173" i="24"/>
  <c r="D173" i="24"/>
  <c r="P173" i="24"/>
  <c r="Q173" i="24"/>
  <c r="U173" i="24"/>
  <c r="R173" i="24"/>
  <c r="J173" i="24"/>
  <c r="O173" i="24"/>
  <c r="Q135" i="24"/>
  <c r="E135" i="24"/>
  <c r="O135" i="24"/>
  <c r="N135" i="24"/>
  <c r="S135" i="24"/>
  <c r="D135" i="24"/>
  <c r="J135" i="24"/>
  <c r="H135" i="24"/>
  <c r="I135" i="24"/>
  <c r="R135" i="24"/>
  <c r="G135" i="24"/>
  <c r="P135" i="24"/>
  <c r="M135" i="24"/>
  <c r="K135" i="24"/>
  <c r="U135" i="24"/>
  <c r="T135" i="24"/>
  <c r="F135" i="24"/>
  <c r="C135" i="24"/>
  <c r="J6" i="24"/>
  <c r="S6" i="24"/>
  <c r="I6" i="24"/>
  <c r="H6" i="24"/>
  <c r="P6" i="24"/>
  <c r="N6" i="24"/>
  <c r="T6" i="24"/>
  <c r="R6" i="24"/>
  <c r="D6" i="24"/>
  <c r="G6" i="24"/>
  <c r="Q6" i="24"/>
  <c r="O6" i="24"/>
  <c r="C6" i="24"/>
  <c r="F6" i="24"/>
  <c r="U6" i="24"/>
  <c r="M6" i="24"/>
  <c r="K6" i="24"/>
  <c r="E6" i="24"/>
  <c r="U106" i="24"/>
  <c r="N106" i="24"/>
  <c r="Q106" i="24"/>
  <c r="S106" i="24"/>
  <c r="O106" i="24"/>
  <c r="R106" i="24"/>
  <c r="F106" i="24"/>
  <c r="I106" i="24"/>
  <c r="H106" i="24"/>
  <c r="M106" i="24"/>
  <c r="D106" i="24"/>
  <c r="T106" i="24"/>
  <c r="P106" i="24"/>
  <c r="E106" i="24"/>
  <c r="C106" i="24"/>
  <c r="G106" i="24"/>
  <c r="K106" i="24"/>
  <c r="J106" i="24"/>
  <c r="N41" i="24"/>
  <c r="S41" i="24"/>
  <c r="H41" i="24"/>
  <c r="P41" i="24"/>
  <c r="C41" i="24"/>
  <c r="T41" i="24"/>
  <c r="M41" i="24"/>
  <c r="K41" i="24"/>
  <c r="R41" i="24"/>
  <c r="O41" i="24"/>
  <c r="F41" i="24"/>
  <c r="Q41" i="24"/>
  <c r="I41" i="24"/>
  <c r="G41" i="24"/>
  <c r="J41" i="24"/>
  <c r="D41" i="24"/>
  <c r="E41" i="24"/>
  <c r="U41" i="24"/>
  <c r="S141" i="24"/>
  <c r="N141" i="24"/>
  <c r="H141" i="24"/>
  <c r="T141" i="24"/>
  <c r="M141" i="24"/>
  <c r="K141" i="24"/>
  <c r="F141" i="24"/>
  <c r="C141" i="24"/>
  <c r="P141" i="24"/>
  <c r="E141" i="24"/>
  <c r="I141" i="24"/>
  <c r="R141" i="24"/>
  <c r="D141" i="24"/>
  <c r="G141" i="24"/>
  <c r="Q141" i="24"/>
  <c r="U141" i="24"/>
  <c r="O141" i="24"/>
  <c r="J141" i="24"/>
  <c r="H77" i="24"/>
  <c r="N77" i="24"/>
  <c r="S77" i="24"/>
  <c r="T77" i="24"/>
  <c r="M77" i="24"/>
  <c r="K77" i="24"/>
  <c r="C77" i="24"/>
  <c r="G77" i="24"/>
  <c r="E77" i="24"/>
  <c r="I77" i="24"/>
  <c r="P77" i="24"/>
  <c r="D77" i="24"/>
  <c r="R77" i="24"/>
  <c r="Q77" i="24"/>
  <c r="U77" i="24"/>
  <c r="F77" i="24"/>
  <c r="O77" i="24"/>
  <c r="J77" i="24"/>
  <c r="D12" i="24"/>
  <c r="S12" i="24"/>
  <c r="F12" i="24"/>
  <c r="M12" i="24"/>
  <c r="J12" i="24"/>
  <c r="O12" i="24"/>
  <c r="T12" i="24"/>
  <c r="R12" i="24"/>
  <c r="H12" i="24"/>
  <c r="G12" i="24"/>
  <c r="E12" i="24"/>
  <c r="C12" i="24"/>
  <c r="I12" i="24"/>
  <c r="K12" i="24"/>
  <c r="Q12" i="24"/>
  <c r="P12" i="24"/>
  <c r="U12" i="24"/>
  <c r="N12" i="24"/>
  <c r="S155" i="24"/>
  <c r="N155" i="24"/>
  <c r="E155" i="24"/>
  <c r="Q155" i="24"/>
  <c r="H155" i="24"/>
  <c r="O155" i="24"/>
  <c r="D155" i="24"/>
  <c r="J155" i="24"/>
  <c r="I155" i="24"/>
  <c r="T155" i="24"/>
  <c r="C155" i="24"/>
  <c r="U155" i="24"/>
  <c r="R155" i="24"/>
  <c r="G155" i="24"/>
  <c r="M155" i="24"/>
  <c r="K155" i="24"/>
  <c r="F155" i="24"/>
  <c r="P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N163" i="24"/>
  <c r="O163" i="24"/>
  <c r="S163" i="24"/>
  <c r="Q163" i="24"/>
  <c r="E163" i="24"/>
  <c r="J163" i="24"/>
  <c r="H163" i="24"/>
  <c r="D163" i="24"/>
  <c r="I163" i="24"/>
  <c r="T163" i="24"/>
  <c r="M163" i="24"/>
  <c r="K163" i="24"/>
  <c r="F163" i="24"/>
  <c r="C163" i="24"/>
  <c r="P163" i="24"/>
  <c r="R163" i="24"/>
  <c r="G163" i="24"/>
  <c r="U163" i="24"/>
  <c r="J127" i="24"/>
  <c r="D127" i="24"/>
  <c r="E127" i="24"/>
  <c r="H127" i="24"/>
  <c r="I127" i="24"/>
  <c r="F127" i="24"/>
  <c r="C127" i="24"/>
  <c r="G127" i="24"/>
  <c r="K127" i="24"/>
  <c r="R166" i="24"/>
  <c r="D166" i="24"/>
  <c r="Q166" i="24"/>
  <c r="N166" i="24"/>
  <c r="U166" i="24"/>
  <c r="S166" i="24"/>
  <c r="M166" i="24"/>
  <c r="H166" i="24"/>
  <c r="O166" i="24"/>
  <c r="P166" i="24"/>
  <c r="T166" i="24"/>
  <c r="I166" i="24"/>
  <c r="G166" i="24"/>
  <c r="F166" i="24"/>
  <c r="K166" i="24"/>
  <c r="J166" i="24"/>
  <c r="C166" i="24"/>
  <c r="E166" i="24"/>
  <c r="M102" i="24"/>
  <c r="S102" i="24"/>
  <c r="D102" i="24"/>
  <c r="O102" i="24"/>
  <c r="N102" i="24"/>
  <c r="H102" i="24"/>
  <c r="F102" i="24"/>
  <c r="U102" i="24"/>
  <c r="I102" i="24"/>
  <c r="R102" i="24"/>
  <c r="Q102" i="24"/>
  <c r="T102" i="24"/>
  <c r="G102" i="24"/>
  <c r="K102" i="24"/>
  <c r="J102" i="24"/>
  <c r="E102" i="24"/>
  <c r="P102" i="24"/>
  <c r="C102" i="24"/>
  <c r="S37" i="24"/>
  <c r="H37" i="24"/>
  <c r="N37" i="24"/>
  <c r="C37" i="24"/>
  <c r="P37" i="24"/>
  <c r="T37" i="24"/>
  <c r="M37" i="24"/>
  <c r="K37" i="24"/>
  <c r="G37" i="24"/>
  <c r="J37" i="24"/>
  <c r="I37" i="24"/>
  <c r="E37" i="24"/>
  <c r="D37" i="24"/>
  <c r="R37" i="24"/>
  <c r="U37" i="24"/>
  <c r="O37" i="24"/>
  <c r="F37" i="24"/>
  <c r="Q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O15" i="24"/>
  <c r="H15" i="24"/>
  <c r="Q15" i="24"/>
  <c r="F15" i="24"/>
  <c r="U15" i="24"/>
  <c r="S15" i="24"/>
  <c r="C15" i="24"/>
  <c r="M15" i="24"/>
  <c r="D15" i="24"/>
  <c r="J15" i="24"/>
  <c r="I15" i="24"/>
  <c r="T15" i="24"/>
  <c r="R15" i="24"/>
  <c r="N15" i="24"/>
  <c r="K15" i="24"/>
  <c r="P15" i="24"/>
  <c r="G15" i="24"/>
  <c r="E15" i="24"/>
  <c r="Q147" i="24"/>
  <c r="S147" i="24"/>
  <c r="J147" i="24"/>
  <c r="N147" i="24"/>
  <c r="E147" i="24"/>
  <c r="O147" i="24"/>
  <c r="D147" i="24"/>
  <c r="H147" i="24"/>
  <c r="I147" i="24"/>
  <c r="T147" i="24"/>
  <c r="M147" i="24"/>
  <c r="K147" i="24"/>
  <c r="F147" i="24"/>
  <c r="C147" i="24"/>
  <c r="P147" i="24"/>
  <c r="R147" i="24"/>
  <c r="U147" i="24"/>
  <c r="G147" i="24"/>
  <c r="N119" i="24"/>
  <c r="Q119" i="24"/>
  <c r="E119" i="24"/>
  <c r="O119" i="24"/>
  <c r="J119" i="24"/>
  <c r="S119" i="24"/>
  <c r="D119" i="24"/>
  <c r="I119" i="24"/>
  <c r="H119" i="24"/>
  <c r="R119" i="24"/>
  <c r="G119" i="24"/>
  <c r="P119" i="24"/>
  <c r="M119" i="24"/>
  <c r="K119" i="24"/>
  <c r="T119" i="24"/>
  <c r="F119" i="24"/>
  <c r="C119" i="24"/>
  <c r="U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S133" i="24"/>
  <c r="M133" i="24"/>
  <c r="K133" i="24"/>
  <c r="N133" i="24"/>
  <c r="P133" i="24"/>
  <c r="F133" i="24"/>
  <c r="T133" i="24"/>
  <c r="C133" i="24"/>
  <c r="G133" i="24"/>
  <c r="E133" i="24"/>
  <c r="U133" i="24"/>
  <c r="O133" i="24"/>
  <c r="Q133" i="24"/>
  <c r="I133" i="24"/>
  <c r="R133" i="24"/>
  <c r="J133" i="24"/>
  <c r="D133" i="24"/>
  <c r="S69" i="24"/>
  <c r="H69" i="24"/>
  <c r="N69" i="24"/>
  <c r="M69" i="24"/>
  <c r="K69" i="24"/>
  <c r="P69" i="24"/>
  <c r="T69" i="24"/>
  <c r="C69" i="24"/>
  <c r="G69" i="24"/>
  <c r="E69" i="24"/>
  <c r="U69" i="24"/>
  <c r="O69" i="24"/>
  <c r="R69" i="24"/>
  <c r="Q69" i="24"/>
  <c r="I69" i="24"/>
  <c r="D69" i="24"/>
  <c r="J69" i="24"/>
  <c r="F69" i="24"/>
  <c r="D4" i="24"/>
  <c r="F4" i="24"/>
  <c r="J4" i="24"/>
  <c r="S4" i="24"/>
  <c r="O4" i="24"/>
  <c r="M4" i="24"/>
  <c r="U4" i="24"/>
  <c r="T4" i="24"/>
  <c r="R4" i="24"/>
  <c r="H4" i="24"/>
  <c r="G4" i="24"/>
  <c r="E4" i="24"/>
  <c r="C4" i="24"/>
  <c r="I4" i="24"/>
  <c r="P4" i="24"/>
  <c r="K4" i="24"/>
  <c r="N4" i="24"/>
  <c r="Q4" i="24"/>
  <c r="C138" i="19"/>
  <c r="H138" i="19"/>
  <c r="G138" i="19"/>
  <c r="F138" i="19"/>
  <c r="K138" i="19"/>
  <c r="I138" i="19"/>
  <c r="J138" i="19"/>
  <c r="D138" i="19"/>
  <c r="E138" i="19"/>
  <c r="I107" i="19"/>
  <c r="E107" i="19"/>
  <c r="C107" i="19"/>
  <c r="H107" i="19"/>
  <c r="G107" i="19"/>
  <c r="F107" i="19"/>
  <c r="K107" i="19"/>
  <c r="J107" i="19"/>
  <c r="D107" i="19"/>
  <c r="E171" i="19"/>
  <c r="I171" i="19"/>
  <c r="J171" i="19"/>
  <c r="D171" i="19"/>
  <c r="C171" i="19"/>
  <c r="H171" i="19"/>
  <c r="G171" i="19"/>
  <c r="K171" i="19"/>
  <c r="F171" i="19"/>
  <c r="E72" i="19"/>
  <c r="I72" i="19"/>
  <c r="F72" i="19"/>
  <c r="K72" i="19"/>
  <c r="J72" i="19"/>
  <c r="D72" i="19"/>
  <c r="C72" i="19"/>
  <c r="H72" i="19"/>
  <c r="G72" i="19"/>
  <c r="C32" i="21"/>
  <c r="G32" i="21"/>
  <c r="H32" i="21"/>
  <c r="I32" i="21"/>
  <c r="F32" i="21"/>
  <c r="D32" i="21"/>
  <c r="K32" i="21"/>
  <c r="E32" i="21"/>
  <c r="J32" i="21"/>
  <c r="C126" i="19"/>
  <c r="H126" i="19"/>
  <c r="G126" i="19"/>
  <c r="F126" i="19"/>
  <c r="K126" i="19"/>
  <c r="J126" i="19"/>
  <c r="I126" i="19"/>
  <c r="D126" i="19"/>
  <c r="E126" i="19"/>
  <c r="H38" i="21"/>
  <c r="G38" i="21"/>
  <c r="I38" i="21"/>
  <c r="D38" i="21"/>
  <c r="C38" i="21"/>
  <c r="K38" i="21"/>
  <c r="F38" i="21"/>
  <c r="E38" i="21"/>
  <c r="J38" i="21"/>
  <c r="I159" i="19"/>
  <c r="E159" i="19"/>
  <c r="G159" i="19"/>
  <c r="F159" i="19"/>
  <c r="K159" i="19"/>
  <c r="J159" i="19"/>
  <c r="D159" i="19"/>
  <c r="H159" i="19"/>
  <c r="C159" i="19"/>
  <c r="C9" i="21"/>
  <c r="J9" i="21"/>
  <c r="K9" i="21"/>
  <c r="H9" i="21"/>
  <c r="I9" i="21"/>
  <c r="G9" i="21"/>
  <c r="E9" i="21"/>
  <c r="D9" i="21"/>
  <c r="F9" i="21"/>
  <c r="I124" i="19"/>
  <c r="F124" i="19"/>
  <c r="K124" i="19"/>
  <c r="J124" i="19"/>
  <c r="D124" i="19"/>
  <c r="C124" i="19"/>
  <c r="H124" i="19"/>
  <c r="E124" i="19"/>
  <c r="G124" i="19"/>
  <c r="C114" i="19"/>
  <c r="H114" i="19"/>
  <c r="G114" i="19"/>
  <c r="F114" i="19"/>
  <c r="K114" i="19"/>
  <c r="J114" i="19"/>
  <c r="I114" i="19"/>
  <c r="D114" i="19"/>
  <c r="E114" i="19"/>
  <c r="E50" i="21"/>
  <c r="C50" i="21"/>
  <c r="H50" i="21"/>
  <c r="G50" i="21"/>
  <c r="I50" i="21"/>
  <c r="F50" i="21"/>
  <c r="K50" i="21"/>
  <c r="J50" i="21"/>
  <c r="D50" i="21"/>
  <c r="E83" i="19"/>
  <c r="F83" i="19"/>
  <c r="K83" i="19"/>
  <c r="I83" i="19"/>
  <c r="J83" i="19"/>
  <c r="D83" i="19"/>
  <c r="C83" i="19"/>
  <c r="H83" i="19"/>
  <c r="G83" i="19"/>
  <c r="G21" i="21"/>
  <c r="C21" i="21"/>
  <c r="I21" i="21"/>
  <c r="K21" i="21"/>
  <c r="D21" i="21"/>
  <c r="F21" i="21"/>
  <c r="E21" i="21"/>
  <c r="J21" i="21"/>
  <c r="H21" i="21"/>
  <c r="E112" i="19"/>
  <c r="I112" i="19"/>
  <c r="F112" i="19"/>
  <c r="K112" i="19"/>
  <c r="J112" i="19"/>
  <c r="D112" i="19"/>
  <c r="C112" i="19"/>
  <c r="H112" i="19"/>
  <c r="G112" i="19"/>
  <c r="I176" i="19"/>
  <c r="E176" i="19"/>
  <c r="F176" i="19"/>
  <c r="K176" i="19"/>
  <c r="J176" i="19"/>
  <c r="D176" i="19"/>
  <c r="C176" i="19"/>
  <c r="H176" i="19"/>
  <c r="G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W57" i="40"/>
  <c r="Y87" i="40"/>
  <c r="AO87" i="40"/>
  <c r="AG87" i="40"/>
  <c r="AJ87" i="40"/>
  <c r="X87" i="40"/>
  <c r="Z11" i="40"/>
  <c r="AA11" i="40"/>
  <c r="W11" i="40"/>
  <c r="AB11" i="40"/>
  <c r="AL11" i="40"/>
  <c r="AO123" i="40"/>
  <c r="AF123" i="40"/>
  <c r="W123" i="40"/>
  <c r="AB123" i="40"/>
  <c r="X123" i="40"/>
  <c r="AE119" i="40"/>
  <c r="AO119" i="40"/>
  <c r="AG119" i="40"/>
  <c r="AJ119" i="40"/>
  <c r="X119" i="40"/>
  <c r="AA127" i="40"/>
  <c r="AC127" i="40"/>
  <c r="AK127" i="40"/>
  <c r="AF127" i="40"/>
  <c r="AM127" i="40"/>
  <c r="X104" i="42"/>
  <c r="Y104" i="42"/>
  <c r="AD104" i="42"/>
  <c r="AF104" i="42"/>
  <c r="AM104" i="42"/>
  <c r="AN11" i="26"/>
  <c r="W11" i="26"/>
  <c r="AF11" i="26"/>
  <c r="AE11" i="26"/>
  <c r="AL11" i="26"/>
  <c r="AI83" i="40"/>
  <c r="AM83" i="40"/>
  <c r="Y83" i="40"/>
  <c r="AN83" i="40"/>
  <c r="AH83" i="40"/>
  <c r="AD14" i="40"/>
  <c r="AH14" i="40"/>
  <c r="AO14" i="40"/>
  <c r="AC14" i="40"/>
  <c r="AJ14" i="40"/>
  <c r="Z10" i="40"/>
  <c r="AI10" i="40"/>
  <c r="AG10" i="40"/>
  <c r="AN10" i="40"/>
  <c r="AB10" i="40"/>
  <c r="AB75" i="41"/>
  <c r="AM75" i="41"/>
  <c r="AE75" i="41"/>
  <c r="AD75" i="41"/>
  <c r="AK75" i="41"/>
  <c r="Z81" i="26"/>
  <c r="AD81" i="26"/>
  <c r="AH81" i="26"/>
  <c r="AG81" i="26"/>
  <c r="AN81" i="26"/>
  <c r="X93" i="40"/>
  <c r="AH93" i="40"/>
  <c r="AO93" i="40"/>
  <c r="AC93" i="40"/>
  <c r="AJ93" i="40"/>
  <c r="AI97" i="40"/>
  <c r="AO97" i="40"/>
  <c r="Z97" i="40"/>
  <c r="AM97" i="40"/>
  <c r="AN97" i="40"/>
  <c r="AH122" i="26"/>
  <c r="AG122" i="26"/>
  <c r="AF122" i="26"/>
  <c r="AM122" i="26"/>
  <c r="AA122" i="26"/>
  <c r="AE47" i="41"/>
  <c r="AI47" i="41"/>
  <c r="AL47" i="41"/>
  <c r="Z47" i="41"/>
  <c r="AG47" i="41"/>
  <c r="AN79" i="41"/>
  <c r="AH79" i="41"/>
  <c r="AO79" i="41"/>
  <c r="W79" i="41"/>
  <c r="AJ79" i="41"/>
  <c r="AN149" i="40"/>
  <c r="AA149" i="40"/>
  <c r="AL149" i="40"/>
  <c r="Z149" i="40"/>
  <c r="AG149" i="40"/>
  <c r="AJ107" i="26"/>
  <c r="Y107" i="26"/>
  <c r="W107" i="26"/>
  <c r="AA107" i="26"/>
  <c r="AH107" i="26"/>
  <c r="Z165" i="42"/>
  <c r="AF165" i="42"/>
  <c r="AA165" i="42"/>
  <c r="AH165" i="42"/>
  <c r="AJ165" i="42"/>
  <c r="AA147" i="42"/>
  <c r="AJ147" i="42"/>
  <c r="AN147" i="42"/>
  <c r="AB147" i="42"/>
  <c r="AD147" i="42"/>
  <c r="AK143" i="42"/>
  <c r="AM143" i="42"/>
  <c r="AO143" i="42"/>
  <c r="AC143" i="42"/>
  <c r="AJ143" i="42"/>
  <c r="Y154" i="40"/>
  <c r="AC154" i="40"/>
  <c r="W154" i="40"/>
  <c r="AO154" i="40"/>
  <c r="AN154" i="40"/>
  <c r="X141" i="42"/>
  <c r="AK141" i="42"/>
  <c r="AM141" i="42"/>
  <c r="AA141" i="42"/>
  <c r="AH141" i="42"/>
  <c r="AD172" i="41"/>
  <c r="X172" i="41"/>
  <c r="Y172" i="41"/>
  <c r="AF172" i="41"/>
  <c r="AM172" i="41"/>
  <c r="AD87" i="42"/>
  <c r="AG87" i="42"/>
  <c r="AF87" i="42"/>
  <c r="AL87" i="42"/>
  <c r="Z87" i="42"/>
  <c r="AD167" i="41"/>
  <c r="W167" i="41"/>
  <c r="AH167" i="41"/>
  <c r="AO167" i="41"/>
  <c r="AC167" i="41"/>
  <c r="AA177" i="26"/>
  <c r="AL177" i="26"/>
  <c r="AO177" i="26"/>
  <c r="AF177" i="26"/>
  <c r="AJ177" i="26"/>
  <c r="AH24" i="26"/>
  <c r="AK24" i="26"/>
  <c r="AO24" i="26"/>
  <c r="AC24" i="26"/>
  <c r="AJ24" i="26"/>
  <c r="AA32" i="40"/>
  <c r="AB32" i="40"/>
  <c r="AJ32" i="40"/>
  <c r="AI32" i="40"/>
  <c r="W32" i="40"/>
  <c r="AE63" i="26"/>
  <c r="AF63" i="26"/>
  <c r="AI63" i="26"/>
  <c r="W63" i="26"/>
  <c r="AD63" i="26"/>
  <c r="AD20" i="40"/>
  <c r="AB20" i="40"/>
  <c r="AE20" i="40"/>
  <c r="AF20" i="40"/>
  <c r="Z20" i="40"/>
  <c r="AC55" i="26"/>
  <c r="AN55" i="26"/>
  <c r="AD55" i="26"/>
  <c r="AH55" i="26"/>
  <c r="AO55" i="26"/>
  <c r="AD77" i="26"/>
  <c r="Y77" i="26"/>
  <c r="AC77" i="26"/>
  <c r="AM77" i="26"/>
  <c r="X77" i="26"/>
  <c r="X127" i="41"/>
  <c r="AK127" i="41"/>
  <c r="AO127" i="41"/>
  <c r="AC127" i="41"/>
  <c r="AJ127" i="41"/>
  <c r="AI57" i="26"/>
  <c r="AB57" i="26"/>
  <c r="AF57" i="26"/>
  <c r="AJ57" i="26"/>
  <c r="X57" i="26"/>
  <c r="AL79" i="40"/>
  <c r="AG79" i="40"/>
  <c r="AM79" i="40"/>
  <c r="AA79" i="40"/>
  <c r="AH79" i="40"/>
  <c r="AD67" i="40"/>
  <c r="AE67" i="40"/>
  <c r="AC67" i="40"/>
  <c r="Y67" i="40"/>
  <c r="W67" i="40"/>
  <c r="AK63" i="41"/>
  <c r="AN63" i="41"/>
  <c r="Y63" i="41"/>
  <c r="AC63" i="41"/>
  <c r="AJ63" i="41"/>
  <c r="AD79" i="42"/>
  <c r="Y79" i="42"/>
  <c r="AF79" i="42"/>
  <c r="AM79" i="42"/>
  <c r="Z79" i="42"/>
  <c r="AF4" i="26"/>
  <c r="AI4" i="26"/>
  <c r="AD4" i="26"/>
  <c r="AK4" i="26"/>
  <c r="Y4" i="26"/>
  <c r="AD144" i="40"/>
  <c r="AB144" i="40"/>
  <c r="AJ144" i="40"/>
  <c r="AI144" i="40"/>
  <c r="W144" i="40"/>
  <c r="AI12" i="26"/>
  <c r="AO12" i="26"/>
  <c r="Z12" i="26"/>
  <c r="AG12" i="26"/>
  <c r="AN12" i="26"/>
  <c r="AJ147" i="41"/>
  <c r="AI147" i="41"/>
  <c r="AK147" i="41"/>
  <c r="Y147" i="41"/>
  <c r="AF147" i="41"/>
  <c r="AN143" i="41"/>
  <c r="X143" i="41"/>
  <c r="AO143" i="41"/>
  <c r="W143" i="41"/>
  <c r="AJ143" i="41"/>
  <c r="AL92" i="42"/>
  <c r="AE92" i="42"/>
  <c r="AO92" i="42"/>
  <c r="AC92" i="42"/>
  <c r="AD92" i="42"/>
  <c r="AI125" i="26"/>
  <c r="W125" i="26"/>
  <c r="AL125" i="26"/>
  <c r="AK125" i="26"/>
  <c r="Y125" i="26"/>
  <c r="AJ121" i="26"/>
  <c r="W121" i="26"/>
  <c r="AN121" i="26"/>
  <c r="AD121" i="26"/>
  <c r="AI121" i="26"/>
  <c r="Y18" i="41"/>
  <c r="AG18" i="41"/>
  <c r="AF18" i="41"/>
  <c r="AI18" i="41"/>
  <c r="W18" i="41"/>
  <c r="AF56" i="26"/>
  <c r="AE56" i="26"/>
  <c r="AD56" i="26"/>
  <c r="AK56" i="26"/>
  <c r="Y56" i="26"/>
  <c r="AL8" i="41"/>
  <c r="AK8" i="41"/>
  <c r="Y8" i="41"/>
  <c r="AF8" i="41"/>
  <c r="AM8" i="41"/>
  <c r="AG156" i="42"/>
  <c r="AF156" i="42"/>
  <c r="AA156" i="42"/>
  <c r="AN116" i="26"/>
  <c r="X116" i="26"/>
  <c r="AO116" i="26"/>
  <c r="AC116" i="26"/>
  <c r="AJ116" i="26"/>
  <c r="AC37" i="40"/>
  <c r="AI37" i="40"/>
  <c r="AM37" i="40"/>
  <c r="AH37" i="40"/>
  <c r="AO37" i="40"/>
  <c r="X68" i="40"/>
  <c r="AB68" i="40"/>
  <c r="AE68" i="40"/>
  <c r="AO68" i="40"/>
  <c r="Z68" i="40"/>
  <c r="AB90" i="42"/>
  <c r="AG30" i="26"/>
  <c r="AO30" i="26"/>
  <c r="AI30" i="26"/>
  <c r="AM30" i="26"/>
  <c r="AA30" i="26"/>
  <c r="X174" i="42"/>
  <c r="AK174" i="42"/>
  <c r="W174" i="42"/>
  <c r="AJ51" i="25"/>
  <c r="AG51" i="25"/>
  <c r="AK51" i="25"/>
  <c r="Y51" i="25"/>
  <c r="AN51" i="25"/>
  <c r="AG80" i="25"/>
  <c r="AI80" i="25"/>
  <c r="AN80" i="25"/>
  <c r="AB80" i="25"/>
  <c r="AA80" i="25"/>
  <c r="Z117" i="26"/>
  <c r="AM117" i="26"/>
  <c r="AN117" i="26"/>
  <c r="AB117" i="26"/>
  <c r="AI117" i="26"/>
  <c r="AM131" i="42"/>
  <c r="AG131" i="42"/>
  <c r="AH158" i="26"/>
  <c r="AA158" i="26"/>
  <c r="AE158" i="26"/>
  <c r="AI158" i="26"/>
  <c r="W158" i="26"/>
  <c r="W157" i="41"/>
  <c r="AO157" i="41"/>
  <c r="AN157" i="41"/>
  <c r="AB157" i="41"/>
  <c r="AI157" i="41"/>
  <c r="AK39" i="40"/>
  <c r="AB39" i="40"/>
  <c r="X109" i="26"/>
  <c r="AA109" i="26"/>
  <c r="Y109" i="26"/>
  <c r="AF109" i="26"/>
  <c r="AM109" i="26"/>
  <c r="AA22" i="40"/>
  <c r="Z22" i="40"/>
  <c r="AO22" i="40"/>
  <c r="AC22" i="40"/>
  <c r="AJ22" i="40"/>
  <c r="AK112" i="26"/>
  <c r="AN112" i="26"/>
  <c r="AO112" i="26"/>
  <c r="AC112" i="26"/>
  <c r="AJ112" i="26"/>
  <c r="AF146" i="26"/>
  <c r="AI146" i="26"/>
  <c r="AM146" i="26"/>
  <c r="AA146" i="26"/>
  <c r="AH146" i="26"/>
  <c r="AM75" i="40"/>
  <c r="X75" i="40"/>
  <c r="AG75" i="40"/>
  <c r="W75" i="40"/>
  <c r="AI75" i="40"/>
  <c r="AN36" i="40"/>
  <c r="AI36" i="40"/>
  <c r="AF108" i="40"/>
  <c r="AI108" i="40"/>
  <c r="AG104" i="40"/>
  <c r="X104" i="40"/>
  <c r="AE104" i="40"/>
  <c r="AL104" i="40"/>
  <c r="Z104" i="40"/>
  <c r="AH153" i="40"/>
  <c r="AB153" i="40"/>
  <c r="AJ153" i="40"/>
  <c r="Y161" i="40"/>
  <c r="AL161" i="40"/>
  <c r="Z161" i="40"/>
  <c r="AG161" i="40"/>
  <c r="AN161" i="40"/>
  <c r="AB16" i="26"/>
  <c r="AL16" i="26"/>
  <c r="Z16" i="26"/>
  <c r="AG16" i="26"/>
  <c r="AN16" i="26"/>
  <c r="AA174" i="26"/>
  <c r="Y174" i="26"/>
  <c r="AC174" i="26"/>
  <c r="AF174" i="26"/>
  <c r="AM174" i="26"/>
  <c r="AN4" i="40"/>
  <c r="AL4" i="40"/>
  <c r="W115" i="42"/>
  <c r="AC115" i="42"/>
  <c r="X162" i="41"/>
  <c r="AN162" i="41"/>
  <c r="AF162" i="41"/>
  <c r="AI162" i="41"/>
  <c r="W162" i="41"/>
  <c r="AC130" i="26"/>
  <c r="AG130" i="26"/>
  <c r="Y130" i="26"/>
  <c r="AF130" i="26"/>
  <c r="AM130" i="26"/>
  <c r="AL168" i="26"/>
  <c r="AE168" i="26"/>
  <c r="W168" i="26"/>
  <c r="AD168" i="26"/>
  <c r="AK168" i="26"/>
  <c r="AJ151" i="41"/>
  <c r="AK151" i="41"/>
  <c r="AM151" i="41"/>
  <c r="AL151" i="41"/>
  <c r="AF151" i="41"/>
  <c r="AF161" i="26"/>
  <c r="AD161" i="26"/>
  <c r="AG161" i="26"/>
  <c r="AA161" i="26"/>
  <c r="AB161" i="26"/>
  <c r="AN174" i="40"/>
  <c r="Y174" i="40"/>
  <c r="AM174" i="40"/>
  <c r="AG2" i="40"/>
  <c r="AB2" i="40"/>
  <c r="X124" i="26"/>
  <c r="AH124" i="26"/>
  <c r="AO124" i="26"/>
  <c r="AC124" i="26"/>
  <c r="AJ124" i="26"/>
  <c r="W77" i="40"/>
  <c r="X77" i="40"/>
  <c r="AO77" i="40"/>
  <c r="Z77" i="40"/>
  <c r="AG77" i="40"/>
  <c r="AM65" i="40"/>
  <c r="AH65" i="40"/>
  <c r="W74" i="26"/>
  <c r="AG74" i="26"/>
  <c r="AM74" i="26"/>
  <c r="X74" i="26"/>
  <c r="AE74" i="26"/>
  <c r="AI73" i="42"/>
  <c r="W28" i="26"/>
  <c r="AA28" i="26"/>
  <c r="AD28" i="26"/>
  <c r="AK28" i="26"/>
  <c r="Y28" i="26"/>
  <c r="AC108" i="42"/>
  <c r="AL108" i="42"/>
  <c r="AN108" i="42"/>
  <c r="AB108" i="42"/>
  <c r="AI108" i="42"/>
  <c r="Y137" i="26"/>
  <c r="AB137" i="26"/>
  <c r="AC137" i="26"/>
  <c r="W137" i="26"/>
  <c r="X137" i="26"/>
  <c r="AL51" i="40"/>
  <c r="AD51" i="40"/>
  <c r="AE51" i="40"/>
  <c r="X163" i="40"/>
  <c r="AB163" i="40"/>
  <c r="AC163" i="40"/>
  <c r="AA163" i="40"/>
  <c r="AM163" i="40"/>
  <c r="AD10" i="26"/>
  <c r="AN10" i="26"/>
  <c r="AB10" i="26"/>
  <c r="AI10" i="26"/>
  <c r="W10" i="26"/>
  <c r="AI171" i="42"/>
  <c r="AK171" i="42"/>
  <c r="AF171" i="42"/>
  <c r="AJ96" i="26"/>
  <c r="AM96" i="26"/>
  <c r="AK96" i="26"/>
  <c r="Y96" i="26"/>
  <c r="AF96" i="26"/>
  <c r="AH124" i="42"/>
  <c r="AM124" i="42"/>
  <c r="AL30" i="40"/>
  <c r="AI105" i="42"/>
  <c r="Z105" i="42"/>
  <c r="AA175" i="26"/>
  <c r="AK175" i="26"/>
  <c r="AO175" i="26"/>
  <c r="W175" i="26"/>
  <c r="AO36" i="41"/>
  <c r="W36" i="41"/>
  <c r="AA36" i="41"/>
  <c r="AF122" i="42"/>
  <c r="AL122" i="42"/>
  <c r="AH122" i="42"/>
  <c r="AA122" i="42"/>
  <c r="AG66" i="26"/>
  <c r="AL66" i="26"/>
  <c r="Z66" i="26"/>
  <c r="AF88" i="41"/>
  <c r="AD88" i="41"/>
  <c r="AA88" i="41"/>
  <c r="AN47" i="40"/>
  <c r="Z47" i="40"/>
  <c r="AI100" i="42"/>
  <c r="AH100" i="42"/>
  <c r="AE100" i="42"/>
  <c r="AO119" i="26"/>
  <c r="AC119" i="26"/>
  <c r="AG119" i="26"/>
  <c r="AK119" i="26"/>
  <c r="AF160" i="40"/>
  <c r="AC160" i="40"/>
  <c r="AJ163" i="41"/>
  <c r="Y163" i="41"/>
  <c r="AE67" i="25"/>
  <c r="AJ67" i="25"/>
  <c r="W67" i="25"/>
  <c r="AL114" i="26"/>
  <c r="AO114" i="26"/>
  <c r="AD114" i="26"/>
  <c r="AH114" i="26"/>
  <c r="AG104" i="25"/>
  <c r="AM104" i="25"/>
  <c r="Z104" i="25"/>
  <c r="AI104" i="25"/>
  <c r="AN104" i="25"/>
  <c r="AO63" i="40"/>
  <c r="AC63" i="40"/>
  <c r="AL63" i="40"/>
  <c r="W63" i="40"/>
  <c r="Z97" i="26"/>
  <c r="AD97" i="26"/>
  <c r="AH97" i="26"/>
  <c r="AJ120" i="41"/>
  <c r="AF120" i="41"/>
  <c r="AC110" i="41"/>
  <c r="Y110" i="41"/>
  <c r="AJ40" i="26"/>
  <c r="AC40" i="26"/>
  <c r="Y40" i="26"/>
  <c r="AI40" i="26"/>
  <c r="X40" i="26"/>
  <c r="AA31" i="40"/>
  <c r="AL31" i="40"/>
  <c r="AD13" i="41"/>
  <c r="W13" i="41"/>
  <c r="Y107" i="41"/>
  <c r="X107" i="41"/>
  <c r="AM9" i="40"/>
  <c r="AB49" i="41"/>
  <c r="Y49" i="41"/>
  <c r="AL49" i="41"/>
  <c r="X49" i="41"/>
  <c r="AM49" i="41"/>
  <c r="AJ139" i="42"/>
  <c r="AC139" i="42"/>
  <c r="AO139" i="42"/>
  <c r="AA139" i="42"/>
  <c r="AK139" i="42"/>
  <c r="AL139" i="42"/>
  <c r="AF139" i="42"/>
  <c r="Y139" i="42"/>
  <c r="X139" i="42"/>
  <c r="AM139" i="42"/>
  <c r="AB78" i="40"/>
  <c r="W78" i="40"/>
  <c r="AI139" i="41"/>
  <c r="AF139" i="41"/>
  <c r="AK139" i="41"/>
  <c r="AE139" i="41"/>
  <c r="W139" i="41"/>
  <c r="X149" i="26"/>
  <c r="AL149" i="26"/>
  <c r="AI86" i="40"/>
  <c r="AJ53" i="26"/>
  <c r="AC156" i="25"/>
  <c r="AG145" i="41"/>
  <c r="AD145" i="41"/>
  <c r="AI145" i="41"/>
  <c r="AN145" i="41"/>
  <c r="Z145" i="41"/>
  <c r="AO145" i="41"/>
  <c r="W145" i="41"/>
  <c r="AG158" i="40"/>
  <c r="AL158" i="40"/>
  <c r="X158" i="40"/>
  <c r="AC158" i="40"/>
  <c r="AH158" i="40"/>
  <c r="AM158" i="40"/>
  <c r="Y158" i="40"/>
  <c r="AA158" i="40"/>
  <c r="AF108" i="26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Z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Q44" i="25"/>
  <c r="S44" i="25"/>
  <c r="N44" i="25"/>
  <c r="M44" i="25"/>
  <c r="P44" i="25"/>
  <c r="O44" i="25"/>
  <c r="R44" i="25"/>
  <c r="AK44" i="25"/>
  <c r="U44" i="25"/>
  <c r="T44" i="25"/>
  <c r="AP163" i="24"/>
  <c r="AL163" i="24" s="1"/>
  <c r="AP138" i="24"/>
  <c r="AP74" i="24"/>
  <c r="AO74" i="24" s="1"/>
  <c r="AP9" i="24"/>
  <c r="AE9" i="24" s="1"/>
  <c r="AP119" i="24"/>
  <c r="AP54" i="24"/>
  <c r="AM54" i="24" s="1"/>
  <c r="AP155" i="24"/>
  <c r="AF155" i="24" s="1"/>
  <c r="AP67" i="24"/>
  <c r="Y67" i="24" s="1"/>
  <c r="Q67" i="24"/>
  <c r="S67" i="24"/>
  <c r="N67" i="24"/>
  <c r="O67" i="24"/>
  <c r="T67" i="24"/>
  <c r="M67" i="24"/>
  <c r="U67" i="24"/>
  <c r="R67" i="24"/>
  <c r="P67" i="24"/>
  <c r="AP58" i="23"/>
  <c r="AC58" i="23" s="1"/>
  <c r="AP118" i="24"/>
  <c r="AH118" i="24" s="1"/>
  <c r="AP53" i="24"/>
  <c r="W53" i="24" s="1"/>
  <c r="AP173" i="24"/>
  <c r="AO173" i="24" s="1"/>
  <c r="AP141" i="24"/>
  <c r="W141" i="24" s="1"/>
  <c r="AP109" i="24"/>
  <c r="Y109" i="24" s="1"/>
  <c r="AP77" i="24"/>
  <c r="W77" i="24" s="1"/>
  <c r="AP44" i="24"/>
  <c r="AK44" i="24" s="1"/>
  <c r="AP12" i="24"/>
  <c r="W12" i="24" s="1"/>
  <c r="AP156" i="24"/>
  <c r="AA156" i="24" s="1"/>
  <c r="AP124" i="24"/>
  <c r="W124" i="24" s="1"/>
  <c r="AP92" i="24"/>
  <c r="AI92" i="24" s="1"/>
  <c r="AP60" i="24"/>
  <c r="AF60" i="24" s="1"/>
  <c r="AP27" i="24"/>
  <c r="X27" i="24" s="1"/>
  <c r="AP147" i="24"/>
  <c r="AD147" i="24" s="1"/>
  <c r="V3" i="21"/>
  <c r="V11" i="21"/>
  <c r="V19" i="21"/>
  <c r="V27" i="21"/>
  <c r="V35" i="21"/>
  <c r="V43" i="21"/>
  <c r="V51" i="21"/>
  <c r="S51" i="21" s="1"/>
  <c r="V59" i="19"/>
  <c r="U59" i="19" s="1"/>
  <c r="V67" i="19"/>
  <c r="O67" i="19" s="1"/>
  <c r="V75" i="19"/>
  <c r="S75" i="19" s="1"/>
  <c r="V83" i="19"/>
  <c r="M83" i="19" s="1"/>
  <c r="V91" i="19"/>
  <c r="V99" i="19"/>
  <c r="V107" i="19"/>
  <c r="O107" i="19" s="1"/>
  <c r="V115" i="19"/>
  <c r="Q115" i="19" s="1"/>
  <c r="V123" i="19"/>
  <c r="N123" i="19" s="1"/>
  <c r="V131" i="19"/>
  <c r="P131" i="19" s="1"/>
  <c r="V139" i="19"/>
  <c r="R139" i="19" s="1"/>
  <c r="V147" i="19"/>
  <c r="V155" i="19"/>
  <c r="V163" i="19"/>
  <c r="S163" i="19" s="1"/>
  <c r="V171" i="19"/>
  <c r="P171" i="19" s="1"/>
  <c r="V4" i="21"/>
  <c r="V12" i="21"/>
  <c r="R12" i="21" s="1"/>
  <c r="V20" i="21"/>
  <c r="V28" i="21"/>
  <c r="N28" i="21" s="1"/>
  <c r="V36" i="21"/>
  <c r="T36" i="21" s="1"/>
  <c r="V44" i="21"/>
  <c r="V52" i="21"/>
  <c r="V60" i="19"/>
  <c r="Q60" i="19" s="1"/>
  <c r="V68" i="19"/>
  <c r="O68" i="19" s="1"/>
  <c r="V76" i="19"/>
  <c r="S76" i="19" s="1"/>
  <c r="V84" i="19"/>
  <c r="V92" i="19"/>
  <c r="V100" i="19"/>
  <c r="V108" i="19"/>
  <c r="U108" i="19" s="1"/>
  <c r="V116" i="19"/>
  <c r="V124" i="19"/>
  <c r="Q124" i="19" s="1"/>
  <c r="V132" i="19"/>
  <c r="T132" i="19" s="1"/>
  <c r="V140" i="19"/>
  <c r="R140" i="19" s="1"/>
  <c r="V148" i="19"/>
  <c r="V156" i="19"/>
  <c r="S156" i="19" s="1"/>
  <c r="V164" i="19"/>
  <c r="V172" i="19"/>
  <c r="S172" i="19" s="1"/>
  <c r="V5" i="21"/>
  <c r="Q5" i="21" s="1"/>
  <c r="V13" i="21"/>
  <c r="M13" i="21" s="1"/>
  <c r="V21" i="21"/>
  <c r="O21" i="21" s="1"/>
  <c r="V29" i="21"/>
  <c r="V37" i="21"/>
  <c r="T37" i="21" s="1"/>
  <c r="V45" i="21"/>
  <c r="V2" i="21"/>
  <c r="N2" i="21" s="1"/>
  <c r="V53" i="19"/>
  <c r="V61" i="19"/>
  <c r="V69" i="19"/>
  <c r="V77" i="19"/>
  <c r="V85" i="19"/>
  <c r="V93" i="19"/>
  <c r="V101" i="19"/>
  <c r="M101" i="19" s="1"/>
  <c r="V109" i="19"/>
  <c r="U109" i="19" s="1"/>
  <c r="V117" i="19"/>
  <c r="V125" i="19"/>
  <c r="V133" i="19"/>
  <c r="V141" i="19"/>
  <c r="V149" i="19"/>
  <c r="V157" i="19"/>
  <c r="V165" i="19"/>
  <c r="V173" i="19"/>
  <c r="R173" i="19" s="1"/>
  <c r="V6" i="21"/>
  <c r="N6" i="21" s="1"/>
  <c r="V38" i="21"/>
  <c r="M38" i="21" s="1"/>
  <c r="V82" i="19"/>
  <c r="V114" i="19"/>
  <c r="S114" i="19" s="1"/>
  <c r="V146" i="19"/>
  <c r="V18" i="21"/>
  <c r="V126" i="19"/>
  <c r="M126" i="19" s="1"/>
  <c r="V10" i="21"/>
  <c r="S10" i="21" s="1"/>
  <c r="V42" i="21"/>
  <c r="Q42" i="21" s="1"/>
  <c r="V70" i="19"/>
  <c r="V102" i="19"/>
  <c r="V134" i="19"/>
  <c r="V166" i="19"/>
  <c r="V94" i="19"/>
  <c r="N94" i="19" s="1"/>
  <c r="V14" i="21"/>
  <c r="V46" i="21"/>
  <c r="V74" i="19"/>
  <c r="V106" i="19"/>
  <c r="V138" i="19"/>
  <c r="R138" i="19" s="1"/>
  <c r="V170" i="19"/>
  <c r="U170" i="19" s="1"/>
  <c r="V78" i="19"/>
  <c r="V142" i="19"/>
  <c r="S142" i="19" s="1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U111" i="19" s="1"/>
  <c r="V119" i="19"/>
  <c r="V127" i="19"/>
  <c r="P127" i="19" s="1"/>
  <c r="V135" i="19"/>
  <c r="V143" i="19"/>
  <c r="P143" i="19" s="1"/>
  <c r="V151" i="19"/>
  <c r="V159" i="19"/>
  <c r="O159" i="19" s="1"/>
  <c r="V167" i="19"/>
  <c r="M167" i="19" s="1"/>
  <c r="V175" i="19"/>
  <c r="V8" i="21"/>
  <c r="V16" i="21"/>
  <c r="R16" i="21" s="1"/>
  <c r="V24" i="21"/>
  <c r="M24" i="21" s="1"/>
  <c r="V32" i="21"/>
  <c r="U32" i="21" s="1"/>
  <c r="V40" i="21"/>
  <c r="U40" i="21" s="1"/>
  <c r="V48" i="21"/>
  <c r="O48" i="21" s="1"/>
  <c r="V56" i="19"/>
  <c r="P56" i="19" s="1"/>
  <c r="V64" i="19"/>
  <c r="V72" i="19"/>
  <c r="V80" i="19"/>
  <c r="N80" i="19" s="1"/>
  <c r="V88" i="19"/>
  <c r="V96" i="19"/>
  <c r="V104" i="19"/>
  <c r="R104" i="19" s="1"/>
  <c r="V112" i="19"/>
  <c r="Q112" i="19" s="1"/>
  <c r="V120" i="19"/>
  <c r="T120" i="19" s="1"/>
  <c r="V128" i="19"/>
  <c r="U128" i="19" s="1"/>
  <c r="V136" i="19"/>
  <c r="V144" i="19"/>
  <c r="V152" i="19"/>
  <c r="N152" i="19" s="1"/>
  <c r="V160" i="19"/>
  <c r="N160" i="19" s="1"/>
  <c r="V168" i="19"/>
  <c r="Q168" i="19" s="1"/>
  <c r="V176" i="19"/>
  <c r="R176" i="19" s="1"/>
  <c r="V9" i="21"/>
  <c r="M9" i="21" s="1"/>
  <c r="V17" i="21"/>
  <c r="V25" i="21"/>
  <c r="V33" i="21"/>
  <c r="V41" i="21"/>
  <c r="O41" i="21" s="1"/>
  <c r="V49" i="21"/>
  <c r="V65" i="19"/>
  <c r="V97" i="19"/>
  <c r="V129" i="19"/>
  <c r="V161" i="19"/>
  <c r="V66" i="19"/>
  <c r="T66" i="19" s="1"/>
  <c r="V62" i="19"/>
  <c r="V86" i="19"/>
  <c r="V174" i="19"/>
  <c r="N174" i="19" s="1"/>
  <c r="V122" i="19"/>
  <c r="V73" i="19"/>
  <c r="V105" i="19"/>
  <c r="S105" i="19" s="1"/>
  <c r="V137" i="19"/>
  <c r="V169" i="19"/>
  <c r="R169" i="19" s="1"/>
  <c r="V98" i="19"/>
  <c r="Q98" i="19" s="1"/>
  <c r="V158" i="19"/>
  <c r="V118" i="19"/>
  <c r="V30" i="21"/>
  <c r="M30" i="21" s="1"/>
  <c r="V154" i="19"/>
  <c r="Q154" i="19" s="1"/>
  <c r="V81" i="19"/>
  <c r="V113" i="19"/>
  <c r="V145" i="19"/>
  <c r="V177" i="19"/>
  <c r="V130" i="19"/>
  <c r="V26" i="21"/>
  <c r="V150" i="19"/>
  <c r="V58" i="19"/>
  <c r="Q58" i="19" s="1"/>
  <c r="V34" i="21"/>
  <c r="M34" i="21" s="1"/>
  <c r="V57" i="19"/>
  <c r="V89" i="19"/>
  <c r="V121" i="19"/>
  <c r="V153" i="19"/>
  <c r="V22" i="21"/>
  <c r="R22" i="21" s="1"/>
  <c r="V162" i="19"/>
  <c r="S162" i="19" s="1"/>
  <c r="V54" i="19"/>
  <c r="V50" i="21"/>
  <c r="V90" i="19"/>
  <c r="P90" i="19" s="1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AP24" i="24"/>
  <c r="AF24" i="24" s="1"/>
  <c r="AP153" i="24"/>
  <c r="X153" i="24" s="1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N39" i="24"/>
  <c r="O39" i="24"/>
  <c r="Q39" i="24"/>
  <c r="S39" i="24"/>
  <c r="D39" i="24"/>
  <c r="H39" i="24"/>
  <c r="I39" i="24"/>
  <c r="U39" i="24"/>
  <c r="F39" i="24"/>
  <c r="C39" i="24"/>
  <c r="P39" i="24"/>
  <c r="R39" i="24"/>
  <c r="G39" i="24"/>
  <c r="K39" i="24"/>
  <c r="T39" i="24"/>
  <c r="M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47" i="24"/>
  <c r="AG47" i="24" s="1"/>
  <c r="AP176" i="24"/>
  <c r="AF176" i="24" s="1"/>
  <c r="AP129" i="24"/>
  <c r="AE129" i="24" s="1"/>
  <c r="S129" i="24"/>
  <c r="N129" i="24"/>
  <c r="M129" i="24"/>
  <c r="AA129" i="24"/>
  <c r="P129" i="24"/>
  <c r="T129" i="24"/>
  <c r="Q129" i="24"/>
  <c r="O129" i="24"/>
  <c r="R129" i="24"/>
  <c r="U129" i="24"/>
  <c r="AP158" i="24"/>
  <c r="AG158" i="24" s="1"/>
  <c r="Q158" i="24"/>
  <c r="O158" i="24"/>
  <c r="U158" i="24"/>
  <c r="S158" i="24"/>
  <c r="R158" i="24"/>
  <c r="N158" i="24"/>
  <c r="M158" i="24"/>
  <c r="AC158" i="24"/>
  <c r="P158" i="24"/>
  <c r="T158" i="24"/>
  <c r="AP95" i="24"/>
  <c r="AG95" i="24" s="1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M164" i="24"/>
  <c r="O164" i="24"/>
  <c r="Q164" i="24"/>
  <c r="R164" i="24"/>
  <c r="F164" i="24"/>
  <c r="U164" i="24"/>
  <c r="S164" i="24"/>
  <c r="N164" i="24"/>
  <c r="G164" i="24"/>
  <c r="K164" i="24"/>
  <c r="J164" i="24"/>
  <c r="E164" i="24"/>
  <c r="H164" i="24"/>
  <c r="C164" i="24"/>
  <c r="I164" i="24"/>
  <c r="P164" i="24"/>
  <c r="D164" i="24"/>
  <c r="T164" i="24"/>
  <c r="O107" i="24"/>
  <c r="E107" i="24"/>
  <c r="N107" i="24"/>
  <c r="Q107" i="24"/>
  <c r="H107" i="24"/>
  <c r="J107" i="24"/>
  <c r="I107" i="24"/>
  <c r="D107" i="24"/>
  <c r="T107" i="24"/>
  <c r="C107" i="24"/>
  <c r="S107" i="24"/>
  <c r="R107" i="24"/>
  <c r="G107" i="24"/>
  <c r="M107" i="24"/>
  <c r="K107" i="24"/>
  <c r="F107" i="24"/>
  <c r="U107" i="24"/>
  <c r="P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N115" i="24"/>
  <c r="E115" i="24"/>
  <c r="Q115" i="24"/>
  <c r="S115" i="24"/>
  <c r="D115" i="24"/>
  <c r="J115" i="24"/>
  <c r="O115" i="24"/>
  <c r="I115" i="24"/>
  <c r="H115" i="24"/>
  <c r="T115" i="24"/>
  <c r="M115" i="24"/>
  <c r="K115" i="24"/>
  <c r="F115" i="24"/>
  <c r="U115" i="24"/>
  <c r="C115" i="24"/>
  <c r="G115" i="24"/>
  <c r="R115" i="24"/>
  <c r="P115" i="24"/>
  <c r="E103" i="24"/>
  <c r="N103" i="24"/>
  <c r="Q103" i="24"/>
  <c r="O103" i="24"/>
  <c r="S103" i="24"/>
  <c r="I103" i="24"/>
  <c r="R103" i="24"/>
  <c r="G103" i="24"/>
  <c r="P103" i="24"/>
  <c r="M103" i="24"/>
  <c r="K103" i="24"/>
  <c r="J103" i="24"/>
  <c r="D103" i="24"/>
  <c r="U103" i="24"/>
  <c r="T103" i="24"/>
  <c r="F103" i="24"/>
  <c r="C103" i="24"/>
  <c r="H103" i="24"/>
  <c r="O154" i="24"/>
  <c r="F154" i="24"/>
  <c r="N154" i="24"/>
  <c r="Q154" i="24"/>
  <c r="I154" i="24"/>
  <c r="S154" i="24"/>
  <c r="R154" i="24"/>
  <c r="U154" i="24"/>
  <c r="D154" i="24"/>
  <c r="M154" i="24"/>
  <c r="H154" i="24"/>
  <c r="P154" i="24"/>
  <c r="T154" i="24"/>
  <c r="E154" i="24"/>
  <c r="C154" i="24"/>
  <c r="G154" i="24"/>
  <c r="K154" i="24"/>
  <c r="J154" i="24"/>
  <c r="U90" i="24"/>
  <c r="N90" i="24"/>
  <c r="F90" i="24"/>
  <c r="Q90" i="24"/>
  <c r="M90" i="24"/>
  <c r="H90" i="24"/>
  <c r="R90" i="24"/>
  <c r="D90" i="24"/>
  <c r="O90" i="24"/>
  <c r="I90" i="24"/>
  <c r="S90" i="24"/>
  <c r="T90" i="24"/>
  <c r="E90" i="24"/>
  <c r="P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S125" i="24"/>
  <c r="N125" i="24"/>
  <c r="T125" i="24"/>
  <c r="M125" i="24"/>
  <c r="K125" i="24"/>
  <c r="F125" i="24"/>
  <c r="C125" i="24"/>
  <c r="E125" i="24"/>
  <c r="I125" i="24"/>
  <c r="P125" i="24"/>
  <c r="R125" i="24"/>
  <c r="D125" i="24"/>
  <c r="G125" i="24"/>
  <c r="Q125" i="24"/>
  <c r="U125" i="24"/>
  <c r="J125" i="24"/>
  <c r="O125" i="24"/>
  <c r="H61" i="24"/>
  <c r="K61" i="24"/>
  <c r="C61" i="24"/>
  <c r="E61" i="24"/>
  <c r="I61" i="24"/>
  <c r="D61" i="24"/>
  <c r="F61" i="24"/>
  <c r="J61" i="24"/>
  <c r="G61" i="24"/>
  <c r="Q148" i="24"/>
  <c r="M148" i="24"/>
  <c r="O148" i="24"/>
  <c r="F148" i="24"/>
  <c r="N148" i="24"/>
  <c r="S148" i="24"/>
  <c r="R148" i="24"/>
  <c r="U148" i="24"/>
  <c r="G148" i="24"/>
  <c r="K148" i="24"/>
  <c r="J148" i="24"/>
  <c r="E148" i="24"/>
  <c r="H148" i="24"/>
  <c r="I148" i="24"/>
  <c r="P148" i="24"/>
  <c r="C148" i="24"/>
  <c r="D148" i="24"/>
  <c r="T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S170" i="24"/>
  <c r="Q170" i="24"/>
  <c r="O170" i="24"/>
  <c r="M170" i="24"/>
  <c r="N170" i="24"/>
  <c r="R170" i="24"/>
  <c r="I170" i="24"/>
  <c r="H170" i="24"/>
  <c r="U170" i="24"/>
  <c r="D170" i="24"/>
  <c r="F170" i="24"/>
  <c r="P170" i="24"/>
  <c r="T170" i="24"/>
  <c r="E170" i="24"/>
  <c r="C170" i="24"/>
  <c r="G170" i="24"/>
  <c r="K170" i="24"/>
  <c r="J170" i="24"/>
  <c r="N99" i="24"/>
  <c r="Q99" i="24"/>
  <c r="O99" i="24"/>
  <c r="H99" i="24"/>
  <c r="D99" i="24"/>
  <c r="E99" i="24"/>
  <c r="J99" i="24"/>
  <c r="I99" i="24"/>
  <c r="U99" i="24"/>
  <c r="T99" i="24"/>
  <c r="M99" i="24"/>
  <c r="K99" i="24"/>
  <c r="S99" i="24"/>
  <c r="F99" i="24"/>
  <c r="C99" i="24"/>
  <c r="G99" i="24"/>
  <c r="P99" i="24"/>
  <c r="R99" i="24"/>
  <c r="E95" i="24"/>
  <c r="O95" i="24"/>
  <c r="D95" i="24"/>
  <c r="H95" i="24"/>
  <c r="S95" i="24"/>
  <c r="N95" i="24"/>
  <c r="I95" i="24"/>
  <c r="F95" i="24"/>
  <c r="Q95" i="24"/>
  <c r="P95" i="24"/>
  <c r="C95" i="24"/>
  <c r="J95" i="24"/>
  <c r="U95" i="24"/>
  <c r="T95" i="24"/>
  <c r="R95" i="24"/>
  <c r="G95" i="24"/>
  <c r="K95" i="24"/>
  <c r="M95" i="24"/>
  <c r="Q150" i="24"/>
  <c r="N150" i="24"/>
  <c r="R150" i="24"/>
  <c r="D150" i="24"/>
  <c r="M150" i="24"/>
  <c r="H150" i="24"/>
  <c r="O150" i="24"/>
  <c r="S150" i="24"/>
  <c r="F150" i="24"/>
  <c r="I150" i="24"/>
  <c r="U150" i="24"/>
  <c r="P150" i="24"/>
  <c r="T150" i="24"/>
  <c r="G150" i="24"/>
  <c r="K150" i="24"/>
  <c r="J150" i="24"/>
  <c r="C150" i="24"/>
  <c r="E150" i="24"/>
  <c r="S86" i="24"/>
  <c r="R86" i="24"/>
  <c r="M86" i="24"/>
  <c r="D86" i="24"/>
  <c r="I86" i="24"/>
  <c r="H86" i="24"/>
  <c r="F86" i="24"/>
  <c r="Q86" i="24"/>
  <c r="O86" i="24"/>
  <c r="N86" i="24"/>
  <c r="U86" i="24"/>
  <c r="T86" i="24"/>
  <c r="G86" i="24"/>
  <c r="K86" i="24"/>
  <c r="J86" i="24"/>
  <c r="P86" i="24"/>
  <c r="E86" i="24"/>
  <c r="C86" i="24"/>
  <c r="N21" i="24"/>
  <c r="H21" i="24"/>
  <c r="S21" i="24"/>
  <c r="C21" i="24"/>
  <c r="P21" i="24"/>
  <c r="T21" i="24"/>
  <c r="M21" i="24"/>
  <c r="K21" i="24"/>
  <c r="R21" i="24"/>
  <c r="J21" i="24"/>
  <c r="I21" i="24"/>
  <c r="F21" i="24"/>
  <c r="E21" i="24"/>
  <c r="D21" i="24"/>
  <c r="G21" i="24"/>
  <c r="U21" i="24"/>
  <c r="O21" i="24"/>
  <c r="Q21" i="24"/>
  <c r="H121" i="24"/>
  <c r="K121" i="24"/>
  <c r="F121" i="24"/>
  <c r="C121" i="24"/>
  <c r="D121" i="24"/>
  <c r="J121" i="24"/>
  <c r="G121" i="24"/>
  <c r="E121" i="24"/>
  <c r="I121" i="24"/>
  <c r="O56" i="24"/>
  <c r="F56" i="24"/>
  <c r="R56" i="24"/>
  <c r="N56" i="24"/>
  <c r="Q56" i="24"/>
  <c r="U56" i="24"/>
  <c r="M56" i="24"/>
  <c r="S56" i="24"/>
  <c r="K56" i="24"/>
  <c r="E56" i="24"/>
  <c r="C56" i="24"/>
  <c r="G56" i="24"/>
  <c r="I56" i="24"/>
  <c r="P56" i="24"/>
  <c r="D56" i="24"/>
  <c r="T56" i="24"/>
  <c r="J56" i="24"/>
  <c r="H56" i="24"/>
  <c r="O124" i="24"/>
  <c r="M124" i="24"/>
  <c r="S124" i="24"/>
  <c r="U124" i="24"/>
  <c r="N124" i="24"/>
  <c r="F124" i="24"/>
  <c r="R124" i="24"/>
  <c r="Q124" i="24"/>
  <c r="C124" i="24"/>
  <c r="J124" i="24"/>
  <c r="G124" i="24"/>
  <c r="E124" i="24"/>
  <c r="T124" i="24"/>
  <c r="I124" i="24"/>
  <c r="K124" i="24"/>
  <c r="D124" i="24"/>
  <c r="H124" i="24"/>
  <c r="P124" i="24"/>
  <c r="E75" i="24"/>
  <c r="H75" i="24"/>
  <c r="J75" i="24"/>
  <c r="I75" i="24"/>
  <c r="C75" i="24"/>
  <c r="G75" i="24"/>
  <c r="K75" i="24"/>
  <c r="F75" i="24"/>
  <c r="D75" i="24"/>
  <c r="F112" i="24"/>
  <c r="R112" i="24"/>
  <c r="Q112" i="24"/>
  <c r="N112" i="24"/>
  <c r="M112" i="24"/>
  <c r="O112" i="24"/>
  <c r="S112" i="24"/>
  <c r="C112" i="24"/>
  <c r="G112" i="24"/>
  <c r="J112" i="24"/>
  <c r="U112" i="24"/>
  <c r="K112" i="24"/>
  <c r="E112" i="24"/>
  <c r="D112" i="24"/>
  <c r="P112" i="24"/>
  <c r="T112" i="24"/>
  <c r="I112" i="24"/>
  <c r="H112" i="24"/>
  <c r="N156" i="24"/>
  <c r="M156" i="24"/>
  <c r="Q156" i="24"/>
  <c r="S156" i="24"/>
  <c r="U156" i="24"/>
  <c r="F156" i="24"/>
  <c r="R156" i="24"/>
  <c r="O156" i="24"/>
  <c r="C156" i="24"/>
  <c r="J156" i="24"/>
  <c r="G156" i="24"/>
  <c r="E156" i="24"/>
  <c r="K156" i="24"/>
  <c r="T156" i="24"/>
  <c r="I156" i="24"/>
  <c r="D156" i="24"/>
  <c r="H156" i="24"/>
  <c r="P156" i="24"/>
  <c r="H83" i="24"/>
  <c r="D83" i="24"/>
  <c r="I83" i="24"/>
  <c r="E83" i="24"/>
  <c r="J83" i="24"/>
  <c r="K83" i="24"/>
  <c r="F83" i="24"/>
  <c r="C83" i="24"/>
  <c r="G83" i="24"/>
  <c r="N87" i="24"/>
  <c r="E87" i="24"/>
  <c r="Q87" i="24"/>
  <c r="S87" i="24"/>
  <c r="J87" i="24"/>
  <c r="I87" i="24"/>
  <c r="O87" i="24"/>
  <c r="D87" i="24"/>
  <c r="H87" i="24"/>
  <c r="R87" i="24"/>
  <c r="G87" i="24"/>
  <c r="P87" i="24"/>
  <c r="M87" i="24"/>
  <c r="K87" i="24"/>
  <c r="U87" i="24"/>
  <c r="T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N117" i="24"/>
  <c r="S117" i="24"/>
  <c r="M117" i="24"/>
  <c r="K117" i="24"/>
  <c r="P117" i="24"/>
  <c r="F117" i="24"/>
  <c r="H117" i="24"/>
  <c r="T117" i="24"/>
  <c r="C117" i="24"/>
  <c r="R117" i="24"/>
  <c r="E117" i="24"/>
  <c r="U117" i="24"/>
  <c r="G117" i="24"/>
  <c r="O117" i="24"/>
  <c r="Q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90" i="19"/>
  <c r="H90" i="19"/>
  <c r="G90" i="19"/>
  <c r="F90" i="19"/>
  <c r="K90" i="19"/>
  <c r="J90" i="19"/>
  <c r="D90" i="19"/>
  <c r="I90" i="19"/>
  <c r="E90" i="19"/>
  <c r="F154" i="19"/>
  <c r="K154" i="19"/>
  <c r="J154" i="19"/>
  <c r="D154" i="19"/>
  <c r="C154" i="19"/>
  <c r="H154" i="19"/>
  <c r="G154" i="19"/>
  <c r="I154" i="19"/>
  <c r="E154" i="19"/>
  <c r="C10" i="21"/>
  <c r="H10" i="21"/>
  <c r="G10" i="21"/>
  <c r="I10" i="21"/>
  <c r="D10" i="21"/>
  <c r="K10" i="21"/>
  <c r="F10" i="21"/>
  <c r="E10" i="21"/>
  <c r="J10" i="21"/>
  <c r="E123" i="19"/>
  <c r="I123" i="19"/>
  <c r="F123" i="19"/>
  <c r="K123" i="19"/>
  <c r="J123" i="19"/>
  <c r="D123" i="19"/>
  <c r="C123" i="19"/>
  <c r="H123" i="19"/>
  <c r="G123" i="19"/>
  <c r="E152" i="19"/>
  <c r="I152" i="19"/>
  <c r="F152" i="19"/>
  <c r="K152" i="19"/>
  <c r="J152" i="19"/>
  <c r="D152" i="19"/>
  <c r="C152" i="19"/>
  <c r="H152" i="19"/>
  <c r="G152" i="19"/>
  <c r="G16" i="21"/>
  <c r="C16" i="21"/>
  <c r="H16" i="21"/>
  <c r="I16" i="21"/>
  <c r="F16" i="21"/>
  <c r="D16" i="21"/>
  <c r="E16" i="21"/>
  <c r="J16" i="21"/>
  <c r="K16" i="21"/>
  <c r="J142" i="19"/>
  <c r="D142" i="19"/>
  <c r="C142" i="19"/>
  <c r="H142" i="19"/>
  <c r="G142" i="19"/>
  <c r="F142" i="19"/>
  <c r="I142" i="19"/>
  <c r="K142" i="19"/>
  <c r="E142" i="19"/>
  <c r="H22" i="21"/>
  <c r="C22" i="21"/>
  <c r="G22" i="21"/>
  <c r="I22" i="21"/>
  <c r="D22" i="21"/>
  <c r="K22" i="21"/>
  <c r="F22" i="21"/>
  <c r="E22" i="21"/>
  <c r="J22" i="21"/>
  <c r="E111" i="19"/>
  <c r="I111" i="19"/>
  <c r="C111" i="19"/>
  <c r="H111" i="19"/>
  <c r="G111" i="19"/>
  <c r="F111" i="19"/>
  <c r="K111" i="19"/>
  <c r="J111" i="19"/>
  <c r="D111" i="19"/>
  <c r="E76" i="19"/>
  <c r="I76" i="19"/>
  <c r="F76" i="19"/>
  <c r="K76" i="19"/>
  <c r="J76" i="19"/>
  <c r="D76" i="19"/>
  <c r="C76" i="19"/>
  <c r="H76" i="19"/>
  <c r="G76" i="19"/>
  <c r="I140" i="19"/>
  <c r="E140" i="19"/>
  <c r="F140" i="19"/>
  <c r="K140" i="19"/>
  <c r="J140" i="19"/>
  <c r="D140" i="19"/>
  <c r="C140" i="19"/>
  <c r="H140" i="19"/>
  <c r="G140" i="19"/>
  <c r="G28" i="21"/>
  <c r="C28" i="21"/>
  <c r="H28" i="21"/>
  <c r="I28" i="21"/>
  <c r="F28" i="21"/>
  <c r="D28" i="21"/>
  <c r="E28" i="21"/>
  <c r="K28" i="21"/>
  <c r="J28" i="21"/>
  <c r="H34" i="21"/>
  <c r="C34" i="21"/>
  <c r="I34" i="21"/>
  <c r="D34" i="21"/>
  <c r="K34" i="21"/>
  <c r="F34" i="21"/>
  <c r="G34" i="21"/>
  <c r="E34" i="21"/>
  <c r="J34" i="21"/>
  <c r="I163" i="19"/>
  <c r="E163" i="19"/>
  <c r="G163" i="19"/>
  <c r="F163" i="19"/>
  <c r="K163" i="19"/>
  <c r="J163" i="19"/>
  <c r="D163" i="19"/>
  <c r="C163" i="19"/>
  <c r="H163" i="19"/>
  <c r="J5" i="21"/>
  <c r="C5" i="21"/>
  <c r="H5" i="21"/>
  <c r="E5" i="21"/>
  <c r="F5" i="21"/>
  <c r="K5" i="21"/>
  <c r="I5" i="21"/>
  <c r="D5" i="21"/>
  <c r="G5" i="21"/>
  <c r="E128" i="19"/>
  <c r="I128" i="19"/>
  <c r="F128" i="19"/>
  <c r="K128" i="19"/>
  <c r="J128" i="19"/>
  <c r="D128" i="19"/>
  <c r="C128" i="19"/>
  <c r="H128" i="19"/>
  <c r="G128" i="19"/>
  <c r="C40" i="21"/>
  <c r="G40" i="21"/>
  <c r="F40" i="21"/>
  <c r="D40" i="21"/>
  <c r="H40" i="21"/>
  <c r="E40" i="21"/>
  <c r="I40" i="21"/>
  <c r="J40" i="21"/>
  <c r="K40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AG43" i="25"/>
  <c r="AE43" i="25"/>
  <c r="AK43" i="25"/>
  <c r="Y43" i="25"/>
  <c r="AN57" i="40"/>
  <c r="AF152" i="40"/>
  <c r="X152" i="40"/>
  <c r="AE152" i="40"/>
  <c r="AL152" i="40"/>
  <c r="AG140" i="26"/>
  <c r="AJ140" i="26"/>
  <c r="AK140" i="26"/>
  <c r="Y140" i="26"/>
  <c r="AE87" i="40"/>
  <c r="AL87" i="40"/>
  <c r="Z87" i="40"/>
  <c r="AK87" i="40"/>
  <c r="AM11" i="40"/>
  <c r="X11" i="40"/>
  <c r="AG11" i="40"/>
  <c r="AJ11" i="40"/>
  <c r="AM7" i="40"/>
  <c r="W7" i="40"/>
  <c r="X7" i="40"/>
  <c r="AE7" i="40"/>
  <c r="AK123" i="40"/>
  <c r="AE123" i="40"/>
  <c r="AM123" i="40"/>
  <c r="AC123" i="40"/>
  <c r="AB119" i="40"/>
  <c r="AL119" i="40"/>
  <c r="Z119" i="40"/>
  <c r="AK119" i="40"/>
  <c r="AO127" i="40"/>
  <c r="AH127" i="40"/>
  <c r="AG127" i="40"/>
  <c r="Y127" i="40"/>
  <c r="AG104" i="42"/>
  <c r="Z104" i="42"/>
  <c r="AI104" i="42"/>
  <c r="AO104" i="42"/>
  <c r="AD11" i="26"/>
  <c r="Z11" i="26"/>
  <c r="AB11" i="26"/>
  <c r="AJ11" i="26"/>
  <c r="AK83" i="40"/>
  <c r="AJ83" i="40"/>
  <c r="AD83" i="40"/>
  <c r="AC83" i="40"/>
  <c r="AK14" i="40"/>
  <c r="AE14" i="40"/>
  <c r="AL14" i="40"/>
  <c r="Z14" i="40"/>
  <c r="W10" i="40"/>
  <c r="AC10" i="40"/>
  <c r="AH10" i="40"/>
  <c r="AK10" i="40"/>
  <c r="AG109" i="40"/>
  <c r="AE109" i="40"/>
  <c r="AN109" i="40"/>
  <c r="Y109" i="40"/>
  <c r="Y75" i="41"/>
  <c r="AF75" i="41"/>
  <c r="AA75" i="41"/>
  <c r="AI75" i="41"/>
  <c r="AO81" i="26"/>
  <c r="AI81" i="26"/>
  <c r="W81" i="26"/>
  <c r="AL81" i="26"/>
  <c r="AN93" i="40"/>
  <c r="W93" i="40"/>
  <c r="AL93" i="40"/>
  <c r="Z93" i="40"/>
  <c r="Y97" i="40"/>
  <c r="W97" i="40"/>
  <c r="AA97" i="40"/>
  <c r="AG97" i="40"/>
  <c r="AE122" i="26"/>
  <c r="AC122" i="26"/>
  <c r="AK122" i="26"/>
  <c r="AJ122" i="26"/>
  <c r="Z44" i="26"/>
  <c r="AE44" i="26"/>
  <c r="AD44" i="26"/>
  <c r="AN44" i="26"/>
  <c r="AO86" i="41"/>
  <c r="Z171" i="40"/>
  <c r="AA171" i="40"/>
  <c r="W171" i="40"/>
  <c r="AB171" i="40"/>
  <c r="AK27" i="26"/>
  <c r="AF27" i="26"/>
  <c r="Y27" i="26"/>
  <c r="Z27" i="26"/>
  <c r="AL134" i="40"/>
  <c r="X134" i="40"/>
  <c r="Y134" i="40"/>
  <c r="AF134" i="40"/>
  <c r="AF9" i="42"/>
  <c r="AL9" i="42"/>
  <c r="AM9" i="42"/>
  <c r="Y9" i="42"/>
  <c r="AN38" i="26"/>
  <c r="AD38" i="26"/>
  <c r="AB38" i="26"/>
  <c r="AI38" i="26"/>
  <c r="AH47" i="41"/>
  <c r="AB47" i="41"/>
  <c r="W47" i="41"/>
  <c r="AA47" i="41"/>
  <c r="AD83" i="41"/>
  <c r="AK79" i="41"/>
  <c r="AI79" i="41"/>
  <c r="AL79" i="41"/>
  <c r="AC79" i="41"/>
  <c r="AM149" i="40"/>
  <c r="AB149" i="40"/>
  <c r="AC149" i="40"/>
  <c r="W149" i="40"/>
  <c r="Z107" i="26"/>
  <c r="AL107" i="26"/>
  <c r="X107" i="26"/>
  <c r="AB107" i="26"/>
  <c r="W165" i="42"/>
  <c r="AC165" i="42"/>
  <c r="AK165" i="42"/>
  <c r="AE165" i="42"/>
  <c r="AN161" i="42"/>
  <c r="W161" i="42"/>
  <c r="X161" i="42"/>
  <c r="AG161" i="42"/>
  <c r="AM43" i="41"/>
  <c r="AE43" i="41"/>
  <c r="AD43" i="41"/>
  <c r="AK43" i="41"/>
  <c r="AE147" i="42"/>
  <c r="AI147" i="42"/>
  <c r="AK147" i="42"/>
  <c r="Y147" i="42"/>
  <c r="X143" i="42"/>
  <c r="AL143" i="42"/>
  <c r="AA143" i="42"/>
  <c r="AI143" i="42"/>
  <c r="Z154" i="40"/>
  <c r="AL154" i="40"/>
  <c r="AM154" i="40"/>
  <c r="AH154" i="40"/>
  <c r="AI141" i="42"/>
  <c r="AF141" i="42"/>
  <c r="Y141" i="42"/>
  <c r="AC141" i="42"/>
  <c r="AK172" i="41"/>
  <c r="AH172" i="41"/>
  <c r="AO172" i="41"/>
  <c r="AC172" i="41"/>
  <c r="AB87" i="42"/>
  <c r="AI87" i="42"/>
  <c r="AO87" i="42"/>
  <c r="AJ87" i="42"/>
  <c r="AD46" i="25"/>
  <c r="X46" i="25"/>
  <c r="AE46" i="25"/>
  <c r="AK46" i="25"/>
  <c r="AG167" i="41"/>
  <c r="X167" i="41"/>
  <c r="AM167" i="41"/>
  <c r="AL167" i="41"/>
  <c r="AN177" i="26"/>
  <c r="AE177" i="26"/>
  <c r="AI177" i="26"/>
  <c r="AD177" i="26"/>
  <c r="W177" i="40"/>
  <c r="X24" i="26"/>
  <c r="W24" i="26"/>
  <c r="AL24" i="26"/>
  <c r="Z24" i="26"/>
  <c r="AE165" i="40"/>
  <c r="W165" i="40"/>
  <c r="AD165" i="40"/>
  <c r="AK165" i="40"/>
  <c r="AI20" i="26"/>
  <c r="AG20" i="26"/>
  <c r="AK20" i="26"/>
  <c r="Y20" i="26"/>
  <c r="AB64" i="25"/>
  <c r="AI64" i="25"/>
  <c r="AC64" i="25"/>
  <c r="AJ64" i="25"/>
  <c r="AN32" i="40"/>
  <c r="AK32" i="40"/>
  <c r="Y32" i="40"/>
  <c r="X32" i="40"/>
  <c r="AN63" i="26"/>
  <c r="Y63" i="26"/>
  <c r="AJ63" i="26"/>
  <c r="AM63" i="26"/>
  <c r="X20" i="40"/>
  <c r="AN20" i="40"/>
  <c r="Y20" i="40"/>
  <c r="AI20" i="40"/>
  <c r="AG55" i="26"/>
  <c r="Z55" i="26"/>
  <c r="AJ55" i="26"/>
  <c r="AE55" i="26"/>
  <c r="AE77" i="26"/>
  <c r="AH77" i="26"/>
  <c r="AL77" i="26"/>
  <c r="AG77" i="26"/>
  <c r="AN131" i="40"/>
  <c r="AH127" i="41"/>
  <c r="AI127" i="41"/>
  <c r="AL127" i="41"/>
  <c r="Z127" i="41"/>
  <c r="AC57" i="26"/>
  <c r="AO57" i="26"/>
  <c r="Z57" i="26"/>
  <c r="AG57" i="26"/>
  <c r="AI79" i="40"/>
  <c r="Y79" i="40"/>
  <c r="AJ79" i="40"/>
  <c r="X79" i="40"/>
  <c r="AN67" i="40"/>
  <c r="AB67" i="40"/>
  <c r="AL67" i="40"/>
  <c r="X67" i="40"/>
  <c r="AB63" i="41"/>
  <c r="AH63" i="41"/>
  <c r="AL63" i="41"/>
  <c r="Z63" i="41"/>
  <c r="AB79" i="42"/>
  <c r="AI79" i="42"/>
  <c r="AL79" i="42"/>
  <c r="AJ79" i="42"/>
  <c r="Y72" i="26"/>
  <c r="AL72" i="26"/>
  <c r="Z72" i="26"/>
  <c r="AG72" i="26"/>
  <c r="AN118" i="41"/>
  <c r="AO118" i="41"/>
  <c r="W118" i="41"/>
  <c r="AD118" i="41"/>
  <c r="AC4" i="26"/>
  <c r="AE4" i="26"/>
  <c r="W4" i="26"/>
  <c r="AH4" i="26"/>
  <c r="AH141" i="41"/>
  <c r="AK141" i="41"/>
  <c r="AF141" i="41"/>
  <c r="AM141" i="41"/>
  <c r="AN144" i="40"/>
  <c r="AK144" i="40"/>
  <c r="Y144" i="40"/>
  <c r="X144" i="40"/>
  <c r="AL12" i="26"/>
  <c r="W12" i="26"/>
  <c r="AA12" i="26"/>
  <c r="AD12" i="26"/>
  <c r="AG147" i="41"/>
  <c r="AM147" i="41"/>
  <c r="AH147" i="41"/>
  <c r="AO147" i="41"/>
  <c r="AK143" i="41"/>
  <c r="AI143" i="41"/>
  <c r="AL143" i="41"/>
  <c r="Z143" i="41"/>
  <c r="AH92" i="42"/>
  <c r="X92" i="42"/>
  <c r="AI92" i="42"/>
  <c r="W92" i="42"/>
  <c r="Y145" i="40"/>
  <c r="AB145" i="40"/>
  <c r="Z145" i="40"/>
  <c r="AG145" i="40"/>
  <c r="AC125" i="26"/>
  <c r="AM125" i="26"/>
  <c r="AA125" i="26"/>
  <c r="Z125" i="26"/>
  <c r="AL121" i="26"/>
  <c r="Z121" i="26"/>
  <c r="AK121" i="26"/>
  <c r="AE121" i="26"/>
  <c r="AD41" i="41"/>
  <c r="AN41" i="41"/>
  <c r="AB41" i="41"/>
  <c r="AK41" i="41"/>
  <c r="AC85" i="40"/>
  <c r="W85" i="40"/>
  <c r="AD85" i="40"/>
  <c r="AN85" i="40"/>
  <c r="AI91" i="26"/>
  <c r="AO91" i="26"/>
  <c r="W91" i="26"/>
  <c r="AG91" i="26"/>
  <c r="AE63" i="42"/>
  <c r="AI63" i="42"/>
  <c r="AL63" i="42"/>
  <c r="AK63" i="42"/>
  <c r="AD18" i="41"/>
  <c r="AC18" i="41"/>
  <c r="AO18" i="41"/>
  <c r="AN18" i="41"/>
  <c r="AC56" i="26"/>
  <c r="AA56" i="26"/>
  <c r="AI56" i="26"/>
  <c r="AH56" i="26"/>
  <c r="AK52" i="26"/>
  <c r="AN52" i="26"/>
  <c r="AO52" i="26"/>
  <c r="AC52" i="26"/>
  <c r="Z42" i="40"/>
  <c r="AI42" i="40"/>
  <c r="AG42" i="40"/>
  <c r="AN42" i="40"/>
  <c r="AH26" i="42"/>
  <c r="AM26" i="42"/>
  <c r="X8" i="41"/>
  <c r="AA8" i="41"/>
  <c r="AO8" i="41"/>
  <c r="AC8" i="41"/>
  <c r="AE156" i="42"/>
  <c r="AL156" i="42"/>
  <c r="AK116" i="26"/>
  <c r="W116" i="26"/>
  <c r="AL116" i="26"/>
  <c r="Z116" i="26"/>
  <c r="Z37" i="40"/>
  <c r="AJ37" i="40"/>
  <c r="X37" i="40"/>
  <c r="AA37" i="40"/>
  <c r="Z20" i="41"/>
  <c r="AD68" i="40"/>
  <c r="AN68" i="40"/>
  <c r="Y68" i="40"/>
  <c r="AI68" i="40"/>
  <c r="Y90" i="42"/>
  <c r="AL30" i="26"/>
  <c r="AE30" i="26"/>
  <c r="AK30" i="26"/>
  <c r="AJ30" i="26"/>
  <c r="AF102" i="42"/>
  <c r="AJ77" i="42"/>
  <c r="AI100" i="40"/>
  <c r="AN174" i="42"/>
  <c r="AO174" i="42"/>
  <c r="AM51" i="25"/>
  <c r="AB51" i="25"/>
  <c r="AH51" i="25"/>
  <c r="AO51" i="25"/>
  <c r="AB38" i="42"/>
  <c r="W53" i="42"/>
  <c r="AM80" i="25"/>
  <c r="AL80" i="25"/>
  <c r="AK80" i="25"/>
  <c r="Y80" i="25"/>
  <c r="AD22" i="41"/>
  <c r="AG117" i="26"/>
  <c r="AD117" i="26"/>
  <c r="AK117" i="26"/>
  <c r="Y117" i="26"/>
  <c r="X43" i="40"/>
  <c r="AD131" i="42"/>
  <c r="AI131" i="42"/>
  <c r="AB158" i="26"/>
  <c r="AN158" i="26"/>
  <c r="AO158" i="26"/>
  <c r="AF158" i="26"/>
  <c r="Y157" i="41"/>
  <c r="AD157" i="41"/>
  <c r="AC157" i="41"/>
  <c r="AK157" i="41"/>
  <c r="AD39" i="40"/>
  <c r="AC39" i="40"/>
  <c r="AN109" i="26"/>
  <c r="Z109" i="26"/>
  <c r="AO109" i="26"/>
  <c r="AC109" i="26"/>
  <c r="AN22" i="40"/>
  <c r="AE22" i="40"/>
  <c r="AD22" i="40"/>
  <c r="AH22" i="40"/>
  <c r="W112" i="26"/>
  <c r="AM112" i="26"/>
  <c r="AL112" i="26"/>
  <c r="Z112" i="26"/>
  <c r="AL33" i="26"/>
  <c r="X33" i="26"/>
  <c r="Y33" i="26"/>
  <c r="AF33" i="26"/>
  <c r="W9" i="26"/>
  <c r="AG9" i="26"/>
  <c r="AN9" i="26"/>
  <c r="AB9" i="26"/>
  <c r="AK146" i="26"/>
  <c r="Y146" i="26"/>
  <c r="AJ146" i="26"/>
  <c r="X146" i="26"/>
  <c r="AE155" i="40"/>
  <c r="AI155" i="40"/>
  <c r="Z155" i="40"/>
  <c r="AG155" i="40"/>
  <c r="AC75" i="40"/>
  <c r="AN75" i="40"/>
  <c r="AH75" i="40"/>
  <c r="Y75" i="40"/>
  <c r="X36" i="40"/>
  <c r="AO36" i="40"/>
  <c r="AJ60" i="40"/>
  <c r="AF56" i="40"/>
  <c r="AE56" i="40"/>
  <c r="AL48" i="40"/>
  <c r="AD152" i="42"/>
  <c r="X152" i="42"/>
  <c r="AB152" i="42"/>
  <c r="AK152" i="42"/>
  <c r="AN75" i="26"/>
  <c r="AF75" i="26"/>
  <c r="AE75" i="26"/>
  <c r="AL75" i="26"/>
  <c r="AH160" i="41"/>
  <c r="AD108" i="40"/>
  <c r="AL108" i="40"/>
  <c r="AD104" i="40"/>
  <c r="AJ104" i="40"/>
  <c r="AN104" i="40"/>
  <c r="AI104" i="40"/>
  <c r="AA157" i="40"/>
  <c r="AM153" i="40"/>
  <c r="AO153" i="40"/>
  <c r="AB161" i="40"/>
  <c r="W161" i="40"/>
  <c r="AA161" i="40"/>
  <c r="AD161" i="40"/>
  <c r="Y16" i="26"/>
  <c r="AE16" i="26"/>
  <c r="W16" i="26"/>
  <c r="AD16" i="26"/>
  <c r="Z141" i="40"/>
  <c r="X137" i="40"/>
  <c r="X174" i="26"/>
  <c r="AH174" i="26"/>
  <c r="AO174" i="26"/>
  <c r="AG174" i="26"/>
  <c r="AA4" i="40"/>
  <c r="AI4" i="40"/>
  <c r="AB68" i="42"/>
  <c r="AO155" i="41"/>
  <c r="Z155" i="41"/>
  <c r="AD19" i="40"/>
  <c r="AD44" i="42"/>
  <c r="AA27" i="41"/>
  <c r="AM29" i="41"/>
  <c r="AC29" i="41"/>
  <c r="X29" i="41"/>
  <c r="AE29" i="41"/>
  <c r="AN151" i="42"/>
  <c r="AK115" i="42"/>
  <c r="AM115" i="42"/>
  <c r="AE115" i="42"/>
  <c r="AG162" i="41"/>
  <c r="AK162" i="41"/>
  <c r="Y162" i="41"/>
  <c r="AJ162" i="41"/>
  <c r="AN130" i="26"/>
  <c r="AH130" i="26"/>
  <c r="AK130" i="26"/>
  <c r="AO130" i="26"/>
  <c r="Z172" i="26"/>
  <c r="W172" i="26"/>
  <c r="AD172" i="26"/>
  <c r="AK172" i="26"/>
  <c r="X78" i="23"/>
  <c r="AB168" i="26"/>
  <c r="AF168" i="26"/>
  <c r="AI168" i="26"/>
  <c r="AM168" i="26"/>
  <c r="W151" i="41"/>
  <c r="AH151" i="41"/>
  <c r="AB151" i="41"/>
  <c r="AE151" i="41"/>
  <c r="AC161" i="26"/>
  <c r="W161" i="26"/>
  <c r="AH161" i="26"/>
  <c r="AK161" i="26"/>
  <c r="AK113" i="40"/>
  <c r="AC150" i="26"/>
  <c r="AB150" i="26"/>
  <c r="AF150" i="26"/>
  <c r="AM150" i="26"/>
  <c r="AH174" i="40"/>
  <c r="AO174" i="40"/>
  <c r="AC174" i="40"/>
  <c r="W2" i="40"/>
  <c r="AN2" i="40"/>
  <c r="Y2" i="40"/>
  <c r="AN124" i="26"/>
  <c r="AA124" i="26"/>
  <c r="AL124" i="26"/>
  <c r="Z124" i="26"/>
  <c r="AD153" i="42"/>
  <c r="AH153" i="42"/>
  <c r="AF153" i="42"/>
  <c r="X120" i="26"/>
  <c r="AH120" i="26"/>
  <c r="AO120" i="26"/>
  <c r="AC120" i="26"/>
  <c r="Y77" i="40"/>
  <c r="AK77" i="40"/>
  <c r="AM77" i="40"/>
  <c r="AE77" i="40"/>
  <c r="AC65" i="40"/>
  <c r="AJ65" i="40"/>
  <c r="X65" i="40"/>
  <c r="AI65" i="40"/>
  <c r="AJ74" i="26"/>
  <c r="AI74" i="26"/>
  <c r="AO74" i="26"/>
  <c r="AN74" i="26"/>
  <c r="AF28" i="26"/>
  <c r="AM28" i="26"/>
  <c r="AE28" i="26"/>
  <c r="AH28" i="26"/>
  <c r="AB6" i="41"/>
  <c r="AE6" i="41"/>
  <c r="AG6" i="41"/>
  <c r="AG115" i="40"/>
  <c r="W115" i="40"/>
  <c r="AF115" i="40"/>
  <c r="X115" i="40"/>
  <c r="AM108" i="42"/>
  <c r="AK108" i="42"/>
  <c r="Z108" i="42"/>
  <c r="AH108" i="42"/>
  <c r="AO137" i="26"/>
  <c r="AH137" i="26"/>
  <c r="AM137" i="26"/>
  <c r="AJ137" i="26"/>
  <c r="AK51" i="40"/>
  <c r="AJ51" i="40"/>
  <c r="AA51" i="40"/>
  <c r="AF51" i="40"/>
  <c r="AK102" i="26"/>
  <c r="Z102" i="26"/>
  <c r="AD102" i="26"/>
  <c r="AE102" i="26"/>
  <c r="AN22" i="42"/>
  <c r="AH22" i="42"/>
  <c r="AG22" i="42"/>
  <c r="AL22" i="42"/>
  <c r="AO163" i="40"/>
  <c r="Y163" i="40"/>
  <c r="AL163" i="40"/>
  <c r="AK163" i="40"/>
  <c r="AA10" i="26"/>
  <c r="AC10" i="26"/>
  <c r="AK10" i="26"/>
  <c r="AF10" i="26"/>
  <c r="AC157" i="26"/>
  <c r="AD157" i="26"/>
  <c r="AG157" i="26"/>
  <c r="AN157" i="26"/>
  <c r="AK159" i="41"/>
  <c r="X159" i="41"/>
  <c r="AO159" i="41"/>
  <c r="Y76" i="26"/>
  <c r="AB76" i="26"/>
  <c r="Z76" i="26"/>
  <c r="AG76" i="26"/>
  <c r="AG124" i="40"/>
  <c r="AJ124" i="40"/>
  <c r="AE124" i="40"/>
  <c r="AO124" i="40"/>
  <c r="Z111" i="26"/>
  <c r="AM111" i="26"/>
  <c r="AA111" i="26"/>
  <c r="AH111" i="26"/>
  <c r="AL171" i="42"/>
  <c r="Z171" i="42"/>
  <c r="AA171" i="42"/>
  <c r="AG96" i="26"/>
  <c r="AE96" i="26"/>
  <c r="AH96" i="26"/>
  <c r="AO96" i="26"/>
  <c r="W92" i="26"/>
  <c r="AO92" i="26"/>
  <c r="Z92" i="26"/>
  <c r="AA92" i="26"/>
  <c r="AB124" i="42"/>
  <c r="AC124" i="42"/>
  <c r="AL124" i="42"/>
  <c r="AD30" i="40"/>
  <c r="AE30" i="40"/>
  <c r="AI30" i="40"/>
  <c r="AO105" i="42"/>
  <c r="AJ105" i="42"/>
  <c r="AF105" i="42"/>
  <c r="AA105" i="42"/>
  <c r="AF175" i="26"/>
  <c r="AH175" i="26"/>
  <c r="AI175" i="26"/>
  <c r="AM175" i="26"/>
  <c r="Z167" i="26"/>
  <c r="AL167" i="26"/>
  <c r="AE167" i="26"/>
  <c r="AB167" i="26"/>
  <c r="AD167" i="26"/>
  <c r="Z35" i="26"/>
  <c r="AL35" i="26"/>
  <c r="AE35" i="26"/>
  <c r="AA35" i="26"/>
  <c r="AF35" i="26"/>
  <c r="AE36" i="41"/>
  <c r="AI36" i="41"/>
  <c r="AM36" i="41"/>
  <c r="X36" i="41"/>
  <c r="AJ122" i="42"/>
  <c r="W122" i="42"/>
  <c r="X122" i="42"/>
  <c r="AD122" i="42"/>
  <c r="AD66" i="26"/>
  <c r="AH66" i="26"/>
  <c r="AF66" i="26"/>
  <c r="AM66" i="26"/>
  <c r="AE88" i="41"/>
  <c r="AC88" i="41"/>
  <c r="AM88" i="41"/>
  <c r="X88" i="41"/>
  <c r="AL47" i="40"/>
  <c r="AC47" i="40"/>
  <c r="AB100" i="42"/>
  <c r="AO100" i="42"/>
  <c r="Z100" i="42"/>
  <c r="AJ119" i="26"/>
  <c r="Z119" i="26"/>
  <c r="AD119" i="26"/>
  <c r="AE119" i="26"/>
  <c r="AA160" i="40"/>
  <c r="AB160" i="40"/>
  <c r="AO160" i="40"/>
  <c r="Z160" i="40"/>
  <c r="Z163" i="41"/>
  <c r="AG163" i="41"/>
  <c r="AL163" i="41"/>
  <c r="AN67" i="25"/>
  <c r="AM67" i="25"/>
  <c r="X67" i="25"/>
  <c r="AF67" i="25"/>
  <c r="AK114" i="26"/>
  <c r="W114" i="26"/>
  <c r="AA114" i="26"/>
  <c r="AE114" i="26"/>
  <c r="AK104" i="25"/>
  <c r="AO104" i="25"/>
  <c r="AH104" i="25"/>
  <c r="AD63" i="40"/>
  <c r="AE63" i="40"/>
  <c r="AI63" i="40"/>
  <c r="AM63" i="40"/>
  <c r="W97" i="26"/>
  <c r="AA97" i="26"/>
  <c r="AE97" i="26"/>
  <c r="AF97" i="26"/>
  <c r="AC120" i="41"/>
  <c r="W120" i="41"/>
  <c r="AA120" i="41"/>
  <c r="AG110" i="41"/>
  <c r="AK110" i="41"/>
  <c r="AO110" i="41"/>
  <c r="AN40" i="26"/>
  <c r="AM40" i="26"/>
  <c r="AA40" i="26"/>
  <c r="X31" i="40"/>
  <c r="AE31" i="40"/>
  <c r="AI31" i="40"/>
  <c r="AM31" i="40"/>
  <c r="AE13" i="41"/>
  <c r="AI13" i="41"/>
  <c r="AM13" i="41"/>
  <c r="AN13" i="41"/>
  <c r="W107" i="41"/>
  <c r="AF107" i="41"/>
  <c r="AJ107" i="41"/>
  <c r="AN107" i="41"/>
  <c r="AG9" i="40"/>
  <c r="AB9" i="40"/>
  <c r="W176" i="40"/>
  <c r="AI176" i="40"/>
  <c r="AJ176" i="40"/>
  <c r="AB176" i="40"/>
  <c r="AG176" i="40"/>
  <c r="Z176" i="40"/>
  <c r="AL176" i="40"/>
  <c r="AE176" i="40"/>
  <c r="AF176" i="40"/>
  <c r="AN176" i="40"/>
  <c r="AL143" i="26"/>
  <c r="AE143" i="26"/>
  <c r="AN143" i="26"/>
  <c r="AF143" i="26"/>
  <c r="AC143" i="26"/>
  <c r="AO143" i="26"/>
  <c r="AH143" i="26"/>
  <c r="AA143" i="26"/>
  <c r="W143" i="26"/>
  <c r="AB143" i="26"/>
  <c r="AD49" i="41"/>
  <c r="AG49" i="41"/>
  <c r="AH139" i="42"/>
  <c r="W139" i="42"/>
  <c r="AN78" i="40"/>
  <c r="Y78" i="40"/>
  <c r="AM78" i="40"/>
  <c r="AJ149" i="26"/>
  <c r="AN149" i="26"/>
  <c r="AI149" i="26"/>
  <c r="AI27" i="40"/>
  <c r="AB89" i="40"/>
  <c r="W86" i="40"/>
  <c r="X53" i="26"/>
  <c r="AJ156" i="25"/>
  <c r="AB158" i="40"/>
  <c r="Z146" i="40"/>
  <c r="AN146" i="40"/>
  <c r="AH146" i="40"/>
  <c r="AC146" i="40"/>
  <c r="AI108" i="26"/>
  <c r="AC142" i="26"/>
  <c r="AL142" i="26"/>
  <c r="Z142" i="26"/>
  <c r="AA142" i="26"/>
  <c r="AH142" i="26"/>
  <c r="AG71" i="41"/>
  <c r="AA145" i="26"/>
  <c r="AN145" i="26"/>
  <c r="Y145" i="26"/>
  <c r="AI145" i="26"/>
  <c r="AM145" i="26"/>
  <c r="W166" i="26"/>
  <c r="AJ166" i="26"/>
  <c r="X166" i="26"/>
  <c r="AE166" i="26"/>
  <c r="AL166" i="26"/>
  <c r="AH154" i="26"/>
  <c r="AG154" i="26"/>
  <c r="AF154" i="26"/>
  <c r="AM154" i="26"/>
  <c r="AA154" i="26"/>
  <c r="Z79" i="26"/>
  <c r="AC79" i="26"/>
  <c r="AA79" i="26"/>
  <c r="AK79" i="26"/>
  <c r="AO79" i="26"/>
  <c r="Y96" i="42"/>
  <c r="W58" i="26"/>
  <c r="AJ58" i="26"/>
  <c r="X58" i="26"/>
  <c r="AE58" i="26"/>
  <c r="AL58" i="26"/>
  <c r="AO69" i="40"/>
  <c r="AB69" i="40"/>
  <c r="Z69" i="40"/>
  <c r="AG69" i="40"/>
  <c r="AN69" i="40"/>
  <c r="AN102" i="40"/>
  <c r="X102" i="40"/>
  <c r="Y102" i="40"/>
  <c r="AF102" i="40"/>
  <c r="AM102" i="40"/>
  <c r="X15" i="41"/>
  <c r="AB15" i="41"/>
  <c r="AE15" i="41"/>
  <c r="AH15" i="41"/>
  <c r="Y15" i="41"/>
  <c r="X38" i="40"/>
  <c r="AF21" i="42"/>
  <c r="AM54" i="26"/>
  <c r="AO54" i="26"/>
  <c r="AA54" i="26"/>
  <c r="AE54" i="26"/>
  <c r="AL54" i="26"/>
  <c r="AL90" i="40"/>
  <c r="AF90" i="40"/>
  <c r="AD90" i="40"/>
  <c r="AG90" i="40"/>
  <c r="X90" i="40"/>
  <c r="AA68" i="26"/>
  <c r="AI68" i="26"/>
  <c r="AD68" i="26"/>
  <c r="AK68" i="26"/>
  <c r="Y68" i="26"/>
  <c r="AA96" i="40"/>
  <c r="AH103" i="26"/>
  <c r="AJ103" i="26"/>
  <c r="AL103" i="26"/>
  <c r="Z103" i="26"/>
  <c r="AG103" i="26"/>
  <c r="AG15" i="40"/>
  <c r="AI15" i="40"/>
  <c r="AM15" i="40"/>
  <c r="AA15" i="40"/>
  <c r="AH15" i="40"/>
  <c r="AH66" i="42"/>
  <c r="AA66" i="42"/>
  <c r="AL66" i="42"/>
  <c r="AE66" i="42"/>
  <c r="AN66" i="42"/>
  <c r="AE176" i="26"/>
  <c r="AD176" i="26"/>
  <c r="AK176" i="26"/>
  <c r="Y176" i="26"/>
  <c r="AF176" i="26"/>
  <c r="Y54" i="42"/>
  <c r="AC54" i="42"/>
  <c r="AE54" i="42"/>
  <c r="AJ176" i="41"/>
  <c r="AN176" i="41"/>
  <c r="AJ73" i="40"/>
  <c r="AD5" i="40"/>
  <c r="Y5" i="40"/>
  <c r="Z33" i="41"/>
  <c r="AC33" i="41"/>
  <c r="AF33" i="41"/>
  <c r="W33" i="41"/>
  <c r="AA33" i="41"/>
  <c r="AE149" i="42"/>
  <c r="AG95" i="42"/>
  <c r="AM95" i="42"/>
  <c r="AF131" i="41"/>
  <c r="AD131" i="41"/>
  <c r="Y131" i="41"/>
  <c r="AF129" i="26"/>
  <c r="AD129" i="26"/>
  <c r="AG129" i="26"/>
  <c r="AA129" i="26"/>
  <c r="AB129" i="26"/>
  <c r="AN126" i="26"/>
  <c r="AD126" i="26"/>
  <c r="AB126" i="26"/>
  <c r="AI126" i="26"/>
  <c r="W126" i="26"/>
  <c r="Y34" i="26"/>
  <c r="AC34" i="26"/>
  <c r="AF34" i="26"/>
  <c r="AM34" i="26"/>
  <c r="AA34" i="26"/>
  <c r="AO2" i="42"/>
  <c r="AI2" i="42"/>
  <c r="W2" i="42"/>
  <c r="AD2" i="42"/>
  <c r="AK2" i="42"/>
  <c r="AD52" i="27"/>
  <c r="W35" i="41"/>
  <c r="AI35" i="41"/>
  <c r="AK35" i="41"/>
  <c r="AB35" i="41"/>
  <c r="AF35" i="41"/>
  <c r="AD164" i="40"/>
  <c r="AK164" i="40"/>
  <c r="AI164" i="40"/>
  <c r="AJ164" i="40"/>
  <c r="AH129" i="41"/>
  <c r="AL129" i="41"/>
  <c r="AM129" i="41"/>
  <c r="Y129" i="41"/>
  <c r="AI82" i="41"/>
  <c r="AC82" i="41"/>
  <c r="X82" i="41"/>
  <c r="AB82" i="41"/>
  <c r="AO169" i="40"/>
  <c r="AF169" i="40"/>
  <c r="AE169" i="40"/>
  <c r="W169" i="40"/>
  <c r="AO123" i="41"/>
  <c r="AF123" i="41"/>
  <c r="AG123" i="41"/>
  <c r="AI123" i="41"/>
  <c r="AH133" i="26"/>
  <c r="AI133" i="26"/>
  <c r="W133" i="26"/>
  <c r="AD133" i="26"/>
  <c r="Y23" i="40"/>
  <c r="AC23" i="40"/>
  <c r="AF23" i="40"/>
  <c r="AM23" i="40"/>
  <c r="AA23" i="40"/>
  <c r="AJ177" i="41"/>
  <c r="AD177" i="41"/>
  <c r="AH177" i="41"/>
  <c r="AO177" i="41"/>
  <c r="X166" i="41"/>
  <c r="AJ154" i="41"/>
  <c r="AK154" i="41"/>
  <c r="AL154" i="41"/>
  <c r="Z154" i="41"/>
  <c r="AG154" i="41"/>
  <c r="AD2" i="41"/>
  <c r="AF2" i="41"/>
  <c r="AL2" i="41"/>
  <c r="AG2" i="41"/>
  <c r="X2" i="41"/>
  <c r="X40" i="42"/>
  <c r="AK54" i="41"/>
  <c r="AL114" i="41"/>
  <c r="AO114" i="41"/>
  <c r="W114" i="41"/>
  <c r="AD114" i="41"/>
  <c r="AK114" i="41"/>
  <c r="AK90" i="41"/>
  <c r="AE90" i="41"/>
  <c r="AL90" i="41"/>
  <c r="Z90" i="41"/>
  <c r="AG90" i="41"/>
  <c r="AH24" i="42"/>
  <c r="AF24" i="42"/>
  <c r="AE24" i="42"/>
  <c r="AK24" i="42"/>
  <c r="AO24" i="42"/>
  <c r="AC124" i="41"/>
  <c r="AB124" i="41"/>
  <c r="Y70" i="26"/>
  <c r="Z70" i="26"/>
  <c r="AC70" i="26"/>
  <c r="AN70" i="26"/>
  <c r="AM167" i="40"/>
  <c r="Z167" i="40"/>
  <c r="X167" i="40"/>
  <c r="AE167" i="40"/>
  <c r="AL167" i="40"/>
  <c r="AO120" i="42"/>
  <c r="AN120" i="42"/>
  <c r="AB120" i="42"/>
  <c r="AI120" i="42"/>
  <c r="W120" i="42"/>
  <c r="AJ45" i="26"/>
  <c r="AA45" i="26"/>
  <c r="AE45" i="26"/>
  <c r="AO45" i="26"/>
  <c r="AA8" i="40"/>
  <c r="AK85" i="26"/>
  <c r="AL85" i="26"/>
  <c r="AE85" i="26"/>
  <c r="AF85" i="26"/>
  <c r="AM85" i="26"/>
  <c r="AO99" i="40"/>
  <c r="AD99" i="40"/>
  <c r="AL99" i="40"/>
  <c r="AK99" i="40"/>
  <c r="W106" i="41"/>
  <c r="AC106" i="41"/>
  <c r="AA106" i="41"/>
  <c r="AH106" i="41"/>
  <c r="AO106" i="41"/>
  <c r="AK82" i="26"/>
  <c r="X82" i="26"/>
  <c r="AB82" i="26"/>
  <c r="AI82" i="26"/>
  <c r="W82" i="26"/>
  <c r="X132" i="26"/>
  <c r="AB132" i="26"/>
  <c r="AC132" i="26"/>
  <c r="AE132" i="26"/>
  <c r="AB128" i="26"/>
  <c r="AL128" i="26"/>
  <c r="Z128" i="26"/>
  <c r="AG128" i="26"/>
  <c r="AN128" i="26"/>
  <c r="AG41" i="26"/>
  <c r="AJ41" i="26"/>
  <c r="AN41" i="26"/>
  <c r="AB41" i="26"/>
  <c r="AI41" i="26"/>
  <c r="AB158" i="41"/>
  <c r="Y158" i="41"/>
  <c r="X158" i="41"/>
  <c r="AM158" i="41"/>
  <c r="Z100" i="26"/>
  <c r="W100" i="26"/>
  <c r="AD100" i="26"/>
  <c r="AK100" i="26"/>
  <c r="Y100" i="26"/>
  <c r="X21" i="40"/>
  <c r="AH21" i="40"/>
  <c r="AO21" i="40"/>
  <c r="Z21" i="40"/>
  <c r="AJ21" i="40"/>
  <c r="AB39" i="26"/>
  <c r="AJ39" i="26"/>
  <c r="AE39" i="26"/>
  <c r="AL39" i="26"/>
  <c r="Z39" i="26"/>
  <c r="AK52" i="42"/>
  <c r="AN52" i="42"/>
  <c r="X52" i="42"/>
  <c r="AG52" i="42"/>
  <c r="AB144" i="42"/>
  <c r="AD144" i="42"/>
  <c r="AF144" i="42"/>
  <c r="W144" i="42"/>
  <c r="AA144" i="42"/>
  <c r="AG142" i="26"/>
  <c r="AO142" i="26"/>
  <c r="AM142" i="26"/>
  <c r="X142" i="26"/>
  <c r="AE142" i="26"/>
  <c r="AL19" i="26"/>
  <c r="AN19" i="26"/>
  <c r="Z19" i="26"/>
  <c r="AD19" i="26"/>
  <c r="AK19" i="26"/>
  <c r="AH117" i="42"/>
  <c r="AG117" i="42"/>
  <c r="AL117" i="42"/>
  <c r="Z117" i="42"/>
  <c r="AN117" i="42"/>
  <c r="AF135" i="42"/>
  <c r="Y140" i="40"/>
  <c r="X127" i="26"/>
  <c r="AK127" i="26"/>
  <c r="AL127" i="26"/>
  <c r="Z127" i="26"/>
  <c r="AG127" i="26"/>
  <c r="AA61" i="25"/>
  <c r="Z61" i="25"/>
  <c r="AC61" i="25"/>
  <c r="AK61" i="25"/>
  <c r="AD52" i="40"/>
  <c r="AK52" i="40"/>
  <c r="Y52" i="40"/>
  <c r="AJ52" i="40"/>
  <c r="AE26" i="23"/>
  <c r="AM17" i="41"/>
  <c r="W17" i="41"/>
  <c r="X17" i="41"/>
  <c r="Z17" i="41"/>
  <c r="AH17" i="41"/>
  <c r="AM18" i="40"/>
  <c r="AF18" i="40"/>
  <c r="AA18" i="40"/>
  <c r="AD18" i="40"/>
  <c r="AN60" i="26"/>
  <c r="AG60" i="26"/>
  <c r="W60" i="26"/>
  <c r="AL60" i="26"/>
  <c r="AL170" i="26"/>
  <c r="Z170" i="26"/>
  <c r="AD170" i="26"/>
  <c r="AN170" i="26"/>
  <c r="X145" i="26"/>
  <c r="AL145" i="26"/>
  <c r="AO145" i="26"/>
  <c r="AC145" i="26"/>
  <c r="AJ145" i="26"/>
  <c r="AN46" i="40"/>
  <c r="AA46" i="40"/>
  <c r="Y46" i="40"/>
  <c r="AF46" i="40"/>
  <c r="AM46" i="40"/>
  <c r="AJ121" i="42"/>
  <c r="AD121" i="42"/>
  <c r="AG121" i="42"/>
  <c r="AC121" i="42"/>
  <c r="AN121" i="42"/>
  <c r="AO116" i="40"/>
  <c r="AM166" i="26"/>
  <c r="Y166" i="26"/>
  <c r="AN166" i="26"/>
  <c r="AB166" i="26"/>
  <c r="AI166" i="26"/>
  <c r="AO154" i="26"/>
  <c r="AC154" i="26"/>
  <c r="AK154" i="26"/>
  <c r="AJ154" i="26"/>
  <c r="X154" i="26"/>
  <c r="X79" i="26"/>
  <c r="AN79" i="26"/>
  <c r="AB79" i="26"/>
  <c r="AE79" i="26"/>
  <c r="AL79" i="26"/>
  <c r="AF59" i="25"/>
  <c r="AD59" i="25"/>
  <c r="AK59" i="25"/>
  <c r="Y59" i="25"/>
  <c r="AI59" i="25"/>
  <c r="AD7" i="26"/>
  <c r="AJ7" i="26"/>
  <c r="AE7" i="26"/>
  <c r="AL7" i="26"/>
  <c r="Z7" i="26"/>
  <c r="AA135" i="26"/>
  <c r="AF135" i="26"/>
  <c r="AE135" i="26"/>
  <c r="AL135" i="26"/>
  <c r="Z135" i="26"/>
  <c r="AN131" i="26"/>
  <c r="AC131" i="26"/>
  <c r="AA131" i="26"/>
  <c r="AH131" i="26"/>
  <c r="AO131" i="26"/>
  <c r="AD120" i="23"/>
  <c r="Z58" i="26"/>
  <c r="AO58" i="26"/>
  <c r="AN58" i="26"/>
  <c r="AB58" i="26"/>
  <c r="AI58" i="26"/>
  <c r="AA69" i="40"/>
  <c r="AE69" i="40"/>
  <c r="W69" i="40"/>
  <c r="AD69" i="40"/>
  <c r="AK69" i="40"/>
  <c r="AL102" i="40"/>
  <c r="Z102" i="40"/>
  <c r="AO102" i="40"/>
  <c r="AC102" i="40"/>
  <c r="AJ102" i="40"/>
  <c r="AC15" i="41"/>
  <c r="AG15" i="41"/>
  <c r="AN15" i="41"/>
  <c r="AI15" i="41"/>
  <c r="AO15" i="41"/>
  <c r="AD98" i="42"/>
  <c r="AI146" i="28"/>
  <c r="AH2" i="26"/>
  <c r="AC2" i="26"/>
  <c r="AF2" i="26"/>
  <c r="AM2" i="26"/>
  <c r="AA2" i="26"/>
  <c r="AN150" i="40"/>
  <c r="AE150" i="40"/>
  <c r="AD150" i="40"/>
  <c r="AH150" i="40"/>
  <c r="Z38" i="40"/>
  <c r="AG21" i="42"/>
  <c r="AN5" i="26"/>
  <c r="X5" i="26"/>
  <c r="Y5" i="26"/>
  <c r="AI5" i="26"/>
  <c r="AM5" i="26"/>
  <c r="AC117" i="41"/>
  <c r="AH105" i="41"/>
  <c r="AN85" i="41"/>
  <c r="W81" i="41"/>
  <c r="AD81" i="41"/>
  <c r="AH81" i="41"/>
  <c r="AG81" i="41"/>
  <c r="AD142" i="40"/>
  <c r="Y138" i="40"/>
  <c r="AC138" i="40"/>
  <c r="W138" i="40"/>
  <c r="AE138" i="40"/>
  <c r="X138" i="40"/>
  <c r="AA58" i="40"/>
  <c r="AD54" i="26"/>
  <c r="W54" i="26"/>
  <c r="AN54" i="26"/>
  <c r="AB54" i="26"/>
  <c r="AI54" i="26"/>
  <c r="AJ26" i="41"/>
  <c r="AC26" i="41"/>
  <c r="AO26" i="41"/>
  <c r="AF26" i="41"/>
  <c r="AF26" i="26"/>
  <c r="Z26" i="26"/>
  <c r="AO26" i="26"/>
  <c r="AN26" i="26"/>
  <c r="AD168" i="40"/>
  <c r="X168" i="40"/>
  <c r="AE168" i="40"/>
  <c r="AL168" i="40"/>
  <c r="Z168" i="40"/>
  <c r="AN110" i="40"/>
  <c r="AA110" i="40"/>
  <c r="Y110" i="40"/>
  <c r="AF110" i="40"/>
  <c r="AM110" i="40"/>
  <c r="AE106" i="40"/>
  <c r="AF106" i="40"/>
  <c r="AD106" i="40"/>
  <c r="AG106" i="40"/>
  <c r="X106" i="40"/>
  <c r="AD114" i="40"/>
  <c r="AF114" i="40"/>
  <c r="AL114" i="40"/>
  <c r="AG114" i="40"/>
  <c r="X114" i="40"/>
  <c r="AD88" i="26"/>
  <c r="AG88" i="26"/>
  <c r="AK88" i="26"/>
  <c r="Y88" i="26"/>
  <c r="AF88" i="26"/>
  <c r="AK94" i="40"/>
  <c r="Y90" i="40"/>
  <c r="AC90" i="40"/>
  <c r="W90" i="40"/>
  <c r="AB90" i="40"/>
  <c r="AN90" i="40"/>
  <c r="AN82" i="40"/>
  <c r="AF68" i="26"/>
  <c r="AE68" i="26"/>
  <c r="W68" i="26"/>
  <c r="AH68" i="26"/>
  <c r="AO68" i="26"/>
  <c r="AL96" i="41"/>
  <c r="W11" i="42"/>
  <c r="AG103" i="41"/>
  <c r="X103" i="41"/>
  <c r="AM103" i="41"/>
  <c r="AL103" i="41"/>
  <c r="X113" i="26"/>
  <c r="AE113" i="26"/>
  <c r="AI113" i="26"/>
  <c r="AD113" i="26"/>
  <c r="X103" i="26"/>
  <c r="AN103" i="26"/>
  <c r="AI103" i="26"/>
  <c r="W103" i="26"/>
  <c r="AD103" i="26"/>
  <c r="AB84" i="40"/>
  <c r="AE99" i="26"/>
  <c r="AH99" i="26"/>
  <c r="AL99" i="26"/>
  <c r="AM99" i="26"/>
  <c r="AG99" i="26"/>
  <c r="Y165" i="26"/>
  <c r="AB165" i="26"/>
  <c r="AC165" i="26"/>
  <c r="AJ165" i="26"/>
  <c r="X165" i="26"/>
  <c r="AK42" i="41"/>
  <c r="AB173" i="41"/>
  <c r="AK173" i="41"/>
  <c r="AF173" i="41"/>
  <c r="AM173" i="41"/>
  <c r="AA173" i="41"/>
  <c r="AB39" i="41"/>
  <c r="AH37" i="26"/>
  <c r="AE37" i="26"/>
  <c r="AI37" i="26"/>
  <c r="AD37" i="26"/>
  <c r="AK15" i="40"/>
  <c r="Y15" i="40"/>
  <c r="AJ15" i="40"/>
  <c r="X15" i="40"/>
  <c r="AE15" i="40"/>
  <c r="AH25" i="26"/>
  <c r="AI25" i="26"/>
  <c r="W25" i="26"/>
  <c r="AD25" i="26"/>
  <c r="AM66" i="42"/>
  <c r="Y66" i="42"/>
  <c r="AK66" i="42"/>
  <c r="AC66" i="42"/>
  <c r="AI66" i="42"/>
  <c r="AJ176" i="26"/>
  <c r="W176" i="26"/>
  <c r="AH176" i="26"/>
  <c r="AO176" i="26"/>
  <c r="AC176" i="26"/>
  <c r="AD50" i="41"/>
  <c r="AK50" i="41"/>
  <c r="Y50" i="41"/>
  <c r="AJ50" i="41"/>
  <c r="AK6" i="40"/>
  <c r="AE6" i="40"/>
  <c r="AD6" i="40"/>
  <c r="AH6" i="40"/>
  <c r="AB50" i="42"/>
  <c r="AK123" i="26"/>
  <c r="AD123" i="26"/>
  <c r="Y123" i="26"/>
  <c r="AJ123" i="26"/>
  <c r="AJ54" i="42"/>
  <c r="AM54" i="42"/>
  <c r="AH54" i="42"/>
  <c r="AG54" i="42"/>
  <c r="AL54" i="42"/>
  <c r="Y42" i="42"/>
  <c r="AD176" i="41"/>
  <c r="AG176" i="41"/>
  <c r="AL176" i="41"/>
  <c r="AK176" i="41"/>
  <c r="Y176" i="41"/>
  <c r="AO132" i="40"/>
  <c r="X23" i="26"/>
  <c r="AO23" i="26"/>
  <c r="W23" i="26"/>
  <c r="AD23" i="26"/>
  <c r="AK23" i="26"/>
  <c r="AC30" i="41"/>
  <c r="AD103" i="42"/>
  <c r="Y108" i="41"/>
  <c r="AJ18" i="26"/>
  <c r="AD18" i="26"/>
  <c r="Y18" i="26"/>
  <c r="AC18" i="26"/>
  <c r="Z169" i="26"/>
  <c r="AI169" i="26"/>
  <c r="AM169" i="26"/>
  <c r="AL169" i="26"/>
  <c r="AK136" i="26"/>
  <c r="AN136" i="26"/>
  <c r="AO136" i="26"/>
  <c r="AC136" i="26"/>
  <c r="AJ136" i="26"/>
  <c r="AJ136" i="41"/>
  <c r="AI136" i="41"/>
  <c r="AK75" i="23"/>
  <c r="AJ133" i="40"/>
  <c r="X133" i="40"/>
  <c r="AA133" i="40"/>
  <c r="AL133" i="40"/>
  <c r="AA136" i="40"/>
  <c r="AK136" i="40"/>
  <c r="Y136" i="40"/>
  <c r="AB136" i="40"/>
  <c r="AI5" i="40"/>
  <c r="AM5" i="40"/>
  <c r="AH5" i="40"/>
  <c r="AO5" i="40"/>
  <c r="AC5" i="40"/>
  <c r="AF112" i="40"/>
  <c r="AE33" i="41"/>
  <c r="Y33" i="41"/>
  <c r="AG33" i="41"/>
  <c r="AJ33" i="41"/>
  <c r="X33" i="41"/>
  <c r="AN42" i="26"/>
  <c r="X42" i="26"/>
  <c r="AB42" i="26"/>
  <c r="AI42" i="26"/>
  <c r="W42" i="26"/>
  <c r="X118" i="40"/>
  <c r="AK118" i="40"/>
  <c r="Y118" i="40"/>
  <c r="AF118" i="40"/>
  <c r="AM118" i="40"/>
  <c r="AI9" i="41"/>
  <c r="AG71" i="26"/>
  <c r="AK71" i="26"/>
  <c r="Y71" i="26"/>
  <c r="AN71" i="26"/>
  <c r="AJ78" i="25"/>
  <c r="AC78" i="25"/>
  <c r="AG78" i="25"/>
  <c r="AM78" i="25"/>
  <c r="W149" i="42"/>
  <c r="AB43" i="42"/>
  <c r="AD43" i="42"/>
  <c r="AF43" i="42"/>
  <c r="AM43" i="42"/>
  <c r="W43" i="42"/>
  <c r="AK95" i="42"/>
  <c r="AL95" i="42"/>
  <c r="AC131" i="41"/>
  <c r="AI131" i="41"/>
  <c r="W131" i="41"/>
  <c r="AK131" i="41"/>
  <c r="AO131" i="41"/>
  <c r="AJ106" i="26"/>
  <c r="AM106" i="26"/>
  <c r="X106" i="26"/>
  <c r="AE106" i="26"/>
  <c r="AL106" i="26"/>
  <c r="Y151" i="26"/>
  <c r="AI151" i="26"/>
  <c r="W151" i="26"/>
  <c r="AD151" i="26"/>
  <c r="AK151" i="26"/>
  <c r="AD55" i="42"/>
  <c r="Y55" i="42"/>
  <c r="AC55" i="42"/>
  <c r="AN55" i="42"/>
  <c r="Z129" i="26"/>
  <c r="W129" i="26"/>
  <c r="X129" i="26"/>
  <c r="AN129" i="26"/>
  <c r="Y129" i="26"/>
  <c r="Y55" i="40"/>
  <c r="AC55" i="40"/>
  <c r="AF55" i="40"/>
  <c r="AM55" i="40"/>
  <c r="AA55" i="40"/>
  <c r="Y126" i="26"/>
  <c r="X126" i="26"/>
  <c r="AC126" i="26"/>
  <c r="AF126" i="26"/>
  <c r="AM126" i="26"/>
  <c r="AH34" i="26"/>
  <c r="AO34" i="26"/>
  <c r="AG34" i="26"/>
  <c r="AJ34" i="26"/>
  <c r="X34" i="26"/>
  <c r="Y36" i="26"/>
  <c r="AB36" i="26"/>
  <c r="Z36" i="26"/>
  <c r="AG36" i="26"/>
  <c r="AN36" i="26"/>
  <c r="AO86" i="26"/>
  <c r="AB86" i="26"/>
  <c r="AF86" i="26"/>
  <c r="AM86" i="26"/>
  <c r="AA86" i="26"/>
  <c r="AG32" i="42"/>
  <c r="AB32" i="42"/>
  <c r="AL32" i="42"/>
  <c r="AF32" i="42"/>
  <c r="AI101" i="26"/>
  <c r="AD101" i="26"/>
  <c r="AJ101" i="26"/>
  <c r="AN101" i="26"/>
  <c r="AB101" i="26"/>
  <c r="Z64" i="42"/>
  <c r="AK64" i="42"/>
  <c r="AL64" i="42"/>
  <c r="AO64" i="42"/>
  <c r="AC64" i="42"/>
  <c r="Y2" i="42"/>
  <c r="X2" i="42"/>
  <c r="AM2" i="42"/>
  <c r="AA2" i="42"/>
  <c r="AH2" i="42"/>
  <c r="AL111" i="40"/>
  <c r="AF111" i="40"/>
  <c r="AM111" i="40"/>
  <c r="AA111" i="40"/>
  <c r="AH111" i="40"/>
  <c r="AB45" i="41"/>
  <c r="AK45" i="41"/>
  <c r="AF45" i="41"/>
  <c r="AM45" i="41"/>
  <c r="AA45" i="41"/>
  <c r="AD35" i="41"/>
  <c r="AM35" i="41"/>
  <c r="AH35" i="41"/>
  <c r="Y35" i="41"/>
  <c r="AC35" i="41"/>
  <c r="AH23" i="40"/>
  <c r="AO23" i="40"/>
  <c r="AG23" i="40"/>
  <c r="AJ23" i="40"/>
  <c r="AE154" i="41"/>
  <c r="X154" i="41"/>
  <c r="AI154" i="41"/>
  <c r="W154" i="41"/>
  <c r="Y2" i="41"/>
  <c r="AC2" i="41"/>
  <c r="W2" i="41"/>
  <c r="AB2" i="41"/>
  <c r="AF114" i="41"/>
  <c r="AJ114" i="41"/>
  <c r="AM114" i="41"/>
  <c r="AA114" i="41"/>
  <c r="AF90" i="41"/>
  <c r="X90" i="41"/>
  <c r="AI90" i="41"/>
  <c r="W90" i="41"/>
  <c r="AG24" i="42"/>
  <c r="AL24" i="42"/>
  <c r="Z24" i="42"/>
  <c r="W24" i="42"/>
  <c r="AK124" i="41"/>
  <c r="AG167" i="40"/>
  <c r="AK167" i="40"/>
  <c r="AN167" i="40"/>
  <c r="AB167" i="40"/>
  <c r="AA120" i="42"/>
  <c r="AH120" i="42"/>
  <c r="AL120" i="42"/>
  <c r="AF120" i="42"/>
  <c r="Z85" i="26"/>
  <c r="AA85" i="26"/>
  <c r="Y85" i="26"/>
  <c r="AC85" i="26"/>
  <c r="Z106" i="41"/>
  <c r="AB106" i="41"/>
  <c r="AJ106" i="41"/>
  <c r="AE106" i="41"/>
  <c r="AD82" i="26"/>
  <c r="Y82" i="26"/>
  <c r="AC82" i="26"/>
  <c r="AF82" i="26"/>
  <c r="Y128" i="26"/>
  <c r="AA128" i="26"/>
  <c r="AI128" i="26"/>
  <c r="AD128" i="26"/>
  <c r="W41" i="26"/>
  <c r="AD41" i="26"/>
  <c r="AK41" i="26"/>
  <c r="Y41" i="26"/>
  <c r="AE100" i="26"/>
  <c r="AI100" i="26"/>
  <c r="AM100" i="26"/>
  <c r="AH100" i="26"/>
  <c r="AN21" i="40"/>
  <c r="AA21" i="40"/>
  <c r="AL21" i="40"/>
  <c r="AC21" i="40"/>
  <c r="AG39" i="26"/>
  <c r="AF39" i="26"/>
  <c r="X39" i="26"/>
  <c r="AI39" i="26"/>
  <c r="Z144" i="42"/>
  <c r="Y144" i="42"/>
  <c r="AM144" i="42"/>
  <c r="AJ144" i="42"/>
  <c r="W142" i="26"/>
  <c r="AI142" i="26"/>
  <c r="AK142" i="26"/>
  <c r="AN142" i="26"/>
  <c r="AC19" i="26"/>
  <c r="AO19" i="26"/>
  <c r="AM19" i="26"/>
  <c r="AA19" i="26"/>
  <c r="AB117" i="42"/>
  <c r="Y117" i="42"/>
  <c r="AI117" i="42"/>
  <c r="W117" i="42"/>
  <c r="Z119" i="28"/>
  <c r="AE127" i="26"/>
  <c r="AN127" i="26"/>
  <c r="AI127" i="26"/>
  <c r="W127" i="26"/>
  <c r="AN57" i="42"/>
  <c r="AC17" i="41"/>
  <c r="AD17" i="41"/>
  <c r="AN17" i="41"/>
  <c r="AE17" i="41"/>
  <c r="AH145" i="26"/>
  <c r="AE145" i="26"/>
  <c r="Z145" i="26"/>
  <c r="AD145" i="26"/>
  <c r="X46" i="40"/>
  <c r="AH46" i="40"/>
  <c r="AO46" i="40"/>
  <c r="AC46" i="40"/>
  <c r="W121" i="42"/>
  <c r="AA121" i="42"/>
  <c r="AF121" i="42"/>
  <c r="AH121" i="42"/>
  <c r="AL116" i="40"/>
  <c r="Z166" i="26"/>
  <c r="AD166" i="26"/>
  <c r="AO166" i="26"/>
  <c r="AG166" i="26"/>
  <c r="AE154" i="26"/>
  <c r="AL154" i="26"/>
  <c r="Z154" i="26"/>
  <c r="Y154" i="26"/>
  <c r="AM79" i="26"/>
  <c r="AG79" i="26"/>
  <c r="AH79" i="26"/>
  <c r="AJ79" i="26"/>
  <c r="AB59" i="25"/>
  <c r="AE59" i="25"/>
  <c r="AH59" i="25"/>
  <c r="AO59" i="25"/>
  <c r="AA7" i="26"/>
  <c r="AF7" i="26"/>
  <c r="X7" i="26"/>
  <c r="AI7" i="26"/>
  <c r="AI119" i="41"/>
  <c r="AN135" i="26"/>
  <c r="AB135" i="26"/>
  <c r="AJ135" i="26"/>
  <c r="AI135" i="26"/>
  <c r="AB131" i="26"/>
  <c r="W131" i="26"/>
  <c r="AJ131" i="26"/>
  <c r="AE131" i="26"/>
  <c r="AM58" i="26"/>
  <c r="AD58" i="26"/>
  <c r="AC58" i="26"/>
  <c r="AK58" i="26"/>
  <c r="AL69" i="40"/>
  <c r="AF69" i="40"/>
  <c r="AI69" i="40"/>
  <c r="AM69" i="40"/>
  <c r="AK102" i="40"/>
  <c r="AE102" i="40"/>
  <c r="AD102" i="40"/>
  <c r="AH102" i="40"/>
  <c r="W15" i="41"/>
  <c r="AD15" i="41"/>
  <c r="AJ15" i="41"/>
  <c r="AM15" i="41"/>
  <c r="AH98" i="42"/>
  <c r="AE2" i="26"/>
  <c r="AO2" i="26"/>
  <c r="AG2" i="26"/>
  <c r="AJ2" i="26"/>
  <c r="AD38" i="40"/>
  <c r="AC21" i="42"/>
  <c r="AK5" i="26"/>
  <c r="AL5" i="26"/>
  <c r="AO5" i="26"/>
  <c r="AF5" i="26"/>
  <c r="AJ15" i="28"/>
  <c r="AO61" i="41"/>
  <c r="Z142" i="40"/>
  <c r="Z138" i="40"/>
  <c r="AL138" i="40"/>
  <c r="AM138" i="40"/>
  <c r="AO138" i="40"/>
  <c r="X54" i="26"/>
  <c r="AJ54" i="26"/>
  <c r="AG54" i="26"/>
  <c r="Y54" i="26"/>
  <c r="AK172" i="40"/>
  <c r="AG168" i="40"/>
  <c r="AJ168" i="40"/>
  <c r="AN168" i="40"/>
  <c r="AI168" i="40"/>
  <c r="AD110" i="40"/>
  <c r="AH110" i="40"/>
  <c r="AO110" i="40"/>
  <c r="AC110" i="40"/>
  <c r="AO106" i="40"/>
  <c r="AC106" i="40"/>
  <c r="W106" i="40"/>
  <c r="Y106" i="40"/>
  <c r="AB114" i="40"/>
  <c r="AC114" i="40"/>
  <c r="W114" i="40"/>
  <c r="Y114" i="40"/>
  <c r="AG125" i="42"/>
  <c r="AI88" i="26"/>
  <c r="W88" i="26"/>
  <c r="AH88" i="26"/>
  <c r="AO88" i="26"/>
  <c r="Z94" i="40"/>
  <c r="Z90" i="40"/>
  <c r="AE90" i="40"/>
  <c r="AM90" i="40"/>
  <c r="AH90" i="40"/>
  <c r="AC68" i="26"/>
  <c r="AJ68" i="26"/>
  <c r="X68" i="26"/>
  <c r="AM68" i="26"/>
  <c r="W5" i="41"/>
  <c r="Y96" i="40"/>
  <c r="AE103" i="26"/>
  <c r="Y103" i="26"/>
  <c r="AB103" i="26"/>
  <c r="AM103" i="26"/>
  <c r="AF84" i="40"/>
  <c r="AK99" i="26"/>
  <c r="AF99" i="26"/>
  <c r="AI99" i="26"/>
  <c r="AC99" i="26"/>
  <c r="AD165" i="26"/>
  <c r="AH165" i="26"/>
  <c r="AL165" i="26"/>
  <c r="AG165" i="26"/>
  <c r="AC173" i="41"/>
  <c r="AG173" i="41"/>
  <c r="Y173" i="41"/>
  <c r="AJ173" i="41"/>
  <c r="AL15" i="40"/>
  <c r="Z15" i="40"/>
  <c r="AO15" i="40"/>
  <c r="AN15" i="40"/>
  <c r="AB66" i="42"/>
  <c r="AO66" i="42"/>
  <c r="AJ66" i="42"/>
  <c r="Z66" i="42"/>
  <c r="AG176" i="26"/>
  <c r="X176" i="26"/>
  <c r="AM176" i="26"/>
  <c r="AL176" i="26"/>
  <c r="AB62" i="41"/>
  <c r="AB54" i="42"/>
  <c r="AN54" i="42"/>
  <c r="X54" i="42"/>
  <c r="W54" i="42"/>
  <c r="AG42" i="42"/>
  <c r="W176" i="41"/>
  <c r="Z176" i="41"/>
  <c r="AA176" i="41"/>
  <c r="AH176" i="41"/>
  <c r="AL132" i="40"/>
  <c r="AI23" i="26"/>
  <c r="AN23" i="26"/>
  <c r="AM23" i="26"/>
  <c r="AA23" i="26"/>
  <c r="AB73" i="40"/>
  <c r="AO108" i="41"/>
  <c r="AE136" i="26"/>
  <c r="AI136" i="26"/>
  <c r="AL136" i="26"/>
  <c r="Z136" i="26"/>
  <c r="Y136" i="41"/>
  <c r="X49" i="42"/>
  <c r="AG5" i="40"/>
  <c r="X5" i="40"/>
  <c r="AA5" i="40"/>
  <c r="AL5" i="40"/>
  <c r="AJ112" i="40"/>
  <c r="AL33" i="41"/>
  <c r="AH33" i="41"/>
  <c r="AM33" i="41"/>
  <c r="AD33" i="41"/>
  <c r="AD42" i="26"/>
  <c r="AC42" i="26"/>
  <c r="AK42" i="26"/>
  <c r="AF42" i="26"/>
  <c r="Y130" i="40"/>
  <c r="AA118" i="40"/>
  <c r="Z118" i="40"/>
  <c r="AO118" i="40"/>
  <c r="AC118" i="40"/>
  <c r="AO149" i="42"/>
  <c r="AI43" i="42"/>
  <c r="Z43" i="42"/>
  <c r="AO43" i="42"/>
  <c r="AJ43" i="42"/>
  <c r="W95" i="42"/>
  <c r="AE131" i="41"/>
  <c r="AJ131" i="41"/>
  <c r="AN131" i="41"/>
  <c r="AA131" i="41"/>
  <c r="Z106" i="26"/>
  <c r="Y106" i="26"/>
  <c r="AN106" i="26"/>
  <c r="AB106" i="26"/>
  <c r="AO151" i="26"/>
  <c r="X151" i="26"/>
  <c r="AM151" i="26"/>
  <c r="AA151" i="26"/>
  <c r="AC129" i="26"/>
  <c r="AM129" i="26"/>
  <c r="AK129" i="26"/>
  <c r="AL129" i="26"/>
  <c r="AH55" i="40"/>
  <c r="AO55" i="40"/>
  <c r="AG55" i="40"/>
  <c r="AJ55" i="40"/>
  <c r="AE126" i="26"/>
  <c r="AK126" i="26"/>
  <c r="AO126" i="26"/>
  <c r="AG126" i="26"/>
  <c r="AB34" i="26"/>
  <c r="AL34" i="26"/>
  <c r="Z34" i="26"/>
  <c r="AK34" i="26"/>
  <c r="AO36" i="26"/>
  <c r="AA36" i="26"/>
  <c r="AI36" i="26"/>
  <c r="AD36" i="26"/>
  <c r="AI86" i="26"/>
  <c r="AE86" i="26"/>
  <c r="AG86" i="26"/>
  <c r="AJ86" i="26"/>
  <c r="AH101" i="26"/>
  <c r="AF101" i="26"/>
  <c r="AL101" i="26"/>
  <c r="AK101" i="26"/>
  <c r="AJ64" i="42"/>
  <c r="AE64" i="42"/>
  <c r="AA64" i="42"/>
  <c r="AI64" i="42"/>
  <c r="W60" i="42"/>
  <c r="AL2" i="42"/>
  <c r="AC2" i="42"/>
  <c r="AN2" i="42"/>
  <c r="AB2" i="42"/>
  <c r="AI111" i="40"/>
  <c r="Y111" i="40"/>
  <c r="AJ111" i="40"/>
  <c r="X111" i="40"/>
  <c r="AB35" i="40"/>
  <c r="AC45" i="41"/>
  <c r="AG45" i="41"/>
  <c r="Y45" i="41"/>
  <c r="AJ45" i="41"/>
  <c r="AL34" i="40"/>
  <c r="AJ35" i="41"/>
  <c r="X35" i="41"/>
  <c r="AO35" i="41"/>
  <c r="AL35" i="41"/>
  <c r="AB88" i="28"/>
  <c r="AB49" i="28"/>
  <c r="L6" i="65"/>
  <c r="L25" i="65"/>
  <c r="L37" i="65"/>
  <c r="L59" i="65"/>
  <c r="L65" i="65"/>
  <c r="L96" i="65"/>
  <c r="L95" i="65"/>
  <c r="L125" i="65"/>
  <c r="L119" i="65"/>
  <c r="L145" i="65"/>
  <c r="L174" i="65"/>
  <c r="V10" i="65"/>
  <c r="V22" i="65"/>
  <c r="V41" i="65"/>
  <c r="V62" i="65"/>
  <c r="V69" i="65"/>
  <c r="V100" i="65"/>
  <c r="V99" i="65"/>
  <c r="V129" i="65"/>
  <c r="V123" i="65"/>
  <c r="V157" i="65"/>
  <c r="V171" i="65"/>
  <c r="V28" i="19"/>
  <c r="V136" i="21"/>
  <c r="V95" i="21"/>
  <c r="V142" i="21"/>
  <c r="V172" i="21"/>
  <c r="V114" i="21"/>
  <c r="V3" i="19"/>
  <c r="V110" i="21"/>
  <c r="V4" i="19"/>
  <c r="V78" i="21"/>
  <c r="V69" i="21"/>
  <c r="L11" i="65"/>
  <c r="L30" i="65"/>
  <c r="L53" i="65"/>
  <c r="L74" i="65"/>
  <c r="L77" i="65"/>
  <c r="L93" i="65"/>
  <c r="L120" i="65"/>
  <c r="L110" i="65"/>
  <c r="L139" i="65"/>
  <c r="L165" i="65"/>
  <c r="L143" i="65"/>
  <c r="V15" i="65"/>
  <c r="V31" i="65"/>
  <c r="V57" i="65"/>
  <c r="V46" i="65"/>
  <c r="V78" i="65"/>
  <c r="V97" i="65"/>
  <c r="V120" i="65"/>
  <c r="V118" i="65"/>
  <c r="V148" i="65"/>
  <c r="V139" i="65"/>
  <c r="V163" i="65"/>
  <c r="V81" i="21"/>
  <c r="V8" i="19"/>
  <c r="V173" i="21"/>
  <c r="V134" i="21"/>
  <c r="V118" i="21"/>
  <c r="V106" i="21"/>
  <c r="V170" i="21"/>
  <c r="V112" i="21"/>
  <c r="V59" i="21"/>
  <c r="V74" i="21"/>
  <c r="V84" i="21"/>
  <c r="L15" i="65"/>
  <c r="L31" i="65"/>
  <c r="L57" i="65"/>
  <c r="L48" i="65"/>
  <c r="L81" i="65"/>
  <c r="L97" i="65"/>
  <c r="L124" i="65"/>
  <c r="L114" i="65"/>
  <c r="L144" i="65"/>
  <c r="L169" i="65"/>
  <c r="L159" i="65"/>
  <c r="V5" i="65"/>
  <c r="V29" i="65"/>
  <c r="V38" i="65"/>
  <c r="V70" i="65"/>
  <c r="V61" i="65"/>
  <c r="V85" i="65"/>
  <c r="V108" i="65"/>
  <c r="V137" i="65"/>
  <c r="V131" i="65"/>
  <c r="V165" i="65"/>
  <c r="V159" i="65"/>
  <c r="V46" i="19"/>
  <c r="V148" i="21"/>
  <c r="V169" i="21"/>
  <c r="V140" i="21"/>
  <c r="V101" i="21"/>
  <c r="V157" i="21"/>
  <c r="V156" i="21"/>
  <c r="V72" i="21"/>
  <c r="V76" i="21"/>
  <c r="V56" i="21"/>
  <c r="V143" i="21"/>
  <c r="V34" i="19"/>
  <c r="V90" i="21"/>
  <c r="V23" i="19"/>
  <c r="V37" i="19"/>
  <c r="V123" i="21"/>
  <c r="V152" i="21"/>
  <c r="L10" i="65"/>
  <c r="L22" i="65"/>
  <c r="L34" i="65"/>
  <c r="L66" i="65"/>
  <c r="L56" i="65"/>
  <c r="L85" i="65"/>
  <c r="L112" i="65"/>
  <c r="L137" i="65"/>
  <c r="L131" i="65"/>
  <c r="L157" i="65"/>
  <c r="L155" i="65"/>
  <c r="V9" i="65"/>
  <c r="V26" i="65"/>
  <c r="V49" i="65"/>
  <c r="V74" i="65"/>
  <c r="V77" i="65"/>
  <c r="V89" i="65"/>
  <c r="V112" i="65"/>
  <c r="V110" i="65"/>
  <c r="V135" i="65"/>
  <c r="V169" i="65"/>
  <c r="V175" i="65"/>
  <c r="V14" i="19"/>
  <c r="V9" i="19"/>
  <c r="V15" i="19"/>
  <c r="V10" i="19"/>
  <c r="V151" i="21"/>
  <c r="L130" i="65"/>
  <c r="V19" i="65"/>
  <c r="V52" i="65"/>
  <c r="V124" i="65"/>
  <c r="V152" i="65"/>
  <c r="V168" i="21"/>
  <c r="V144" i="21"/>
  <c r="V20" i="19"/>
  <c r="V67" i="21"/>
  <c r="V174" i="21"/>
  <c r="V86" i="21"/>
  <c r="V49" i="19"/>
  <c r="L35" i="65"/>
  <c r="L78" i="65"/>
  <c r="L128" i="65"/>
  <c r="L173" i="65"/>
  <c r="V39" i="65"/>
  <c r="V63" i="65"/>
  <c r="V128" i="65"/>
  <c r="V146" i="65"/>
  <c r="V119" i="21"/>
  <c r="V92" i="21"/>
  <c r="L67" i="65"/>
  <c r="L132" i="65"/>
  <c r="L177" i="65"/>
  <c r="V54" i="65"/>
  <c r="V90" i="65"/>
  <c r="V160" i="65"/>
  <c r="V167" i="21"/>
  <c r="V130" i="21"/>
  <c r="V113" i="21"/>
  <c r="L47" i="65"/>
  <c r="L113" i="65"/>
  <c r="L172" i="65"/>
  <c r="V44" i="65"/>
  <c r="V87" i="65"/>
  <c r="V170" i="65"/>
  <c r="V131" i="21"/>
  <c r="V171" i="21"/>
  <c r="V53" i="21"/>
  <c r="L28" i="65"/>
  <c r="L88" i="65"/>
  <c r="L176" i="65"/>
  <c r="V32" i="65"/>
  <c r="V98" i="65"/>
  <c r="V158" i="65"/>
  <c r="V40" i="19"/>
  <c r="V153" i="21"/>
  <c r="V146" i="21"/>
  <c r="V68" i="21"/>
  <c r="L17" i="65"/>
  <c r="L76" i="65"/>
  <c r="L134" i="65"/>
  <c r="V17" i="65"/>
  <c r="V60" i="65"/>
  <c r="V103" i="65"/>
  <c r="V83" i="21"/>
  <c r="V177" i="21"/>
  <c r="L14" i="65"/>
  <c r="L26" i="65"/>
  <c r="L49" i="65"/>
  <c r="L70" i="65"/>
  <c r="L73" i="65"/>
  <c r="L89" i="65"/>
  <c r="L116" i="65"/>
  <c r="L105" i="65"/>
  <c r="L135" i="65"/>
  <c r="L161" i="65"/>
  <c r="L171" i="65"/>
  <c r="V11" i="65"/>
  <c r="V30" i="65"/>
  <c r="V53" i="65"/>
  <c r="V34" i="65"/>
  <c r="V81" i="65"/>
  <c r="V93" i="65"/>
  <c r="V116" i="65"/>
  <c r="V114" i="65"/>
  <c r="V144" i="65"/>
  <c r="V173" i="65"/>
  <c r="V147" i="65"/>
  <c r="V145" i="21"/>
  <c r="V117" i="21"/>
  <c r="V109" i="21"/>
  <c r="V11" i="19"/>
  <c r="V75" i="21"/>
  <c r="V52" i="19"/>
  <c r="V87" i="21"/>
  <c r="V165" i="21"/>
  <c r="V45" i="19"/>
  <c r="V127" i="21"/>
  <c r="V38" i="19"/>
  <c r="L8" i="65"/>
  <c r="L43" i="65"/>
  <c r="L50" i="65"/>
  <c r="L71" i="65"/>
  <c r="L79" i="65"/>
  <c r="L90" i="65"/>
  <c r="L136" i="65"/>
  <c r="L126" i="65"/>
  <c r="L156" i="65"/>
  <c r="L146" i="65"/>
  <c r="L147" i="65"/>
  <c r="V20" i="65"/>
  <c r="V27" i="65"/>
  <c r="V58" i="65"/>
  <c r="V71" i="65"/>
  <c r="V83" i="65"/>
  <c r="V94" i="65"/>
  <c r="V136" i="65"/>
  <c r="V134" i="65"/>
  <c r="V164" i="65"/>
  <c r="V154" i="65"/>
  <c r="V141" i="65"/>
  <c r="V66" i="21"/>
  <c r="V21" i="19"/>
  <c r="V105" i="21"/>
  <c r="V132" i="21"/>
  <c r="V162" i="21"/>
  <c r="V100" i="21"/>
  <c r="V24" i="19"/>
  <c r="V96" i="21"/>
  <c r="V41" i="19"/>
  <c r="V5" i="19"/>
  <c r="V7" i="19"/>
  <c r="L20" i="65"/>
  <c r="L32" i="65"/>
  <c r="L54" i="65"/>
  <c r="L12" i="65"/>
  <c r="L83" i="65"/>
  <c r="L94" i="65"/>
  <c r="L140" i="65"/>
  <c r="L150" i="65"/>
  <c r="L163" i="65"/>
  <c r="V42" i="65"/>
  <c r="V101" i="65"/>
  <c r="V177" i="65"/>
  <c r="V13" i="19"/>
  <c r="V154" i="21"/>
  <c r="V55" i="21"/>
  <c r="V60" i="21"/>
  <c r="L19" i="65"/>
  <c r="L63" i="65"/>
  <c r="L148" i="65"/>
  <c r="V23" i="65"/>
  <c r="V75" i="65"/>
  <c r="V156" i="65"/>
  <c r="V57" i="21"/>
  <c r="V47" i="19"/>
  <c r="L39" i="65"/>
  <c r="L86" i="65"/>
  <c r="L142" i="65"/>
  <c r="V67" i="65"/>
  <c r="V130" i="65"/>
  <c r="V22" i="19"/>
  <c r="V158" i="21"/>
  <c r="V94" i="21"/>
  <c r="L24" i="65"/>
  <c r="L84" i="65"/>
  <c r="L162" i="65"/>
  <c r="V55" i="65"/>
  <c r="V117" i="65"/>
  <c r="V25" i="19"/>
  <c r="V71" i="21"/>
  <c r="V141" i="21"/>
  <c r="L27" i="65"/>
  <c r="L87" i="65"/>
  <c r="L166" i="65"/>
  <c r="V8" i="65"/>
  <c r="V140" i="65"/>
  <c r="V16" i="19"/>
  <c r="V164" i="21"/>
  <c r="V35" i="19"/>
  <c r="V160" i="21"/>
  <c r="V27" i="19"/>
  <c r="L58" i="65"/>
  <c r="L103" i="65"/>
  <c r="V2" i="65"/>
  <c r="V80" i="65"/>
  <c r="V172" i="65"/>
  <c r="V128" i="21"/>
  <c r="L46" i="65"/>
  <c r="L122" i="65"/>
  <c r="V43" i="65"/>
  <c r="V132" i="65"/>
  <c r="V167" i="65"/>
  <c r="V139" i="21"/>
  <c r="V120" i="21"/>
  <c r="L44" i="65"/>
  <c r="L106" i="65"/>
  <c r="V4" i="65"/>
  <c r="V68" i="65"/>
  <c r="V111" i="65"/>
  <c r="V104" i="21"/>
  <c r="V50" i="19"/>
  <c r="V64" i="21"/>
  <c r="L51" i="65"/>
  <c r="L117" i="65"/>
  <c r="V3" i="65"/>
  <c r="V56" i="65"/>
  <c r="V138" i="65"/>
  <c r="V91" i="21"/>
  <c r="V65" i="21"/>
  <c r="V161" i="21"/>
  <c r="V133" i="21"/>
  <c r="L2" i="65"/>
  <c r="L52" i="65"/>
  <c r="L164" i="65"/>
  <c r="V36" i="65"/>
  <c r="V102" i="65"/>
  <c r="V162" i="65"/>
  <c r="V155" i="21"/>
  <c r="L3" i="65"/>
  <c r="L21" i="65"/>
  <c r="L40" i="65"/>
  <c r="L42" i="65"/>
  <c r="L64" i="65"/>
  <c r="L80" i="65"/>
  <c r="L102" i="65"/>
  <c r="L109" i="65"/>
  <c r="L138" i="65"/>
  <c r="L168" i="65"/>
  <c r="L158" i="65"/>
  <c r="V7" i="65"/>
  <c r="V21" i="65"/>
  <c r="V40" i="65"/>
  <c r="V51" i="65"/>
  <c r="V64" i="65"/>
  <c r="V84" i="65"/>
  <c r="V106" i="65"/>
  <c r="V113" i="65"/>
  <c r="V107" i="65"/>
  <c r="V176" i="65"/>
  <c r="V166" i="65"/>
  <c r="V29" i="19"/>
  <c r="V17" i="19"/>
  <c r="V80" i="21"/>
  <c r="V48" i="19"/>
  <c r="V39" i="19"/>
  <c r="V88" i="21"/>
  <c r="V18" i="19"/>
  <c r="V54" i="21"/>
  <c r="V125" i="21"/>
  <c r="V108" i="21"/>
  <c r="V82" i="21"/>
  <c r="L13" i="65"/>
  <c r="L29" i="65"/>
  <c r="L41" i="65"/>
  <c r="L60" i="65"/>
  <c r="L75" i="65"/>
  <c r="L100" i="65"/>
  <c r="L99" i="65"/>
  <c r="L129" i="65"/>
  <c r="L123" i="65"/>
  <c r="L149" i="65"/>
  <c r="L151" i="65"/>
  <c r="V14" i="65"/>
  <c r="V25" i="65"/>
  <c r="V45" i="65"/>
  <c r="V66" i="65"/>
  <c r="V73" i="65"/>
  <c r="V104" i="65"/>
  <c r="V105" i="65"/>
  <c r="V133" i="65"/>
  <c r="V127" i="65"/>
  <c r="V161" i="65"/>
  <c r="V143" i="65"/>
  <c r="V19" i="19"/>
  <c r="V77" i="21"/>
  <c r="V159" i="21"/>
  <c r="V44" i="19"/>
  <c r="V73" i="21"/>
  <c r="V102" i="21"/>
  <c r="V129" i="21"/>
  <c r="V166" i="21"/>
  <c r="V121" i="21"/>
  <c r="V135" i="21"/>
  <c r="V85" i="21"/>
  <c r="L9" i="65"/>
  <c r="L16" i="65"/>
  <c r="L45" i="65"/>
  <c r="L62" i="65"/>
  <c r="L69" i="65"/>
  <c r="L104" i="65"/>
  <c r="L108" i="65"/>
  <c r="L133" i="65"/>
  <c r="L127" i="65"/>
  <c r="L153" i="65"/>
  <c r="L167" i="65"/>
  <c r="V6" i="65"/>
  <c r="V24" i="65"/>
  <c r="V33" i="65"/>
  <c r="V59" i="65"/>
  <c r="V72" i="65"/>
  <c r="V92" i="65"/>
  <c r="V91" i="65"/>
  <c r="V121" i="65"/>
  <c r="V115" i="65"/>
  <c r="V149" i="65"/>
  <c r="V174" i="65"/>
  <c r="V99" i="21"/>
  <c r="V36" i="19"/>
  <c r="V122" i="21"/>
  <c r="V97" i="21"/>
  <c r="V126" i="21"/>
  <c r="V26" i="19"/>
  <c r="V107" i="21"/>
  <c r="V176" i="21"/>
  <c r="V137" i="21"/>
  <c r="V62" i="21"/>
  <c r="V175" i="21"/>
  <c r="V32" i="19"/>
  <c r="V111" i="21"/>
  <c r="V51" i="19"/>
  <c r="V89" i="21"/>
  <c r="V31" i="19"/>
  <c r="V138" i="21"/>
  <c r="L7" i="65"/>
  <c r="L18" i="65"/>
  <c r="L33" i="65"/>
  <c r="L55" i="65"/>
  <c r="L61" i="65"/>
  <c r="L92" i="65"/>
  <c r="L91" i="65"/>
  <c r="L121" i="65"/>
  <c r="L115" i="65"/>
  <c r="L141" i="65"/>
  <c r="L170" i="65"/>
  <c r="V13" i="65"/>
  <c r="V28" i="65"/>
  <c r="V37" i="65"/>
  <c r="V48" i="65"/>
  <c r="V65" i="65"/>
  <c r="V96" i="65"/>
  <c r="V95" i="65"/>
  <c r="V125" i="65"/>
  <c r="V119" i="65"/>
  <c r="V153" i="65"/>
  <c r="V155" i="65"/>
  <c r="V33" i="19"/>
  <c r="V93" i="21"/>
  <c r="V70" i="21"/>
  <c r="V147" i="21"/>
  <c r="V58" i="21"/>
  <c r="L160" i="65"/>
  <c r="V35" i="65"/>
  <c r="V82" i="65"/>
  <c r="V122" i="65"/>
  <c r="V142" i="65"/>
  <c r="V6" i="19"/>
  <c r="V103" i="21"/>
  <c r="V163" i="21"/>
  <c r="V124" i="21"/>
  <c r="V12" i="19"/>
  <c r="V63" i="21"/>
  <c r="L38" i="65"/>
  <c r="L101" i="65"/>
  <c r="L118" i="65"/>
  <c r="L175" i="65"/>
  <c r="V50" i="65"/>
  <c r="V86" i="65"/>
  <c r="V126" i="65"/>
  <c r="V151" i="65"/>
  <c r="V30" i="19"/>
  <c r="L23" i="65"/>
  <c r="L82" i="65"/>
  <c r="L152" i="65"/>
  <c r="V16" i="65"/>
  <c r="V79" i="65"/>
  <c r="V150" i="65"/>
  <c r="V150" i="21"/>
  <c r="V116" i="21"/>
  <c r="L5" i="65"/>
  <c r="L68" i="65"/>
  <c r="L107" i="65"/>
  <c r="V18" i="65"/>
  <c r="V88" i="65"/>
  <c r="V145" i="65"/>
  <c r="V2" i="19"/>
  <c r="V149" i="21"/>
  <c r="L4" i="65"/>
  <c r="L72" i="65"/>
  <c r="L111" i="65"/>
  <c r="V12" i="65"/>
  <c r="V76" i="65"/>
  <c r="V168" i="65"/>
  <c r="V98" i="21"/>
  <c r="V43" i="19"/>
  <c r="V79" i="21"/>
  <c r="V115" i="21"/>
  <c r="L36" i="65"/>
  <c r="L98" i="65"/>
  <c r="L154" i="65"/>
  <c r="V47" i="65"/>
  <c r="V109" i="65"/>
  <c r="V42" i="19"/>
  <c r="V61" i="21"/>
  <c r="AG28" i="28" l="1"/>
  <c r="AH119" i="42"/>
  <c r="AM40" i="42"/>
  <c r="AD36" i="42"/>
  <c r="AD33" i="42"/>
  <c r="AB82" i="42"/>
  <c r="AH58" i="28"/>
  <c r="AD136" i="42"/>
  <c r="AJ108" i="28"/>
  <c r="AA61" i="42"/>
  <c r="AG73" i="42"/>
  <c r="AO85" i="23"/>
  <c r="AD7" i="42"/>
  <c r="AE151" i="23"/>
  <c r="AG175" i="28"/>
  <c r="AC135" i="42"/>
  <c r="AO60" i="42"/>
  <c r="AN101" i="42"/>
  <c r="AE28" i="28"/>
  <c r="Y119" i="42"/>
  <c r="AA119" i="42"/>
  <c r="AL169" i="42"/>
  <c r="AF155" i="42"/>
  <c r="Y155" i="42"/>
  <c r="AD116" i="42"/>
  <c r="AA116" i="42"/>
  <c r="Z119" i="42"/>
  <c r="AF40" i="42"/>
  <c r="AF76" i="42"/>
  <c r="AD73" i="42"/>
  <c r="AE128" i="42"/>
  <c r="AO61" i="42"/>
  <c r="AC155" i="42"/>
  <c r="AG82" i="42"/>
  <c r="AM104" i="23"/>
  <c r="AB111" i="23"/>
  <c r="AL132" i="23"/>
  <c r="AH46" i="23"/>
  <c r="Z14" i="42"/>
  <c r="AE136" i="42"/>
  <c r="AM94" i="23"/>
  <c r="AK111" i="23"/>
  <c r="AD36" i="23"/>
  <c r="Y51" i="23"/>
  <c r="AL116" i="42"/>
  <c r="AO136" i="42"/>
  <c r="AM73" i="42"/>
  <c r="AI60" i="42"/>
  <c r="AG46" i="23"/>
  <c r="Z165" i="23"/>
  <c r="AO116" i="42"/>
  <c r="AM98" i="42"/>
  <c r="AF58" i="28"/>
  <c r="AO39" i="28"/>
  <c r="AC121" i="23"/>
  <c r="W119" i="42"/>
  <c r="AO135" i="42"/>
  <c r="AE40" i="42"/>
  <c r="AC49" i="28"/>
  <c r="AH60" i="42"/>
  <c r="AG74" i="28"/>
  <c r="AH101" i="42"/>
  <c r="AO7" i="42"/>
  <c r="Y36" i="42"/>
  <c r="AL33" i="42"/>
  <c r="AM116" i="42"/>
  <c r="AL82" i="42"/>
  <c r="AB98" i="42"/>
  <c r="AM7" i="28"/>
  <c r="AK119" i="42"/>
  <c r="X135" i="42"/>
  <c r="AI135" i="42"/>
  <c r="AG136" i="42"/>
  <c r="AG40" i="42"/>
  <c r="AB119" i="42"/>
  <c r="AC119" i="42"/>
  <c r="AH169" i="42"/>
  <c r="AF28" i="23"/>
  <c r="AN73" i="42"/>
  <c r="AA155" i="42"/>
  <c r="X73" i="42"/>
  <c r="AK155" i="42"/>
  <c r="X14" i="42"/>
  <c r="AG101" i="42"/>
  <c r="AI82" i="42"/>
  <c r="W82" i="42"/>
  <c r="AJ136" i="42"/>
  <c r="AC136" i="42"/>
  <c r="Y60" i="42"/>
  <c r="AG147" i="28"/>
  <c r="AH74" i="28"/>
  <c r="AN124" i="23"/>
  <c r="X116" i="42"/>
  <c r="W98" i="42"/>
  <c r="AO101" i="28"/>
  <c r="X99" i="42"/>
  <c r="AH97" i="23"/>
  <c r="AI119" i="42"/>
  <c r="AG135" i="42"/>
  <c r="AC40" i="42"/>
  <c r="AH51" i="28"/>
  <c r="X60" i="42"/>
  <c r="AD60" i="42"/>
  <c r="Y101" i="42"/>
  <c r="AL157" i="28"/>
  <c r="AG36" i="42"/>
  <c r="AF33" i="42"/>
  <c r="AC116" i="42"/>
  <c r="AN143" i="28"/>
  <c r="AE82" i="42"/>
  <c r="AI98" i="42"/>
  <c r="AJ98" i="42"/>
  <c r="AE119" i="42"/>
  <c r="AJ135" i="42"/>
  <c r="Y136" i="42"/>
  <c r="W40" i="42"/>
  <c r="AO36" i="23"/>
  <c r="AD119" i="42"/>
  <c r="AA76" i="42"/>
  <c r="AF73" i="42"/>
  <c r="X81" i="42"/>
  <c r="AN155" i="42"/>
  <c r="W80" i="28"/>
  <c r="Y169" i="42"/>
  <c r="AC73" i="42"/>
  <c r="AG61" i="42"/>
  <c r="Z155" i="42"/>
  <c r="AD2" i="23"/>
  <c r="AI14" i="42"/>
  <c r="AK101" i="42"/>
  <c r="AH82" i="42"/>
  <c r="AA82" i="42"/>
  <c r="AM135" i="42"/>
  <c r="W136" i="42"/>
  <c r="AH136" i="42"/>
  <c r="AB136" i="42"/>
  <c r="Z73" i="42"/>
  <c r="AD40" i="42"/>
  <c r="AG51" i="28"/>
  <c r="AO130" i="28"/>
  <c r="AN49" i="28"/>
  <c r="AK60" i="42"/>
  <c r="AJ116" i="42"/>
  <c r="AA143" i="28"/>
  <c r="AC114" i="23"/>
  <c r="AN98" i="42"/>
  <c r="X108" i="28"/>
  <c r="AG7" i="28"/>
  <c r="X119" i="42"/>
  <c r="AA135" i="42"/>
  <c r="AF132" i="42"/>
  <c r="AA40" i="42"/>
  <c r="AK130" i="28"/>
  <c r="W67" i="28"/>
  <c r="AC147" i="28"/>
  <c r="AF101" i="42"/>
  <c r="AH36" i="42"/>
  <c r="AG116" i="42"/>
  <c r="AI116" i="42"/>
  <c r="W116" i="28"/>
  <c r="AD82" i="42"/>
  <c r="AF98" i="42"/>
  <c r="W99" i="42"/>
  <c r="AM119" i="42"/>
  <c r="AB135" i="42"/>
  <c r="AN136" i="42"/>
  <c r="AB40" i="42"/>
  <c r="AG119" i="42"/>
  <c r="AJ169" i="42"/>
  <c r="AC76" i="42"/>
  <c r="AJ73" i="42"/>
  <c r="AL61" i="42"/>
  <c r="AL155" i="42"/>
  <c r="AK73" i="42"/>
  <c r="AN56" i="23"/>
  <c r="AI155" i="42"/>
  <c r="AM14" i="42"/>
  <c r="W116" i="42"/>
  <c r="X82" i="42"/>
  <c r="W135" i="42"/>
  <c r="AA136" i="42"/>
  <c r="AI136" i="42"/>
  <c r="Y82" i="42"/>
  <c r="AB128" i="41"/>
  <c r="AD173" i="41"/>
  <c r="AI50" i="41"/>
  <c r="Y135" i="42"/>
  <c r="AB50" i="41"/>
  <c r="AH154" i="41"/>
  <c r="AN144" i="42"/>
  <c r="AJ117" i="42"/>
  <c r="Z50" i="41"/>
  <c r="Z114" i="41"/>
  <c r="Y104" i="41"/>
  <c r="AN173" i="41"/>
  <c r="AO117" i="42"/>
  <c r="AF52" i="42"/>
  <c r="AN119" i="42"/>
  <c r="AO144" i="42"/>
  <c r="AJ52" i="42"/>
  <c r="AN114" i="41"/>
  <c r="AN104" i="41"/>
  <c r="AG120" i="42"/>
  <c r="Y154" i="41"/>
  <c r="AN125" i="41"/>
  <c r="AB13" i="42"/>
  <c r="AB97" i="41"/>
  <c r="AJ46" i="42"/>
  <c r="Z173" i="41"/>
  <c r="AK135" i="42"/>
  <c r="AK117" i="42"/>
  <c r="Z52" i="42"/>
  <c r="AD135" i="42"/>
  <c r="AI144" i="42"/>
  <c r="AL50" i="41"/>
  <c r="AI114" i="41"/>
  <c r="AH106" i="42"/>
  <c r="AD132" i="41"/>
  <c r="AN56" i="41"/>
  <c r="W126" i="41"/>
  <c r="AK106" i="42"/>
  <c r="AC15" i="42"/>
  <c r="AM113" i="41"/>
  <c r="AL125" i="41"/>
  <c r="AN140" i="41"/>
  <c r="AB134" i="42"/>
  <c r="AC13" i="42"/>
  <c r="AC145" i="42"/>
  <c r="AO77" i="41"/>
  <c r="AN128" i="41"/>
  <c r="AA23" i="42"/>
  <c r="AG15" i="42"/>
  <c r="AL94" i="42"/>
  <c r="Y125" i="41"/>
  <c r="AG134" i="42"/>
  <c r="AG126" i="41"/>
  <c r="AH67" i="41"/>
  <c r="X140" i="41"/>
  <c r="W23" i="42"/>
  <c r="AC109" i="42"/>
  <c r="AJ134" i="42"/>
  <c r="Y66" i="41"/>
  <c r="D175" i="19"/>
  <c r="AO67" i="42"/>
  <c r="AM94" i="42"/>
  <c r="X97" i="41"/>
  <c r="AN132" i="41"/>
  <c r="AO132" i="41"/>
  <c r="W132" i="41"/>
  <c r="AK132" i="41"/>
  <c r="AM15" i="42"/>
  <c r="Y15" i="42"/>
  <c r="AJ15" i="42"/>
  <c r="AF15" i="42"/>
  <c r="AD15" i="42"/>
  <c r="Z109" i="42"/>
  <c r="AD109" i="42"/>
  <c r="X109" i="42"/>
  <c r="AB109" i="42"/>
  <c r="AI109" i="42"/>
  <c r="AA113" i="41"/>
  <c r="AG113" i="41"/>
  <c r="AD113" i="41"/>
  <c r="AI77" i="41"/>
  <c r="AB77" i="41"/>
  <c r="AA77" i="41"/>
  <c r="AK77" i="41"/>
  <c r="Y77" i="41"/>
  <c r="AF77" i="41"/>
  <c r="AJ77" i="41"/>
  <c r="AG39" i="42"/>
  <c r="X39" i="42"/>
  <c r="AE39" i="42"/>
  <c r="AK39" i="42"/>
  <c r="AK12" i="41"/>
  <c r="AE12" i="41"/>
  <c r="AD12" i="41"/>
  <c r="AC12" i="41"/>
  <c r="AL12" i="41"/>
  <c r="AN12" i="41"/>
  <c r="AG12" i="41"/>
  <c r="X12" i="41"/>
  <c r="Y12" i="41"/>
  <c r="AM34" i="41"/>
  <c r="AG34" i="41"/>
  <c r="Y34" i="41"/>
  <c r="AJ34" i="41"/>
  <c r="AB41" i="42"/>
  <c r="X41" i="42"/>
  <c r="W41" i="42"/>
  <c r="X80" i="42"/>
  <c r="AC80" i="42"/>
  <c r="Y80" i="42"/>
  <c r="AG80" i="42"/>
  <c r="W80" i="42"/>
  <c r="Z80" i="42"/>
  <c r="AF80" i="42"/>
  <c r="Y45" i="42"/>
  <c r="AN45" i="42"/>
  <c r="Z45" i="42"/>
  <c r="AG45" i="42"/>
  <c r="Y11" i="41"/>
  <c r="Z11" i="41"/>
  <c r="AE166" i="42"/>
  <c r="AF166" i="42"/>
  <c r="X166" i="42"/>
  <c r="AB166" i="42"/>
  <c r="AK56" i="42"/>
  <c r="W56" i="42"/>
  <c r="AM56" i="42"/>
  <c r="AH56" i="42"/>
  <c r="AO56" i="42"/>
  <c r="AE56" i="42"/>
  <c r="AB56" i="42"/>
  <c r="X56" i="42"/>
  <c r="AF56" i="42"/>
  <c r="AL56" i="42"/>
  <c r="AI56" i="42"/>
  <c r="AA46" i="41"/>
  <c r="Z46" i="41"/>
  <c r="AG46" i="41"/>
  <c r="W46" i="41"/>
  <c r="X46" i="41"/>
  <c r="AF46" i="41"/>
  <c r="AB46" i="41"/>
  <c r="AD46" i="41"/>
  <c r="AE46" i="41"/>
  <c r="AO46" i="41"/>
  <c r="AK46" i="41"/>
  <c r="Z5" i="42"/>
  <c r="AB5" i="42"/>
  <c r="Y5" i="42"/>
  <c r="AI5" i="42"/>
  <c r="AO5" i="42"/>
  <c r="AD5" i="42"/>
  <c r="W5" i="42"/>
  <c r="AC5" i="42"/>
  <c r="AN47" i="42"/>
  <c r="AC47" i="42"/>
  <c r="X47" i="42"/>
  <c r="AB47" i="42"/>
  <c r="AE47" i="42"/>
  <c r="AA47" i="42"/>
  <c r="AO47" i="42"/>
  <c r="AI47" i="42"/>
  <c r="AL47" i="42"/>
  <c r="Z83" i="42"/>
  <c r="AO83" i="42"/>
  <c r="X83" i="42"/>
  <c r="W83" i="42"/>
  <c r="AM83" i="42"/>
  <c r="AB83" i="42"/>
  <c r="AD83" i="42"/>
  <c r="AC83" i="42"/>
  <c r="AA83" i="42"/>
  <c r="AH88" i="42"/>
  <c r="AJ88" i="42"/>
  <c r="AA88" i="42"/>
  <c r="AN88" i="42"/>
  <c r="AF88" i="42"/>
  <c r="AE88" i="42"/>
  <c r="U121" i="24"/>
  <c r="S121" i="24"/>
  <c r="AK102" i="41"/>
  <c r="Z132" i="41"/>
  <c r="AB23" i="42"/>
  <c r="Y13" i="42"/>
  <c r="AL15" i="42"/>
  <c r="Y109" i="42"/>
  <c r="AE113" i="41"/>
  <c r="AO125" i="41"/>
  <c r="AF134" i="42"/>
  <c r="AI85" i="42"/>
  <c r="AA145" i="42"/>
  <c r="Z77" i="41"/>
  <c r="AH39" i="42"/>
  <c r="AI126" i="41"/>
  <c r="AN91" i="41"/>
  <c r="X132" i="41"/>
  <c r="Y132" i="41"/>
  <c r="AE23" i="42"/>
  <c r="AI23" i="42"/>
  <c r="AO15" i="42"/>
  <c r="AH109" i="42"/>
  <c r="AJ109" i="42"/>
  <c r="AK46" i="42"/>
  <c r="AN94" i="42"/>
  <c r="AL113" i="41"/>
  <c r="AJ113" i="41"/>
  <c r="Z134" i="42"/>
  <c r="AL159" i="42"/>
  <c r="W145" i="42"/>
  <c r="AG77" i="41"/>
  <c r="AE126" i="41"/>
  <c r="AK15" i="42"/>
  <c r="W109" i="42"/>
  <c r="AO134" i="42"/>
  <c r="AB145" i="42"/>
  <c r="AK41" i="42"/>
  <c r="W92" i="41"/>
  <c r="AM67" i="42"/>
  <c r="AA80" i="42"/>
  <c r="W47" i="42"/>
  <c r="AJ67" i="42"/>
  <c r="AL46" i="41"/>
  <c r="AK47" i="42"/>
  <c r="AB12" i="41"/>
  <c r="AG56" i="42"/>
  <c r="Z15" i="42"/>
  <c r="AI113" i="41"/>
  <c r="AA46" i="42"/>
  <c r="AO80" i="42"/>
  <c r="AO13" i="42"/>
  <c r="AJ13" i="42"/>
  <c r="X13" i="42"/>
  <c r="AF13" i="42"/>
  <c r="AE13" i="42"/>
  <c r="AF97" i="41"/>
  <c r="AK97" i="41"/>
  <c r="AM97" i="41"/>
  <c r="AE66" i="41"/>
  <c r="AD66" i="41"/>
  <c r="AM66" i="41"/>
  <c r="AO66" i="41"/>
  <c r="AL66" i="41"/>
  <c r="AN66" i="41"/>
  <c r="AF66" i="41"/>
  <c r="AI125" i="41"/>
  <c r="Z125" i="41"/>
  <c r="AA125" i="41"/>
  <c r="AF125" i="41"/>
  <c r="AF128" i="41"/>
  <c r="AA128" i="41"/>
  <c r="AM128" i="41"/>
  <c r="AB140" i="41"/>
  <c r="Y140" i="41"/>
  <c r="AA140" i="41"/>
  <c r="AJ140" i="41"/>
  <c r="AF140" i="41"/>
  <c r="AH140" i="41"/>
  <c r="AD140" i="41"/>
  <c r="AM140" i="41"/>
  <c r="AO140" i="41"/>
  <c r="X74" i="41"/>
  <c r="AM74" i="41"/>
  <c r="AG74" i="41"/>
  <c r="AI130" i="41"/>
  <c r="AD130" i="41"/>
  <c r="Z130" i="41"/>
  <c r="AK130" i="41"/>
  <c r="Y130" i="41"/>
  <c r="AH130" i="41"/>
  <c r="AM130" i="41"/>
  <c r="AJ53" i="41"/>
  <c r="AA53" i="41"/>
  <c r="Y53" i="41"/>
  <c r="AG53" i="41"/>
  <c r="AM53" i="41"/>
  <c r="AK53" i="41"/>
  <c r="AO53" i="41"/>
  <c r="AF53" i="41"/>
  <c r="AG67" i="41"/>
  <c r="AI67" i="41"/>
  <c r="AB67" i="41"/>
  <c r="AJ67" i="41"/>
  <c r="AO67" i="41"/>
  <c r="Z67" i="41"/>
  <c r="W67" i="41"/>
  <c r="AK67" i="41"/>
  <c r="AM67" i="41"/>
  <c r="Y67" i="41"/>
  <c r="AH10" i="41"/>
  <c r="AL10" i="41"/>
  <c r="AO10" i="41"/>
  <c r="AC10" i="41"/>
  <c r="X10" i="41"/>
  <c r="AK10" i="41"/>
  <c r="W10" i="41"/>
  <c r="AN92" i="41"/>
  <c r="AD92" i="41"/>
  <c r="AL92" i="41"/>
  <c r="AB92" i="41"/>
  <c r="AK92" i="41"/>
  <c r="Z92" i="41"/>
  <c r="AC92" i="41"/>
  <c r="AI67" i="42"/>
  <c r="AE67" i="42"/>
  <c r="AF67" i="42"/>
  <c r="X67" i="42"/>
  <c r="Y67" i="42"/>
  <c r="AL67" i="42"/>
  <c r="AH67" i="42"/>
  <c r="AD67" i="42"/>
  <c r="W67" i="42"/>
  <c r="Z67" i="42"/>
  <c r="AC67" i="42"/>
  <c r="AN67" i="42"/>
  <c r="Y4" i="42"/>
  <c r="AG4" i="42"/>
  <c r="AI116" i="41"/>
  <c r="AJ116" i="41"/>
  <c r="AH116" i="41"/>
  <c r="Z27" i="42"/>
  <c r="AC27" i="42"/>
  <c r="AH27" i="42"/>
  <c r="AB27" i="42"/>
  <c r="Y150" i="41"/>
  <c r="AM150" i="41"/>
  <c r="AD150" i="41"/>
  <c r="AI129" i="42"/>
  <c r="AL129" i="42"/>
  <c r="AN129" i="42"/>
  <c r="Y129" i="42"/>
  <c r="W129" i="42"/>
  <c r="AD129" i="42"/>
  <c r="Y148" i="41"/>
  <c r="AG132" i="41"/>
  <c r="AN23" i="42"/>
  <c r="AD13" i="42"/>
  <c r="W15" i="42"/>
  <c r="AF109" i="42"/>
  <c r="AN113" i="41"/>
  <c r="AJ125" i="41"/>
  <c r="AN134" i="42"/>
  <c r="AM159" i="42"/>
  <c r="AE145" i="42"/>
  <c r="AL77" i="41"/>
  <c r="X128" i="41"/>
  <c r="AL140" i="41"/>
  <c r="AA146" i="41"/>
  <c r="W39" i="42"/>
  <c r="AJ132" i="41"/>
  <c r="AG23" i="42"/>
  <c r="AG13" i="42"/>
  <c r="AH15" i="42"/>
  <c r="AA109" i="42"/>
  <c r="W97" i="41"/>
  <c r="AO113" i="41"/>
  <c r="X66" i="41"/>
  <c r="X125" i="41"/>
  <c r="AK85" i="42"/>
  <c r="AC77" i="41"/>
  <c r="AC140" i="41"/>
  <c r="AB39" i="42"/>
  <c r="AL13" i="42"/>
  <c r="AM77" i="41"/>
  <c r="AC67" i="41"/>
  <c r="AA12" i="41"/>
  <c r="AK34" i="41"/>
  <c r="AJ10" i="41"/>
  <c r="AJ45" i="42"/>
  <c r="AM27" i="42"/>
  <c r="X129" i="42"/>
  <c r="AH12" i="41"/>
  <c r="Y46" i="41"/>
  <c r="AC125" i="41"/>
  <c r="AA41" i="42"/>
  <c r="AD46" i="42"/>
  <c r="AM46" i="42"/>
  <c r="AG46" i="42"/>
  <c r="AL46" i="42"/>
  <c r="Y46" i="42"/>
  <c r="AB46" i="42"/>
  <c r="AI94" i="42"/>
  <c r="Y94" i="42"/>
  <c r="AE94" i="42"/>
  <c r="AH134" i="42"/>
  <c r="W134" i="42"/>
  <c r="AC134" i="42"/>
  <c r="AK134" i="42"/>
  <c r="AE134" i="42"/>
  <c r="AM134" i="42"/>
  <c r="AA134" i="42"/>
  <c r="X134" i="42"/>
  <c r="AN145" i="42"/>
  <c r="AG145" i="42"/>
  <c r="Z145" i="42"/>
  <c r="AH145" i="42"/>
  <c r="AF145" i="42"/>
  <c r="AL145" i="42"/>
  <c r="AG68" i="41"/>
  <c r="AB68" i="41"/>
  <c r="AK68" i="41"/>
  <c r="AD68" i="41"/>
  <c r="W68" i="41"/>
  <c r="X68" i="41"/>
  <c r="AN142" i="42"/>
  <c r="AK142" i="42"/>
  <c r="AL142" i="42"/>
  <c r="AH126" i="41"/>
  <c r="AL126" i="41"/>
  <c r="Z126" i="41"/>
  <c r="Z134" i="41"/>
  <c r="AG134" i="41"/>
  <c r="Y134" i="41"/>
  <c r="AK134" i="41"/>
  <c r="AH132" i="41"/>
  <c r="AF23" i="42"/>
  <c r="AM13" i="42"/>
  <c r="X15" i="42"/>
  <c r="AL109" i="42"/>
  <c r="Y113" i="41"/>
  <c r="AB125" i="41"/>
  <c r="AI134" i="42"/>
  <c r="Y145" i="42"/>
  <c r="AE77" i="41"/>
  <c r="AC128" i="41"/>
  <c r="AE140" i="41"/>
  <c r="AF39" i="42"/>
  <c r="AK126" i="41"/>
  <c r="AC132" i="41"/>
  <c r="AI13" i="42"/>
  <c r="W13" i="42"/>
  <c r="AA15" i="42"/>
  <c r="AM109" i="42"/>
  <c r="AA70" i="41"/>
  <c r="AO46" i="42"/>
  <c r="AH94" i="42"/>
  <c r="AL97" i="41"/>
  <c r="X113" i="41"/>
  <c r="AJ66" i="41"/>
  <c r="W125" i="41"/>
  <c r="AD145" i="42"/>
  <c r="AK128" i="41"/>
  <c r="Z13" i="42"/>
  <c r="AI142" i="42"/>
  <c r="AC53" i="41"/>
  <c r="AO134" i="41"/>
  <c r="AK116" i="41"/>
  <c r="AC56" i="42"/>
  <c r="AF5" i="42"/>
  <c r="AN150" i="41"/>
  <c r="Y83" i="42"/>
  <c r="AC68" i="41"/>
  <c r="AH80" i="42"/>
  <c r="AH166" i="42"/>
  <c r="X5" i="42"/>
  <c r="AJ83" i="42"/>
  <c r="AA66" i="41"/>
  <c r="AE97" i="41"/>
  <c r="AH74" i="40"/>
  <c r="AL74" i="40"/>
  <c r="AO13" i="40"/>
  <c r="AF13" i="40"/>
  <c r="AD118" i="42"/>
  <c r="AB118" i="42"/>
  <c r="AB171" i="41"/>
  <c r="AM171" i="41"/>
  <c r="Z171" i="41"/>
  <c r="AA171" i="41"/>
  <c r="AN171" i="41"/>
  <c r="AD171" i="41"/>
  <c r="AI171" i="41"/>
  <c r="AO137" i="40"/>
  <c r="AF137" i="40"/>
  <c r="AI137" i="40"/>
  <c r="W137" i="40"/>
  <c r="AC137" i="40"/>
  <c r="AK137" i="40"/>
  <c r="AJ137" i="40"/>
  <c r="AF48" i="40"/>
  <c r="AE48" i="40"/>
  <c r="AL86" i="42"/>
  <c r="AG86" i="42"/>
  <c r="AG38" i="42"/>
  <c r="AL38" i="42"/>
  <c r="Y77" i="42"/>
  <c r="AI77" i="42"/>
  <c r="AI74" i="42"/>
  <c r="X74" i="42"/>
  <c r="W74" i="42"/>
  <c r="AA74" i="42"/>
  <c r="AN74" i="42"/>
  <c r="W49" i="40"/>
  <c r="AC49" i="40"/>
  <c r="AK49" i="40"/>
  <c r="AH49" i="40"/>
  <c r="AI49" i="40"/>
  <c r="AJ49" i="40"/>
  <c r="Z4" i="41"/>
  <c r="AE4" i="41"/>
  <c r="AN4" i="41"/>
  <c r="Y4" i="41"/>
  <c r="AE3" i="42"/>
  <c r="AD3" i="42"/>
  <c r="W133" i="42"/>
  <c r="Z133" i="42"/>
  <c r="AI78" i="42"/>
  <c r="AM78" i="42"/>
  <c r="AE131" i="40"/>
  <c r="AF131" i="40"/>
  <c r="AC131" i="40"/>
  <c r="AA131" i="40"/>
  <c r="AJ156" i="40"/>
  <c r="AO156" i="40"/>
  <c r="Y156" i="40"/>
  <c r="AL156" i="40"/>
  <c r="AF57" i="40"/>
  <c r="AC57" i="40"/>
  <c r="X57" i="40"/>
  <c r="AK57" i="40"/>
  <c r="AM57" i="40"/>
  <c r="AL57" i="40"/>
  <c r="AD16" i="41"/>
  <c r="W16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G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G91" i="41"/>
  <c r="AK148" i="41"/>
  <c r="AE130" i="40"/>
  <c r="AA102" i="41"/>
  <c r="AI75" i="23"/>
  <c r="AF19" i="42"/>
  <c r="AG62" i="41"/>
  <c r="Z82" i="40"/>
  <c r="AL94" i="40"/>
  <c r="AO125" i="42"/>
  <c r="AB70" i="41"/>
  <c r="AL142" i="40"/>
  <c r="X140" i="40"/>
  <c r="Z158" i="42"/>
  <c r="AD106" i="42"/>
  <c r="AK5" i="41"/>
  <c r="X172" i="40"/>
  <c r="AK15" i="28"/>
  <c r="AK73" i="40"/>
  <c r="AI129" i="40"/>
  <c r="AN48" i="40"/>
  <c r="AH38" i="42"/>
  <c r="AD77" i="42"/>
  <c r="AN78" i="42"/>
  <c r="AN159" i="40"/>
  <c r="AF89" i="42"/>
  <c r="AF16" i="41"/>
  <c r="F175" i="19"/>
  <c r="AM10" i="42"/>
  <c r="AJ57" i="40"/>
  <c r="Z34" i="40"/>
  <c r="X35" i="40"/>
  <c r="Y106" i="42"/>
  <c r="W148" i="41"/>
  <c r="AH130" i="40"/>
  <c r="AH49" i="42"/>
  <c r="AM82" i="40"/>
  <c r="AE94" i="40"/>
  <c r="AN172" i="40"/>
  <c r="AI70" i="41"/>
  <c r="AE142" i="40"/>
  <c r="X96" i="42"/>
  <c r="AG164" i="42"/>
  <c r="AN134" i="23"/>
  <c r="AN34" i="40"/>
  <c r="AG35" i="40"/>
  <c r="AN72" i="42"/>
  <c r="AD128" i="40"/>
  <c r="AI148" i="41"/>
  <c r="X130" i="40"/>
  <c r="Z73" i="40"/>
  <c r="AN19" i="42"/>
  <c r="AH130" i="23"/>
  <c r="AL164" i="42"/>
  <c r="W71" i="41"/>
  <c r="Z102" i="41"/>
  <c r="X4" i="41"/>
  <c r="AG156" i="40"/>
  <c r="AA16" i="41"/>
  <c r="E130" i="19"/>
  <c r="C45" i="21"/>
  <c r="R52" i="24"/>
  <c r="AI122" i="41"/>
  <c r="AC62" i="42"/>
  <c r="AD62" i="42"/>
  <c r="Z100" i="41"/>
  <c r="AC100" i="41"/>
  <c r="AD91" i="42"/>
  <c r="AC91" i="42"/>
  <c r="AH91" i="42"/>
  <c r="AL91" i="42"/>
  <c r="AN91" i="42"/>
  <c r="AM91" i="42"/>
  <c r="AK91" i="42"/>
  <c r="AN4" i="42"/>
  <c r="AI4" i="42"/>
  <c r="AH4" i="42"/>
  <c r="AK4" i="42"/>
  <c r="AM16" i="42"/>
  <c r="X16" i="42"/>
  <c r="AA16" i="42"/>
  <c r="AK16" i="42"/>
  <c r="AC16" i="42"/>
  <c r="AJ68" i="42"/>
  <c r="AO68" i="42"/>
  <c r="AH68" i="42"/>
  <c r="AI68" i="42"/>
  <c r="AF68" i="42"/>
  <c r="AG68" i="42"/>
  <c r="AL68" i="42"/>
  <c r="AF129" i="40"/>
  <c r="AD129" i="40"/>
  <c r="AM129" i="40"/>
  <c r="Z129" i="40"/>
  <c r="AH129" i="40"/>
  <c r="AJ129" i="40"/>
  <c r="AL75" i="42"/>
  <c r="AC75" i="42"/>
  <c r="AK75" i="42"/>
  <c r="X75" i="42"/>
  <c r="AM75" i="42"/>
  <c r="AE75" i="42"/>
  <c r="X100" i="40"/>
  <c r="AB100" i="40"/>
  <c r="AN100" i="40"/>
  <c r="Z52" i="41"/>
  <c r="AB52" i="41"/>
  <c r="AM20" i="41"/>
  <c r="AD20" i="41"/>
  <c r="AB20" i="41"/>
  <c r="Y20" i="41"/>
  <c r="AO20" i="41"/>
  <c r="AG20" i="41"/>
  <c r="AI71" i="42"/>
  <c r="AF71" i="42"/>
  <c r="AD64" i="40"/>
  <c r="AF64" i="40"/>
  <c r="W31" i="41"/>
  <c r="Z31" i="41"/>
  <c r="AE31" i="41"/>
  <c r="AO31" i="41"/>
  <c r="AJ31" i="41"/>
  <c r="X31" i="41"/>
  <c r="AA31" i="41"/>
  <c r="AH143" i="40"/>
  <c r="AM143" i="40"/>
  <c r="AJ143" i="40"/>
  <c r="X143" i="40"/>
  <c r="AG177" i="40"/>
  <c r="AA177" i="40"/>
  <c r="AD177" i="40"/>
  <c r="AK10" i="42"/>
  <c r="Y10" i="42"/>
  <c r="AI10" i="42"/>
  <c r="AH10" i="42"/>
  <c r="W10" i="42"/>
  <c r="X10" i="42"/>
  <c r="AB10" i="42"/>
  <c r="AF83" i="41"/>
  <c r="AM83" i="41"/>
  <c r="AO83" i="41"/>
  <c r="W83" i="41"/>
  <c r="AA83" i="41"/>
  <c r="AK83" i="41"/>
  <c r="AL83" i="41"/>
  <c r="AB159" i="40"/>
  <c r="AI159" i="40"/>
  <c r="AK86" i="41"/>
  <c r="AB86" i="41"/>
  <c r="AF86" i="41"/>
  <c r="AN86" i="41"/>
  <c r="AA86" i="41"/>
  <c r="X86" i="41"/>
  <c r="Z89" i="42"/>
  <c r="AJ89" i="42"/>
  <c r="W173" i="42"/>
  <c r="AD173" i="42"/>
  <c r="M36" i="24"/>
  <c r="Q36" i="24"/>
  <c r="T36" i="24"/>
  <c r="AP36" i="24"/>
  <c r="R36" i="24"/>
  <c r="S36" i="24"/>
  <c r="N136" i="24"/>
  <c r="AP136" i="24"/>
  <c r="W136" i="24" s="1"/>
  <c r="P136" i="24"/>
  <c r="Q136" i="24"/>
  <c r="O136" i="24"/>
  <c r="AP161" i="24"/>
  <c r="AI161" i="24" s="1"/>
  <c r="R161" i="24"/>
  <c r="O161" i="24"/>
  <c r="T161" i="24"/>
  <c r="P161" i="24"/>
  <c r="N161" i="24"/>
  <c r="AP121" i="24"/>
  <c r="X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AJ83" i="24" s="1"/>
  <c r="N83" i="24"/>
  <c r="Q83" i="24"/>
  <c r="P83" i="24"/>
  <c r="U83" i="24"/>
  <c r="M83" i="24"/>
  <c r="R83" i="24"/>
  <c r="S83" i="24"/>
  <c r="U5" i="24"/>
  <c r="S5" i="24"/>
  <c r="AP5" i="24"/>
  <c r="O5" i="24"/>
  <c r="O72" i="24"/>
  <c r="N72" i="24"/>
  <c r="T72" i="24"/>
  <c r="R72" i="24"/>
  <c r="AP72" i="24"/>
  <c r="AG72" i="24" s="1"/>
  <c r="P72" i="24"/>
  <c r="O144" i="24"/>
  <c r="R144" i="24"/>
  <c r="AP144" i="24"/>
  <c r="Y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AO137" i="23"/>
  <c r="AH108" i="41"/>
  <c r="AK96" i="40"/>
  <c r="AG117" i="41"/>
  <c r="AD96" i="42"/>
  <c r="AJ119" i="41"/>
  <c r="AO91" i="41"/>
  <c r="AN49" i="42"/>
  <c r="X19" i="42"/>
  <c r="AI96" i="40"/>
  <c r="AC82" i="40"/>
  <c r="AO103" i="28"/>
  <c r="AB81" i="23"/>
  <c r="AA94" i="40"/>
  <c r="W91" i="42"/>
  <c r="AF171" i="41"/>
  <c r="AM86" i="42"/>
  <c r="AF100" i="40"/>
  <c r="Y74" i="42"/>
  <c r="X49" i="40"/>
  <c r="AI4" i="41"/>
  <c r="Y143" i="40"/>
  <c r="AC10" i="42"/>
  <c r="AF156" i="40"/>
  <c r="F88" i="19"/>
  <c r="M52" i="24"/>
  <c r="AD4" i="41"/>
  <c r="K82" i="19"/>
  <c r="AH75" i="42"/>
  <c r="T114" i="24"/>
  <c r="Q29" i="24"/>
  <c r="AE91" i="41"/>
  <c r="AI73" i="40"/>
  <c r="W19" i="42"/>
  <c r="Y5" i="41"/>
  <c r="AO117" i="41"/>
  <c r="AH146" i="28"/>
  <c r="AI166" i="41"/>
  <c r="AI102" i="41"/>
  <c r="AF49" i="42"/>
  <c r="Y62" i="41"/>
  <c r="AD96" i="40"/>
  <c r="Z125" i="42"/>
  <c r="AE91" i="42"/>
  <c r="AO171" i="41"/>
  <c r="Y75" i="42"/>
  <c r="AF86" i="42"/>
  <c r="AJ52" i="41"/>
  <c r="AM74" i="42"/>
  <c r="Z49" i="40"/>
  <c r="AE64" i="40"/>
  <c r="AB31" i="41"/>
  <c r="AH34" i="40"/>
  <c r="AC35" i="40"/>
  <c r="AB102" i="41"/>
  <c r="AA73" i="40"/>
  <c r="AJ62" i="41"/>
  <c r="AD82" i="40"/>
  <c r="AI125" i="42"/>
  <c r="AK70" i="41"/>
  <c r="AB61" i="41"/>
  <c r="W146" i="28"/>
  <c r="AF75" i="28"/>
  <c r="AL137" i="42"/>
  <c r="AJ102" i="41"/>
  <c r="AL70" i="41"/>
  <c r="AC142" i="40"/>
  <c r="Z55" i="23"/>
  <c r="AD119" i="28"/>
  <c r="W4" i="42"/>
  <c r="AO16" i="42"/>
  <c r="AN68" i="42"/>
  <c r="AM137" i="40"/>
  <c r="AC52" i="41"/>
  <c r="W20" i="41"/>
  <c r="AK3" i="42"/>
  <c r="Z71" i="42"/>
  <c r="AH133" i="42"/>
  <c r="AB131" i="40"/>
  <c r="AO177" i="40"/>
  <c r="X83" i="41"/>
  <c r="AC86" i="41"/>
  <c r="AJ173" i="42"/>
  <c r="AG57" i="40"/>
  <c r="C99" i="19"/>
  <c r="J130" i="19"/>
  <c r="D45" i="21"/>
  <c r="O83" i="24"/>
  <c r="O61" i="24"/>
  <c r="T61" i="24"/>
  <c r="O84" i="24"/>
  <c r="AF143" i="40"/>
  <c r="Y129" i="40"/>
  <c r="W86" i="41"/>
  <c r="Q11" i="24"/>
  <c r="O11" i="24"/>
  <c r="Q167" i="24"/>
  <c r="K129" i="19"/>
  <c r="AP61" i="24"/>
  <c r="AG61" i="24" s="1"/>
  <c r="S44" i="21"/>
  <c r="M26" i="21"/>
  <c r="P175" i="19"/>
  <c r="P134" i="19"/>
  <c r="R147" i="19"/>
  <c r="AA130" i="41"/>
  <c r="X130" i="41"/>
  <c r="AD151" i="41"/>
  <c r="AG151" i="41"/>
  <c r="W161" i="41"/>
  <c r="AC161" i="41"/>
  <c r="AB161" i="41"/>
  <c r="AK161" i="41"/>
  <c r="AG29" i="41"/>
  <c r="Y29" i="41"/>
  <c r="Z29" i="41"/>
  <c r="AE142" i="41"/>
  <c r="AJ142" i="41"/>
  <c r="AD56" i="42"/>
  <c r="AJ56" i="42"/>
  <c r="AL68" i="40"/>
  <c r="AC68" i="40"/>
  <c r="AH149" i="41"/>
  <c r="AB149" i="41"/>
  <c r="AH9" i="42"/>
  <c r="AC9" i="42"/>
  <c r="AF105" i="40"/>
  <c r="AD105" i="40"/>
  <c r="AI105" i="40"/>
  <c r="X10" i="40"/>
  <c r="AF10" i="40"/>
  <c r="AK103" i="40"/>
  <c r="AD103" i="40"/>
  <c r="X103" i="40"/>
  <c r="AB7" i="40"/>
  <c r="AH7" i="40"/>
  <c r="AK30" i="42"/>
  <c r="AF30" i="42"/>
  <c r="AL30" i="42"/>
  <c r="Z30" i="42"/>
  <c r="AH152" i="40"/>
  <c r="AM152" i="40"/>
  <c r="AK152" i="40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AH29" i="41"/>
  <c r="AK68" i="40"/>
  <c r="AD143" i="41"/>
  <c r="X161" i="40"/>
  <c r="R144" i="19"/>
  <c r="S95" i="19"/>
  <c r="Q106" i="19"/>
  <c r="Q18" i="21"/>
  <c r="Q99" i="19"/>
  <c r="AA142" i="41"/>
  <c r="AB29" i="41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G131" i="41"/>
  <c r="AB131" i="41"/>
  <c r="AH131" i="41"/>
  <c r="AL43" i="42"/>
  <c r="AC43" i="42"/>
  <c r="AA43" i="42"/>
  <c r="AG43" i="42"/>
  <c r="X43" i="42"/>
  <c r="AK43" i="42"/>
  <c r="AN43" i="42"/>
  <c r="AH43" i="42"/>
  <c r="AH163" i="42"/>
  <c r="AO163" i="42"/>
  <c r="AF163" i="42"/>
  <c r="AG163" i="42"/>
  <c r="X163" i="42"/>
  <c r="W163" i="42"/>
  <c r="Y163" i="42"/>
  <c r="AE163" i="42"/>
  <c r="AJ163" i="42"/>
  <c r="Z163" i="42"/>
  <c r="AN163" i="42"/>
  <c r="Z5" i="40"/>
  <c r="W5" i="40"/>
  <c r="AE5" i="40"/>
  <c r="AN5" i="40"/>
  <c r="AJ136" i="40"/>
  <c r="X136" i="40"/>
  <c r="AI136" i="40"/>
  <c r="AH136" i="40"/>
  <c r="AM136" i="40"/>
  <c r="AD136" i="40"/>
  <c r="W136" i="40"/>
  <c r="Z136" i="40"/>
  <c r="AC136" i="40"/>
  <c r="AC113" i="42"/>
  <c r="W113" i="42"/>
  <c r="Y113" i="42"/>
  <c r="AN113" i="42"/>
  <c r="X113" i="42"/>
  <c r="AA113" i="42"/>
  <c r="AI113" i="42"/>
  <c r="AJ113" i="42"/>
  <c r="AL113" i="42"/>
  <c r="AD113" i="42"/>
  <c r="AG113" i="42"/>
  <c r="Z113" i="42"/>
  <c r="AK168" i="41"/>
  <c r="AG168" i="41"/>
  <c r="AC168" i="41"/>
  <c r="AH168" i="41"/>
  <c r="AN168" i="41"/>
  <c r="AD168" i="41"/>
  <c r="AO168" i="41"/>
  <c r="AF168" i="41"/>
  <c r="AM168" i="41"/>
  <c r="AJ168" i="41"/>
  <c r="W168" i="41"/>
  <c r="AI36" i="42"/>
  <c r="AF36" i="42"/>
  <c r="AC36" i="42"/>
  <c r="AM36" i="42"/>
  <c r="AA36" i="42"/>
  <c r="X36" i="42"/>
  <c r="W36" i="42"/>
  <c r="AO36" i="42"/>
  <c r="AM176" i="41"/>
  <c r="AE176" i="41"/>
  <c r="X176" i="41"/>
  <c r="AK54" i="42"/>
  <c r="Z54" i="42"/>
  <c r="AA54" i="42"/>
  <c r="AO54" i="42"/>
  <c r="AI6" i="40"/>
  <c r="AO6" i="40"/>
  <c r="AB6" i="40"/>
  <c r="Z6" i="40"/>
  <c r="X6" i="40"/>
  <c r="AL6" i="40"/>
  <c r="AG6" i="40"/>
  <c r="AN6" i="40"/>
  <c r="AJ6" i="40"/>
  <c r="AO23" i="41"/>
  <c r="AA23" i="41"/>
  <c r="AK23" i="41"/>
  <c r="Y23" i="41"/>
  <c r="X23" i="41"/>
  <c r="AI23" i="41"/>
  <c r="AM23" i="41"/>
  <c r="AF23" i="41"/>
  <c r="AK103" i="41"/>
  <c r="AN103" i="41"/>
  <c r="AA103" i="41"/>
  <c r="AC103" i="41"/>
  <c r="AE103" i="41"/>
  <c r="AH103" i="41"/>
  <c r="AK114" i="40"/>
  <c r="AO114" i="40"/>
  <c r="AM114" i="40"/>
  <c r="AE114" i="40"/>
  <c r="AH114" i="40"/>
  <c r="AJ114" i="40"/>
  <c r="Z81" i="41"/>
  <c r="AA81" i="41"/>
  <c r="W109" i="41"/>
  <c r="AG109" i="41"/>
  <c r="AF109" i="41"/>
  <c r="X109" i="41"/>
  <c r="AH109" i="41"/>
  <c r="AK109" i="41"/>
  <c r="AL109" i="41"/>
  <c r="AA109" i="41"/>
  <c r="AI109" i="41"/>
  <c r="Z109" i="41"/>
  <c r="AM109" i="41"/>
  <c r="AD109" i="41"/>
  <c r="AN109" i="41"/>
  <c r="AJ109" i="41"/>
  <c r="AE109" i="41"/>
  <c r="AD77" i="41"/>
  <c r="AN77" i="41"/>
  <c r="W77" i="41"/>
  <c r="AI17" i="41"/>
  <c r="AK17" i="41"/>
  <c r="AG17" i="41"/>
  <c r="AO17" i="41"/>
  <c r="AJ17" i="41"/>
  <c r="AB17" i="41"/>
  <c r="Y17" i="41"/>
  <c r="AF17" i="41"/>
  <c r="AL17" i="41"/>
  <c r="AN52" i="40"/>
  <c r="AB52" i="40"/>
  <c r="AG52" i="40"/>
  <c r="AM52" i="40"/>
  <c r="X52" i="40"/>
  <c r="W52" i="40"/>
  <c r="Z52" i="40"/>
  <c r="AO52" i="40"/>
  <c r="AE52" i="40"/>
  <c r="AI52" i="40"/>
  <c r="AL52" i="40"/>
  <c r="AH52" i="40"/>
  <c r="AC52" i="40"/>
  <c r="AA52" i="40"/>
  <c r="AF52" i="40"/>
  <c r="Z140" i="42"/>
  <c r="X140" i="42"/>
  <c r="AH140" i="42"/>
  <c r="AG140" i="42"/>
  <c r="AI140" i="42"/>
  <c r="AK140" i="42"/>
  <c r="AM140" i="42"/>
  <c r="AD140" i="42"/>
  <c r="AB140" i="42"/>
  <c r="AO140" i="42"/>
  <c r="AL140" i="42"/>
  <c r="Y140" i="42"/>
  <c r="AJ140" i="42"/>
  <c r="AN140" i="42"/>
  <c r="AE140" i="42"/>
  <c r="AA48" i="41"/>
  <c r="AH48" i="41"/>
  <c r="AN48" i="41"/>
  <c r="AM48" i="41"/>
  <c r="AO48" i="41"/>
  <c r="AF48" i="41"/>
  <c r="AG48" i="41"/>
  <c r="X48" i="41"/>
  <c r="AD48" i="41"/>
  <c r="Y48" i="41"/>
  <c r="W48" i="41"/>
  <c r="AJ48" i="41"/>
  <c r="AC48" i="41"/>
  <c r="AI48" i="41"/>
  <c r="AK48" i="41"/>
  <c r="AF68" i="41"/>
  <c r="AA68" i="41"/>
  <c r="Z68" i="41"/>
  <c r="W158" i="40"/>
  <c r="AD158" i="40"/>
  <c r="AI158" i="41"/>
  <c r="AN158" i="41"/>
  <c r="AJ158" i="41"/>
  <c r="AD158" i="41"/>
  <c r="AC158" i="41"/>
  <c r="AF158" i="41"/>
  <c r="AG158" i="41"/>
  <c r="AO158" i="41"/>
  <c r="AD106" i="41"/>
  <c r="AM106" i="41"/>
  <c r="AG106" i="41"/>
  <c r="X106" i="41"/>
  <c r="AI44" i="41"/>
  <c r="AN44" i="41"/>
  <c r="AO44" i="41"/>
  <c r="Y44" i="41"/>
  <c r="AA44" i="41"/>
  <c r="AG44" i="41"/>
  <c r="X44" i="41"/>
  <c r="AE44" i="41"/>
  <c r="Z44" i="41"/>
  <c r="AJ44" i="41"/>
  <c r="AL44" i="41"/>
  <c r="AC44" i="41"/>
  <c r="AL39" i="42"/>
  <c r="AO39" i="42"/>
  <c r="AD39" i="42"/>
  <c r="AM39" i="42"/>
  <c r="X126" i="41"/>
  <c r="AM126" i="41"/>
  <c r="W123" i="41"/>
  <c r="AC123" i="41"/>
  <c r="AC169" i="40"/>
  <c r="AI169" i="40"/>
  <c r="AG169" i="40"/>
  <c r="X169" i="40"/>
  <c r="AK169" i="40"/>
  <c r="AL169" i="40"/>
  <c r="AK173" i="40"/>
  <c r="AC173" i="40"/>
  <c r="AB173" i="40"/>
  <c r="AA173" i="40"/>
  <c r="Z173" i="40"/>
  <c r="AI173" i="40"/>
  <c r="AG173" i="40"/>
  <c r="AL173" i="40"/>
  <c r="AH173" i="40"/>
  <c r="AF173" i="40"/>
  <c r="AI74" i="41"/>
  <c r="Y74" i="41"/>
  <c r="AE74" i="41"/>
  <c r="AJ74" i="41"/>
  <c r="AC74" i="41"/>
  <c r="Z74" i="41"/>
  <c r="W74" i="41"/>
  <c r="AD74" i="41"/>
  <c r="AK74" i="41"/>
  <c r="AL74" i="41"/>
  <c r="Z53" i="41"/>
  <c r="AE53" i="41"/>
  <c r="X133" i="41"/>
  <c r="AC133" i="41"/>
  <c r="AF133" i="41"/>
  <c r="AG133" i="41"/>
  <c r="AM133" i="41"/>
  <c r="Y133" i="41"/>
  <c r="AK133" i="41"/>
  <c r="AN133" i="41"/>
  <c r="AA133" i="41"/>
  <c r="AE133" i="41"/>
  <c r="AL133" i="41"/>
  <c r="W133" i="41"/>
  <c r="AD133" i="41"/>
  <c r="AH133" i="41"/>
  <c r="X176" i="40"/>
  <c r="AH176" i="40"/>
  <c r="AC176" i="40"/>
  <c r="AD176" i="40"/>
  <c r="Y176" i="40"/>
  <c r="AM176" i="40"/>
  <c r="AK176" i="40"/>
  <c r="AI120" i="41"/>
  <c r="AO120" i="41"/>
  <c r="AG120" i="41"/>
  <c r="AD120" i="41"/>
  <c r="AK120" i="41"/>
  <c r="W100" i="42"/>
  <c r="AF100" i="42"/>
  <c r="AB105" i="42"/>
  <c r="AE105" i="42"/>
  <c r="W105" i="42"/>
  <c r="AG93" i="42"/>
  <c r="AK93" i="42"/>
  <c r="X93" i="42"/>
  <c r="Z93" i="42"/>
  <c r="AD93" i="42"/>
  <c r="AI93" i="42"/>
  <c r="AJ93" i="42"/>
  <c r="AL93" i="42"/>
  <c r="W93" i="42"/>
  <c r="AC93" i="42"/>
  <c r="Y93" i="42"/>
  <c r="AF93" i="42"/>
  <c r="AE93" i="42"/>
  <c r="AI41" i="42"/>
  <c r="Y41" i="42"/>
  <c r="AM41" i="42"/>
  <c r="AL41" i="42"/>
  <c r="AJ41" i="42"/>
  <c r="AD41" i="42"/>
  <c r="AG41" i="42"/>
  <c r="AD22" i="42"/>
  <c r="AK22" i="42"/>
  <c r="AM22" i="42"/>
  <c r="AO22" i="42"/>
  <c r="AA22" i="42"/>
  <c r="AF22" i="42"/>
  <c r="AB51" i="40"/>
  <c r="X51" i="40"/>
  <c r="Z51" i="40"/>
  <c r="AO51" i="40"/>
  <c r="AI51" i="40"/>
  <c r="Y112" i="42"/>
  <c r="AH112" i="42"/>
  <c r="AJ112" i="42"/>
  <c r="AL65" i="40"/>
  <c r="AN65" i="40"/>
  <c r="AG65" i="40"/>
  <c r="Z65" i="40"/>
  <c r="AB65" i="40"/>
  <c r="X101" i="40"/>
  <c r="AG101" i="40"/>
  <c r="AH101" i="40"/>
  <c r="AK101" i="40"/>
  <c r="W101" i="40"/>
  <c r="AD101" i="40"/>
  <c r="AJ101" i="40"/>
  <c r="AI101" i="40"/>
  <c r="AC101" i="40"/>
  <c r="AF101" i="40"/>
  <c r="AE101" i="40"/>
  <c r="AB101" i="40"/>
  <c r="AL101" i="40"/>
  <c r="AN101" i="40"/>
  <c r="Z101" i="40"/>
  <c r="AM101" i="40"/>
  <c r="Y101" i="40"/>
  <c r="AO101" i="40"/>
  <c r="AA101" i="40"/>
  <c r="AJ91" i="42"/>
  <c r="AA91" i="42"/>
  <c r="Z91" i="42"/>
  <c r="Y91" i="42"/>
  <c r="AF4" i="42"/>
  <c r="X4" i="42"/>
  <c r="Z4" i="42"/>
  <c r="AL4" i="42"/>
  <c r="AM4" i="42"/>
  <c r="AD4" i="42"/>
  <c r="AC4" i="42"/>
  <c r="W171" i="41"/>
  <c r="X171" i="41"/>
  <c r="AJ171" i="41"/>
  <c r="AC171" i="41"/>
  <c r="AH171" i="41"/>
  <c r="AJ16" i="42"/>
  <c r="AN16" i="42"/>
  <c r="W16" i="42"/>
  <c r="AE16" i="42"/>
  <c r="Z16" i="42"/>
  <c r="AG16" i="42"/>
  <c r="AL16" i="42"/>
  <c r="AC172" i="42"/>
  <c r="AN172" i="42"/>
  <c r="AB172" i="42"/>
  <c r="AA172" i="42"/>
  <c r="AI172" i="42"/>
  <c r="AD172" i="42"/>
  <c r="AL172" i="42"/>
  <c r="AH172" i="42"/>
  <c r="W172" i="42"/>
  <c r="AJ172" i="42"/>
  <c r="AM172" i="42"/>
  <c r="AF172" i="42"/>
  <c r="X172" i="42"/>
  <c r="AE172" i="42"/>
  <c r="Z172" i="42"/>
  <c r="Y172" i="42"/>
  <c r="AM68" i="42"/>
  <c r="AK68" i="42"/>
  <c r="Y68" i="42"/>
  <c r="AD68" i="42"/>
  <c r="AA64" i="41"/>
  <c r="AF64" i="41"/>
  <c r="Z64" i="41"/>
  <c r="AL64" i="41"/>
  <c r="AC64" i="41"/>
  <c r="AI64" i="41"/>
  <c r="AH64" i="41"/>
  <c r="AB64" i="41"/>
  <c r="AE64" i="41"/>
  <c r="AD64" i="41"/>
  <c r="AG64" i="41"/>
  <c r="W64" i="41"/>
  <c r="AN64" i="41"/>
  <c r="AK64" i="41"/>
  <c r="AO64" i="41"/>
  <c r="AJ64" i="41"/>
  <c r="X64" i="41"/>
  <c r="Y64" i="41"/>
  <c r="AM64" i="41"/>
  <c r="AG129" i="40"/>
  <c r="W129" i="40"/>
  <c r="AL129" i="40"/>
  <c r="AK129" i="40"/>
  <c r="AB129" i="40"/>
  <c r="Z137" i="40"/>
  <c r="AL137" i="40"/>
  <c r="AB137" i="40"/>
  <c r="AN137" i="40"/>
  <c r="AG137" i="40"/>
  <c r="AI75" i="42"/>
  <c r="AD75" i="42"/>
  <c r="AC48" i="40"/>
  <c r="X48" i="40"/>
  <c r="AM48" i="40"/>
  <c r="AD48" i="40"/>
  <c r="AH48" i="40"/>
  <c r="AI48" i="40"/>
  <c r="W168" i="42"/>
  <c r="AK168" i="42"/>
  <c r="AB168" i="42"/>
  <c r="AL168" i="42"/>
  <c r="AG168" i="42"/>
  <c r="Y168" i="42"/>
  <c r="AO168" i="42"/>
  <c r="AM168" i="42"/>
  <c r="AN168" i="42"/>
  <c r="AD168" i="42"/>
  <c r="AH86" i="42"/>
  <c r="Z86" i="42"/>
  <c r="AJ86" i="42"/>
  <c r="Y86" i="42"/>
  <c r="X86" i="42"/>
  <c r="AO86" i="42"/>
  <c r="AC86" i="42"/>
  <c r="AE86" i="42"/>
  <c r="AI86" i="42"/>
  <c r="W38" i="42"/>
  <c r="AC38" i="42"/>
  <c r="AM38" i="42"/>
  <c r="AI38" i="42"/>
  <c r="Z38" i="42"/>
  <c r="AE38" i="42"/>
  <c r="Y38" i="42"/>
  <c r="AA38" i="42"/>
  <c r="W100" i="40"/>
  <c r="AG100" i="40"/>
  <c r="AJ100" i="40"/>
  <c r="AL100" i="40"/>
  <c r="AH100" i="40"/>
  <c r="AC100" i="40"/>
  <c r="AH52" i="41"/>
  <c r="AL52" i="41"/>
  <c r="X52" i="41"/>
  <c r="AE52" i="41"/>
  <c r="AN52" i="41"/>
  <c r="AM52" i="41"/>
  <c r="AA52" i="41"/>
  <c r="AK52" i="41"/>
  <c r="AI52" i="41"/>
  <c r="Y52" i="41"/>
  <c r="AO52" i="41"/>
  <c r="AD52" i="41"/>
  <c r="AF52" i="41"/>
  <c r="Z77" i="42"/>
  <c r="AE77" i="42"/>
  <c r="AL77" i="42"/>
  <c r="AM77" i="42"/>
  <c r="AK77" i="42"/>
  <c r="AC77" i="42"/>
  <c r="AF77" i="42"/>
  <c r="W77" i="42"/>
  <c r="AH77" i="42"/>
  <c r="AJ74" i="42"/>
  <c r="AC74" i="42"/>
  <c r="AK74" i="42"/>
  <c r="AO74" i="42"/>
  <c r="Z74" i="42"/>
  <c r="AD74" i="42"/>
  <c r="AE20" i="41"/>
  <c r="X20" i="41"/>
  <c r="AM49" i="40"/>
  <c r="AN49" i="40"/>
  <c r="AA4" i="41"/>
  <c r="AL4" i="41"/>
  <c r="AJ4" i="41"/>
  <c r="AH4" i="41"/>
  <c r="AC4" i="41"/>
  <c r="AF3" i="42"/>
  <c r="AN3" i="42"/>
  <c r="Y3" i="42"/>
  <c r="AO3" i="42"/>
  <c r="W3" i="42"/>
  <c r="AC3" i="42"/>
  <c r="AL3" i="42"/>
  <c r="AJ3" i="42"/>
  <c r="AI3" i="42"/>
  <c r="AA3" i="42"/>
  <c r="AM3" i="42"/>
  <c r="AG3" i="42"/>
  <c r="X3" i="42"/>
  <c r="AH3" i="42"/>
  <c r="AB3" i="42"/>
  <c r="AK71" i="42"/>
  <c r="AD71" i="42"/>
  <c r="AJ71" i="42"/>
  <c r="AE71" i="42"/>
  <c r="AC71" i="42"/>
  <c r="AB71" i="42"/>
  <c r="AA71" i="42"/>
  <c r="AH71" i="42"/>
  <c r="AM71" i="42"/>
  <c r="Y71" i="42"/>
  <c r="X71" i="42"/>
  <c r="AO71" i="42"/>
  <c r="AJ64" i="40"/>
  <c r="AK64" i="40"/>
  <c r="AA64" i="40"/>
  <c r="X64" i="40"/>
  <c r="Z64" i="40"/>
  <c r="AG64" i="40"/>
  <c r="AO64" i="40"/>
  <c r="AC64" i="40"/>
  <c r="AI64" i="40"/>
  <c r="AM64" i="40"/>
  <c r="AB64" i="40"/>
  <c r="AN64" i="40"/>
  <c r="W64" i="40"/>
  <c r="AN152" i="41"/>
  <c r="AG152" i="41"/>
  <c r="Z152" i="41"/>
  <c r="AL152" i="41"/>
  <c r="AO152" i="41"/>
  <c r="AI152" i="41"/>
  <c r="AJ152" i="41"/>
  <c r="Y152" i="41"/>
  <c r="AD152" i="41"/>
  <c r="AB152" i="41"/>
  <c r="X152" i="41"/>
  <c r="W152" i="41"/>
  <c r="AH152" i="41"/>
  <c r="AF133" i="42"/>
  <c r="Y133" i="42"/>
  <c r="AG133" i="42"/>
  <c r="AM133" i="42"/>
  <c r="X133" i="42"/>
  <c r="AD133" i="42"/>
  <c r="AE133" i="42"/>
  <c r="AC133" i="42"/>
  <c r="AI31" i="41"/>
  <c r="AH31" i="41"/>
  <c r="AL31" i="41"/>
  <c r="AN31" i="41"/>
  <c r="AG31" i="41"/>
  <c r="AI18" i="42"/>
  <c r="W18" i="42"/>
  <c r="AN18" i="42"/>
  <c r="AF18" i="42"/>
  <c r="AB18" i="42"/>
  <c r="AK78" i="42"/>
  <c r="AB78" i="42"/>
  <c r="AG78" i="42"/>
  <c r="AE78" i="42"/>
  <c r="AH78" i="42"/>
  <c r="Z78" i="42"/>
  <c r="AD78" i="42"/>
  <c r="AL78" i="42"/>
  <c r="AC78" i="42"/>
  <c r="X78" i="42"/>
  <c r="AJ78" i="42"/>
  <c r="AF78" i="42"/>
  <c r="W78" i="42"/>
  <c r="AO78" i="42"/>
  <c r="AM131" i="40"/>
  <c r="AH131" i="40"/>
  <c r="AL131" i="40"/>
  <c r="AJ131" i="40"/>
  <c r="AI131" i="40"/>
  <c r="AD131" i="40"/>
  <c r="AO131" i="40"/>
  <c r="AK131" i="40"/>
  <c r="Z131" i="40"/>
  <c r="X131" i="40"/>
  <c r="Z143" i="40"/>
  <c r="AB143" i="40"/>
  <c r="AL143" i="40"/>
  <c r="AD143" i="40"/>
  <c r="W143" i="40"/>
  <c r="AC143" i="40"/>
  <c r="AJ177" i="40"/>
  <c r="AM177" i="40"/>
  <c r="AI177" i="40"/>
  <c r="AH177" i="40"/>
  <c r="AE177" i="40"/>
  <c r="AC177" i="40"/>
  <c r="AB107" i="42"/>
  <c r="AE107" i="42"/>
  <c r="AI107" i="42"/>
  <c r="Y107" i="42"/>
  <c r="X107" i="42"/>
  <c r="Z107" i="42"/>
  <c r="AC107" i="42"/>
  <c r="AF107" i="42"/>
  <c r="W107" i="42"/>
  <c r="AO107" i="42"/>
  <c r="AN107" i="42"/>
  <c r="AG107" i="42"/>
  <c r="AH107" i="42"/>
  <c r="AK107" i="42"/>
  <c r="AK93" i="41"/>
  <c r="AD93" i="41"/>
  <c r="AN93" i="41"/>
  <c r="AH93" i="41"/>
  <c r="AO93" i="41"/>
  <c r="AI93" i="41"/>
  <c r="Z93" i="41"/>
  <c r="AC93" i="41"/>
  <c r="Y93" i="41"/>
  <c r="AB93" i="41"/>
  <c r="AG10" i="42"/>
  <c r="AE10" i="42"/>
  <c r="Z10" i="42"/>
  <c r="AN83" i="41"/>
  <c r="AJ83" i="41"/>
  <c r="AB83" i="41"/>
  <c r="Z83" i="41"/>
  <c r="AK159" i="40"/>
  <c r="Z159" i="40"/>
  <c r="AG86" i="41"/>
  <c r="Z86" i="41"/>
  <c r="W89" i="42"/>
  <c r="AC89" i="42"/>
  <c r="AA89" i="42"/>
  <c r="AM89" i="42"/>
  <c r="AG89" i="42"/>
  <c r="AE89" i="42"/>
  <c r="Y89" i="42"/>
  <c r="AI89" i="42"/>
  <c r="AD89" i="42"/>
  <c r="AK89" i="42"/>
  <c r="AH89" i="42"/>
  <c r="AN89" i="42"/>
  <c r="AL89" i="42"/>
  <c r="AO89" i="42"/>
  <c r="AC173" i="42"/>
  <c r="AA173" i="42"/>
  <c r="Y173" i="42"/>
  <c r="AE173" i="42"/>
  <c r="AO173" i="42"/>
  <c r="AL173" i="42"/>
  <c r="Z173" i="42"/>
  <c r="AK173" i="42"/>
  <c r="X173" i="42"/>
  <c r="AD156" i="40"/>
  <c r="AH156" i="40"/>
  <c r="AC156" i="40"/>
  <c r="Z57" i="40"/>
  <c r="AD57" i="40"/>
  <c r="AB57" i="40"/>
  <c r="AA57" i="40"/>
  <c r="AH57" i="40"/>
  <c r="AF61" i="40"/>
  <c r="AG61" i="40"/>
  <c r="AA61" i="40"/>
  <c r="AB61" i="40"/>
  <c r="AI61" i="40"/>
  <c r="AO61" i="40"/>
  <c r="Y61" i="40"/>
  <c r="Z61" i="40"/>
  <c r="AH61" i="40"/>
  <c r="AE16" i="41"/>
  <c r="Z16" i="41"/>
  <c r="AL16" i="41"/>
  <c r="AH16" i="41"/>
  <c r="AO16" i="41"/>
  <c r="AK16" i="41"/>
  <c r="AC16" i="41"/>
  <c r="AI16" i="41"/>
  <c r="AJ16" i="41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X131" i="41"/>
  <c r="AK5" i="40"/>
  <c r="AB176" i="41"/>
  <c r="AI176" i="41"/>
  <c r="AI54" i="42"/>
  <c r="AO68" i="41"/>
  <c r="AE68" i="41"/>
  <c r="AN68" i="41"/>
  <c r="AL68" i="41"/>
  <c r="AN158" i="40"/>
  <c r="AK158" i="40"/>
  <c r="AJ158" i="40"/>
  <c r="Z158" i="40"/>
  <c r="X145" i="41"/>
  <c r="Y145" i="41"/>
  <c r="AM145" i="41"/>
  <c r="AF145" i="41"/>
  <c r="AN89" i="40"/>
  <c r="AC130" i="41"/>
  <c r="AB120" i="41"/>
  <c r="AJ160" i="40"/>
  <c r="AA100" i="42"/>
  <c r="AM105" i="42"/>
  <c r="AB10" i="41"/>
  <c r="AM51" i="40"/>
  <c r="AO65" i="40"/>
  <c r="AF65" i="40"/>
  <c r="AF91" i="42"/>
  <c r="AJ4" i="42"/>
  <c r="AE171" i="41"/>
  <c r="AF16" i="42"/>
  <c r="W68" i="42"/>
  <c r="Z68" i="42"/>
  <c r="AE129" i="40"/>
  <c r="AH137" i="40"/>
  <c r="AJ75" i="42"/>
  <c r="Z100" i="40"/>
  <c r="AD100" i="40"/>
  <c r="AG74" i="42"/>
  <c r="AF20" i="41"/>
  <c r="AL20" i="41"/>
  <c r="AE49" i="40"/>
  <c r="AO4" i="41"/>
  <c r="AK31" i="41"/>
  <c r="Y31" i="41"/>
  <c r="AG131" i="40"/>
  <c r="AA143" i="40"/>
  <c r="Z177" i="40"/>
  <c r="AF10" i="42"/>
  <c r="AC83" i="41"/>
  <c r="AI83" i="41"/>
  <c r="AM86" i="41"/>
  <c r="AE156" i="40"/>
  <c r="AO57" i="40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AK160" i="40"/>
  <c r="AD10" i="41"/>
  <c r="Z10" i="41"/>
  <c r="AN51" i="40"/>
  <c r="AD65" i="40"/>
  <c r="AI91" i="42"/>
  <c r="AG91" i="42"/>
  <c r="AL171" i="41"/>
  <c r="AE68" i="42"/>
  <c r="AN129" i="40"/>
  <c r="Y137" i="40"/>
  <c r="AA137" i="40"/>
  <c r="AO75" i="42"/>
  <c r="AA20" i="41"/>
  <c r="AJ20" i="41"/>
  <c r="AG49" i="40"/>
  <c r="AC31" i="41"/>
  <c r="AL10" i="42"/>
  <c r="Y83" i="41"/>
  <c r="AL86" i="41"/>
  <c r="Y57" i="40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M136" i="24"/>
  <c r="U136" i="24"/>
  <c r="AP93" i="24"/>
  <c r="W93" i="24" s="1"/>
  <c r="O36" i="24"/>
  <c r="U36" i="24"/>
  <c r="O165" i="24"/>
  <c r="S165" i="24"/>
  <c r="Q72" i="24"/>
  <c r="M72" i="24"/>
  <c r="AP165" i="24"/>
  <c r="Y165" i="24" s="1"/>
  <c r="AC89" i="40"/>
  <c r="Y89" i="40"/>
  <c r="AH89" i="40"/>
  <c r="X89" i="40"/>
  <c r="AB130" i="41"/>
  <c r="AG130" i="41"/>
  <c r="W130" i="41"/>
  <c r="AG105" i="42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W23" i="41"/>
  <c r="AM163" i="42"/>
  <c r="AF136" i="40"/>
  <c r="AK36" i="42"/>
  <c r="AO136" i="40"/>
  <c r="Y168" i="41"/>
  <c r="W6" i="40"/>
  <c r="Z158" i="41"/>
  <c r="AC167" i="40"/>
  <c r="Y109" i="41"/>
  <c r="AB48" i="41"/>
  <c r="AA39" i="42"/>
  <c r="AD16" i="42"/>
  <c r="AG52" i="41"/>
  <c r="AI133" i="42"/>
  <c r="Y78" i="42"/>
  <c r="AF140" i="42"/>
  <c r="W52" i="41"/>
  <c r="AD107" i="42"/>
  <c r="AF89" i="40"/>
  <c r="AE89" i="40"/>
  <c r="AO89" i="40"/>
  <c r="AM89" i="40"/>
  <c r="AE130" i="41"/>
  <c r="AN130" i="41"/>
  <c r="AL105" i="42"/>
  <c r="C144" i="19"/>
  <c r="I18" i="21"/>
  <c r="K92" i="19"/>
  <c r="H158" i="19"/>
  <c r="F29" i="21"/>
  <c r="G106" i="19"/>
  <c r="S100" i="24"/>
  <c r="O50" i="24"/>
  <c r="E69" i="19"/>
  <c r="J69" i="19"/>
  <c r="Y3" i="25"/>
  <c r="AI163" i="42"/>
  <c r="AD23" i="41"/>
  <c r="AE113" i="42"/>
  <c r="AL168" i="41"/>
  <c r="AM6" i="40"/>
  <c r="AB109" i="41"/>
  <c r="AI158" i="40"/>
  <c r="AA114" i="40"/>
  <c r="AF44" i="41"/>
  <c r="Z112" i="42"/>
  <c r="AK86" i="42"/>
  <c r="AH64" i="40"/>
  <c r="AO4" i="42"/>
  <c r="Y64" i="40"/>
  <c r="AC152" i="41"/>
  <c r="X89" i="42"/>
  <c r="AM131" i="41"/>
  <c r="AF5" i="40"/>
  <c r="AJ5" i="40"/>
  <c r="AF176" i="41"/>
  <c r="AF54" i="42"/>
  <c r="AJ68" i="41"/>
  <c r="AH68" i="41"/>
  <c r="AI68" i="41"/>
  <c r="AF158" i="40"/>
  <c r="AO158" i="40"/>
  <c r="AE158" i="40"/>
  <c r="AJ145" i="41"/>
  <c r="AL145" i="41"/>
  <c r="AB145" i="41"/>
  <c r="AH145" i="41"/>
  <c r="AL120" i="41"/>
  <c r="X120" i="41"/>
  <c r="AD100" i="42"/>
  <c r="AD105" i="42"/>
  <c r="AG10" i="41"/>
  <c r="AC51" i="40"/>
  <c r="AE65" i="40"/>
  <c r="AB91" i="42"/>
  <c r="AB4" i="42"/>
  <c r="AK171" i="41"/>
  <c r="Y171" i="41"/>
  <c r="Y16" i="42"/>
  <c r="X68" i="42"/>
  <c r="AO129" i="40"/>
  <c r="AC129" i="40"/>
  <c r="AE137" i="40"/>
  <c r="AF75" i="42"/>
  <c r="AE100" i="40"/>
  <c r="AF74" i="42"/>
  <c r="AH74" i="42"/>
  <c r="AK20" i="41"/>
  <c r="AO49" i="40"/>
  <c r="AA49" i="40"/>
  <c r="AB4" i="41"/>
  <c r="AF31" i="41"/>
  <c r="W131" i="40"/>
  <c r="Y131" i="40"/>
  <c r="AI143" i="40"/>
  <c r="AN177" i="40"/>
  <c r="Y177" i="40"/>
  <c r="AA10" i="42"/>
  <c r="AH83" i="41"/>
  <c r="AH86" i="41"/>
  <c r="Y86" i="41"/>
  <c r="Z156" i="40"/>
  <c r="AA156" i="40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X160" i="40"/>
  <c r="X105" i="42"/>
  <c r="AE10" i="41"/>
  <c r="W51" i="40"/>
  <c r="Y65" i="40"/>
  <c r="W65" i="40"/>
  <c r="X91" i="42"/>
  <c r="AG171" i="41"/>
  <c r="AC68" i="42"/>
  <c r="AA68" i="42"/>
  <c r="AA129" i="40"/>
  <c r="AD137" i="40"/>
  <c r="Z75" i="42"/>
  <c r="AB75" i="42"/>
  <c r="AN20" i="41"/>
  <c r="Y49" i="40"/>
  <c r="AF49" i="40"/>
  <c r="AD31" i="41"/>
  <c r="AD10" i="42"/>
  <c r="AG83" i="41"/>
  <c r="AD86" i="41"/>
  <c r="AI57" i="40"/>
  <c r="O114" i="24"/>
  <c r="M114" i="24"/>
  <c r="P11" i="24"/>
  <c r="S11" i="24"/>
  <c r="U11" i="24"/>
  <c r="E129" i="19"/>
  <c r="I129" i="19"/>
  <c r="J134" i="19"/>
  <c r="O29" i="24"/>
  <c r="T136" i="24"/>
  <c r="R136" i="24"/>
  <c r="AE83" i="41"/>
  <c r="P36" i="24"/>
  <c r="N36" i="24"/>
  <c r="Q165" i="24"/>
  <c r="U72" i="24"/>
  <c r="S72" i="24"/>
  <c r="AP50" i="24"/>
  <c r="AN50" i="24" s="1"/>
  <c r="AD89" i="40"/>
  <c r="Z89" i="40"/>
  <c r="AG89" i="40"/>
  <c r="AL89" i="40"/>
  <c r="AL130" i="41"/>
  <c r="AF130" i="41"/>
  <c r="AH105" i="42"/>
  <c r="AC105" i="42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Y43" i="42"/>
  <c r="AL163" i="42"/>
  <c r="Z168" i="41"/>
  <c r="AC176" i="41"/>
  <c r="AB5" i="40"/>
  <c r="AK113" i="42"/>
  <c r="AO176" i="41"/>
  <c r="Y126" i="41"/>
  <c r="AH158" i="41"/>
  <c r="AN114" i="40"/>
  <c r="AD54" i="42"/>
  <c r="AO130" i="41"/>
  <c r="Z120" i="41"/>
  <c r="AC22" i="42"/>
  <c r="AH41" i="42"/>
  <c r="AB158" i="42"/>
  <c r="AL158" i="42"/>
  <c r="AB17" i="40"/>
  <c r="AM17" i="40"/>
  <c r="AH17" i="40"/>
  <c r="Z17" i="40"/>
  <c r="AC34" i="40"/>
  <c r="AB34" i="40"/>
  <c r="AK34" i="40"/>
  <c r="AJ34" i="40"/>
  <c r="AF35" i="40"/>
  <c r="AA35" i="40"/>
  <c r="AE35" i="40"/>
  <c r="W35" i="40"/>
  <c r="AC72" i="42"/>
  <c r="AL72" i="42"/>
  <c r="AK72" i="42"/>
  <c r="Z91" i="41"/>
  <c r="AB91" i="41"/>
  <c r="AA91" i="41"/>
  <c r="W91" i="41"/>
  <c r="AN106" i="42"/>
  <c r="AE106" i="42"/>
  <c r="AM106" i="42"/>
  <c r="AG106" i="42"/>
  <c r="AI106" i="42"/>
  <c r="AB128" i="40"/>
  <c r="AG128" i="40"/>
  <c r="AK128" i="40"/>
  <c r="Y128" i="40"/>
  <c r="AD26" i="40"/>
  <c r="AL26" i="40"/>
  <c r="AJ26" i="40"/>
  <c r="AN97" i="42"/>
  <c r="AO97" i="42"/>
  <c r="AE97" i="42"/>
  <c r="AM97" i="42"/>
  <c r="AO53" i="40"/>
  <c r="AB53" i="40"/>
  <c r="AJ53" i="40"/>
  <c r="X148" i="41"/>
  <c r="AN148" i="41"/>
  <c r="AL148" i="41"/>
  <c r="AM148" i="41"/>
  <c r="AB148" i="41"/>
  <c r="AC130" i="40"/>
  <c r="AM130" i="40"/>
  <c r="AD130" i="40"/>
  <c r="AB130" i="40"/>
  <c r="X102" i="41"/>
  <c r="AD102" i="41"/>
  <c r="W102" i="41"/>
  <c r="Y102" i="41"/>
  <c r="AE102" i="41"/>
  <c r="AL102" i="41"/>
  <c r="AN102" i="41"/>
  <c r="AL49" i="42"/>
  <c r="AD49" i="42"/>
  <c r="AA49" i="42"/>
  <c r="Y49" i="42"/>
  <c r="AJ49" i="42"/>
  <c r="AA108" i="41"/>
  <c r="AM108" i="41"/>
  <c r="X108" i="41"/>
  <c r="AK108" i="41"/>
  <c r="AF108" i="41"/>
  <c r="AN73" i="40"/>
  <c r="AL73" i="40"/>
  <c r="AH73" i="40"/>
  <c r="AO73" i="40"/>
  <c r="AM73" i="40"/>
  <c r="AC73" i="40"/>
  <c r="AG73" i="40"/>
  <c r="AI19" i="42"/>
  <c r="AD19" i="42"/>
  <c r="AK19" i="42"/>
  <c r="AB19" i="42"/>
  <c r="AG30" i="41"/>
  <c r="AL30" i="41"/>
  <c r="AC62" i="41"/>
  <c r="AE62" i="41"/>
  <c r="AL62" i="41"/>
  <c r="AF62" i="41"/>
  <c r="Z62" i="41"/>
  <c r="AF39" i="41"/>
  <c r="AA39" i="41"/>
  <c r="AK39" i="41"/>
  <c r="AI39" i="41"/>
  <c r="AA42" i="41"/>
  <c r="Y42" i="41"/>
  <c r="AF96" i="40"/>
  <c r="AB96" i="40"/>
  <c r="AN96" i="40"/>
  <c r="AE96" i="40"/>
  <c r="AL96" i="40"/>
  <c r="AJ96" i="40"/>
  <c r="Z96" i="40"/>
  <c r="W96" i="40"/>
  <c r="AI5" i="41"/>
  <c r="AF5" i="41"/>
  <c r="AJ5" i="41"/>
  <c r="AA5" i="41"/>
  <c r="AD5" i="41"/>
  <c r="AE82" i="40"/>
  <c r="X82" i="40"/>
  <c r="AB82" i="40"/>
  <c r="AH82" i="40"/>
  <c r="AF82" i="40"/>
  <c r="AG82" i="40"/>
  <c r="AO82" i="40"/>
  <c r="W82" i="40"/>
  <c r="Y94" i="40"/>
  <c r="AH94" i="40"/>
  <c r="X94" i="40"/>
  <c r="AF94" i="40"/>
  <c r="AN94" i="40"/>
  <c r="AO94" i="40"/>
  <c r="AM94" i="40"/>
  <c r="AJ94" i="40"/>
  <c r="AL125" i="42"/>
  <c r="Y125" i="42"/>
  <c r="AE125" i="42"/>
  <c r="AA125" i="42"/>
  <c r="AH88" i="40"/>
  <c r="Y88" i="40"/>
  <c r="AG88" i="40"/>
  <c r="AB88" i="40"/>
  <c r="AO172" i="40"/>
  <c r="AA172" i="40"/>
  <c r="W172" i="40"/>
  <c r="AG172" i="40"/>
  <c r="AD172" i="40"/>
  <c r="Z172" i="40"/>
  <c r="AF172" i="40"/>
  <c r="AJ172" i="40"/>
  <c r="AE172" i="40"/>
  <c r="AI172" i="40"/>
  <c r="AG70" i="41"/>
  <c r="AN70" i="41"/>
  <c r="AO70" i="41"/>
  <c r="AF70" i="41"/>
  <c r="AE70" i="41"/>
  <c r="AJ70" i="41"/>
  <c r="AD70" i="41"/>
  <c r="Y70" i="41"/>
  <c r="W70" i="41"/>
  <c r="Y142" i="40"/>
  <c r="AH142" i="40"/>
  <c r="AK142" i="40"/>
  <c r="AF142" i="40"/>
  <c r="AM142" i="40"/>
  <c r="AJ142" i="40"/>
  <c r="AN142" i="40"/>
  <c r="AO142" i="40"/>
  <c r="AH73" i="41"/>
  <c r="Y73" i="41"/>
  <c r="AA73" i="41"/>
  <c r="AE61" i="41"/>
  <c r="W61" i="41"/>
  <c r="Z61" i="41"/>
  <c r="AL61" i="41"/>
  <c r="X61" i="41"/>
  <c r="AN61" i="41"/>
  <c r="W105" i="41"/>
  <c r="AO105" i="41"/>
  <c r="X105" i="41"/>
  <c r="AL105" i="41"/>
  <c r="AN101" i="41"/>
  <c r="AO101" i="41"/>
  <c r="AK101" i="41"/>
  <c r="AJ117" i="41"/>
  <c r="AI117" i="41"/>
  <c r="Y117" i="41"/>
  <c r="AK117" i="41"/>
  <c r="AA117" i="41"/>
  <c r="W117" i="41"/>
  <c r="AD117" i="41"/>
  <c r="AF117" i="41"/>
  <c r="AH117" i="41"/>
  <c r="AB117" i="41"/>
  <c r="X117" i="41"/>
  <c r="AA150" i="42"/>
  <c r="X150" i="42"/>
  <c r="AD150" i="42"/>
  <c r="AN159" i="42"/>
  <c r="AI159" i="42"/>
  <c r="AF159" i="42"/>
  <c r="AD159" i="42"/>
  <c r="AO159" i="42"/>
  <c r="W159" i="42"/>
  <c r="AE159" i="42"/>
  <c r="AK159" i="42"/>
  <c r="AG159" i="42"/>
  <c r="Z159" i="42"/>
  <c r="Y159" i="42"/>
  <c r="AN96" i="42"/>
  <c r="AK96" i="42"/>
  <c r="AI96" i="42"/>
  <c r="Z96" i="42"/>
  <c r="AO96" i="42"/>
  <c r="AJ96" i="42"/>
  <c r="W96" i="42"/>
  <c r="AC96" i="42"/>
  <c r="AE96" i="42"/>
  <c r="AG96" i="42"/>
  <c r="AA96" i="42"/>
  <c r="Y119" i="41"/>
  <c r="AN119" i="41"/>
  <c r="AB119" i="41"/>
  <c r="AM119" i="41"/>
  <c r="AE119" i="41"/>
  <c r="AF119" i="41"/>
  <c r="AK119" i="41"/>
  <c r="W24" i="41"/>
  <c r="AI24" i="41"/>
  <c r="X24" i="41"/>
  <c r="AI175" i="40"/>
  <c r="AF175" i="40"/>
  <c r="Z175" i="40"/>
  <c r="AN175" i="40"/>
  <c r="AJ25" i="41"/>
  <c r="AF25" i="41"/>
  <c r="AG25" i="41"/>
  <c r="AN25" i="41"/>
  <c r="AK164" i="42"/>
  <c r="AI164" i="42"/>
  <c r="AF164" i="42"/>
  <c r="AC164" i="42"/>
  <c r="X164" i="42"/>
  <c r="W164" i="42"/>
  <c r="AA164" i="42"/>
  <c r="AM164" i="42"/>
  <c r="AB164" i="42"/>
  <c r="Z164" i="42"/>
  <c r="AD164" i="42"/>
  <c r="AH164" i="42"/>
  <c r="AB57" i="42"/>
  <c r="AD57" i="42"/>
  <c r="AJ57" i="42"/>
  <c r="AF57" i="42"/>
  <c r="AI57" i="42"/>
  <c r="AM57" i="42"/>
  <c r="AL57" i="42"/>
  <c r="AM140" i="40"/>
  <c r="AJ140" i="40"/>
  <c r="AL140" i="40"/>
  <c r="AE140" i="40"/>
  <c r="Z140" i="40"/>
  <c r="AF140" i="40"/>
  <c r="AD140" i="40"/>
  <c r="AE71" i="41"/>
  <c r="AO71" i="41"/>
  <c r="X71" i="41"/>
  <c r="AK71" i="41"/>
  <c r="AI71" i="41"/>
  <c r="AC71" i="41"/>
  <c r="Y71" i="41"/>
  <c r="AH71" i="41"/>
  <c r="AL71" i="41"/>
  <c r="AF71" i="41"/>
  <c r="AD71" i="41"/>
  <c r="AJ147" i="40"/>
  <c r="AD147" i="40"/>
  <c r="AL147" i="40"/>
  <c r="AA65" i="42"/>
  <c r="Y65" i="42"/>
  <c r="AE65" i="42"/>
  <c r="W38" i="41"/>
  <c r="AJ38" i="41"/>
  <c r="AH38" i="41"/>
  <c r="AL38" i="41"/>
  <c r="AF38" i="41"/>
  <c r="AF137" i="42"/>
  <c r="AJ137" i="42"/>
  <c r="Y137" i="42"/>
  <c r="X137" i="42"/>
  <c r="Z137" i="42"/>
  <c r="AC137" i="42"/>
  <c r="AE137" i="42"/>
  <c r="Z60" i="41"/>
  <c r="AM60" i="41"/>
  <c r="AA60" i="41"/>
  <c r="AK29" i="42"/>
  <c r="X29" i="42"/>
  <c r="AI29" i="42"/>
  <c r="Y29" i="42"/>
  <c r="AI54" i="41"/>
  <c r="AN54" i="41"/>
  <c r="AB54" i="41"/>
  <c r="AF54" i="41"/>
  <c r="AE166" i="41"/>
  <c r="AA166" i="41"/>
  <c r="AL166" i="41"/>
  <c r="Z166" i="41"/>
  <c r="AG166" i="41"/>
  <c r="AN166" i="41"/>
  <c r="W27" i="40"/>
  <c r="AH27" i="40"/>
  <c r="AA27" i="40"/>
  <c r="AG27" i="40"/>
  <c r="AF27" i="40"/>
  <c r="Z27" i="40"/>
  <c r="AJ27" i="40"/>
  <c r="AC27" i="40"/>
  <c r="AB27" i="40"/>
  <c r="Y27" i="40"/>
  <c r="AO27" i="40"/>
  <c r="X27" i="40"/>
  <c r="AL27" i="40"/>
  <c r="AC74" i="40"/>
  <c r="W74" i="40"/>
  <c r="AK74" i="40"/>
  <c r="Y74" i="40"/>
  <c r="AF74" i="40"/>
  <c r="AM74" i="40"/>
  <c r="AN74" i="40"/>
  <c r="AB74" i="40"/>
  <c r="AO123" i="42"/>
  <c r="AI123" i="42"/>
  <c r="AH123" i="42"/>
  <c r="AA144" i="28"/>
  <c r="AL110" i="42"/>
  <c r="AA110" i="42"/>
  <c r="AM110" i="42"/>
  <c r="AH13" i="40"/>
  <c r="Y13" i="40"/>
  <c r="AM13" i="40"/>
  <c r="AI13" i="40"/>
  <c r="AK13" i="40"/>
  <c r="AM138" i="41"/>
  <c r="AO138" i="41"/>
  <c r="Z138" i="41"/>
  <c r="X160" i="42"/>
  <c r="AL160" i="42"/>
  <c r="AI160" i="42"/>
  <c r="W160" i="42"/>
  <c r="AB160" i="42"/>
  <c r="Z160" i="42"/>
  <c r="AN160" i="42"/>
  <c r="Y160" i="42"/>
  <c r="AF118" i="42"/>
  <c r="AN118" i="42"/>
  <c r="AK118" i="42"/>
  <c r="AO118" i="42"/>
  <c r="AL118" i="42"/>
  <c r="AL148" i="40"/>
  <c r="Z148" i="40"/>
  <c r="AD148" i="40"/>
  <c r="W148" i="40"/>
  <c r="AN148" i="40"/>
  <c r="X148" i="40"/>
  <c r="AN40" i="41"/>
  <c r="AF40" i="41"/>
  <c r="AM40" i="41"/>
  <c r="Y40" i="41"/>
  <c r="AJ40" i="41"/>
  <c r="Z40" i="41"/>
  <c r="Y135" i="41"/>
  <c r="AA135" i="41"/>
  <c r="W135" i="41"/>
  <c r="AM135" i="41"/>
  <c r="AE135" i="41"/>
  <c r="X135" i="41"/>
  <c r="AI21" i="41"/>
  <c r="AK21" i="41"/>
  <c r="AE58" i="41"/>
  <c r="AL58" i="41"/>
  <c r="X58" i="41"/>
  <c r="AI58" i="41"/>
  <c r="AA58" i="41"/>
  <c r="W58" i="41"/>
  <c r="AF58" i="41"/>
  <c r="Y58" i="41"/>
  <c r="AN58" i="41"/>
  <c r="AI62" i="42"/>
  <c r="AA62" i="42"/>
  <c r="W62" i="42"/>
  <c r="AH62" i="42"/>
  <c r="Y62" i="42"/>
  <c r="AF62" i="42"/>
  <c r="Z122" i="41"/>
  <c r="AL122" i="41"/>
  <c r="W122" i="41"/>
  <c r="AJ122" i="41"/>
  <c r="AD122" i="41"/>
  <c r="X122" i="41"/>
  <c r="AN122" i="41"/>
  <c r="AM122" i="41"/>
  <c r="AA174" i="41"/>
  <c r="AH174" i="41"/>
  <c r="AJ100" i="41"/>
  <c r="AE100" i="41"/>
  <c r="X100" i="41"/>
  <c r="Y100" i="41"/>
  <c r="AH100" i="41"/>
  <c r="AG100" i="41"/>
  <c r="Y113" i="40"/>
  <c r="AJ113" i="40"/>
  <c r="AI151" i="42"/>
  <c r="AA151" i="42"/>
  <c r="Z27" i="41"/>
  <c r="AG27" i="41"/>
  <c r="AO27" i="41"/>
  <c r="AN27" i="41"/>
  <c r="Y27" i="41"/>
  <c r="AD27" i="41"/>
  <c r="AB27" i="41"/>
  <c r="AH44" i="42"/>
  <c r="Y44" i="42"/>
  <c r="AL44" i="42"/>
  <c r="W44" i="42"/>
  <c r="AE44" i="42"/>
  <c r="AK44" i="42"/>
  <c r="AM19" i="40"/>
  <c r="Y19" i="40"/>
  <c r="AK19" i="40"/>
  <c r="AN19" i="40"/>
  <c r="AJ19" i="40"/>
  <c r="AI19" i="40"/>
  <c r="AH19" i="40"/>
  <c r="AC19" i="40"/>
  <c r="AF176" i="42"/>
  <c r="AG176" i="42"/>
  <c r="AD176" i="42"/>
  <c r="AM141" i="40"/>
  <c r="AJ141" i="40"/>
  <c r="AO141" i="40"/>
  <c r="AE141" i="40"/>
  <c r="AC141" i="40"/>
  <c r="X141" i="40"/>
  <c r="Y141" i="40"/>
  <c r="AI141" i="40"/>
  <c r="W141" i="40"/>
  <c r="AH141" i="40"/>
  <c r="AD141" i="40"/>
  <c r="AG117" i="40"/>
  <c r="Z117" i="40"/>
  <c r="AI117" i="40"/>
  <c r="Y117" i="40"/>
  <c r="AE157" i="40"/>
  <c r="AD157" i="40"/>
  <c r="AI157" i="40"/>
  <c r="AK157" i="40"/>
  <c r="AH157" i="40"/>
  <c r="Y157" i="40"/>
  <c r="AC157" i="40"/>
  <c r="AE28" i="40"/>
  <c r="Y28" i="40"/>
  <c r="AJ28" i="40"/>
  <c r="AN160" i="41"/>
  <c r="AC160" i="41"/>
  <c r="AD160" i="41"/>
  <c r="AF160" i="41"/>
  <c r="AK160" i="41"/>
  <c r="AJ160" i="41"/>
  <c r="AO160" i="41"/>
  <c r="AL160" i="41"/>
  <c r="Y160" i="41"/>
  <c r="AG65" i="41"/>
  <c r="AH65" i="41"/>
  <c r="AM65" i="41"/>
  <c r="AA65" i="41"/>
  <c r="AB65" i="41"/>
  <c r="X65" i="41"/>
  <c r="AO65" i="41"/>
  <c r="AC65" i="41"/>
  <c r="AL65" i="41"/>
  <c r="W65" i="41"/>
  <c r="AJ65" i="41"/>
  <c r="AE60" i="40"/>
  <c r="Y60" i="40"/>
  <c r="AB60" i="40"/>
  <c r="X71" i="40"/>
  <c r="AE71" i="40"/>
  <c r="Z71" i="40"/>
  <c r="W71" i="40"/>
  <c r="AL71" i="40"/>
  <c r="AK71" i="40"/>
  <c r="AJ71" i="40"/>
  <c r="AN71" i="40"/>
  <c r="AC170" i="42"/>
  <c r="AN170" i="42"/>
  <c r="Y170" i="42"/>
  <c r="AA170" i="42"/>
  <c r="Z170" i="42"/>
  <c r="AG170" i="42"/>
  <c r="AD170" i="42"/>
  <c r="AJ170" i="42"/>
  <c r="AG95" i="41"/>
  <c r="AD95" i="41"/>
  <c r="X95" i="41"/>
  <c r="Z95" i="41"/>
  <c r="AA95" i="41"/>
  <c r="AH70" i="42"/>
  <c r="AD70" i="42"/>
  <c r="AJ70" i="42"/>
  <c r="W70" i="42"/>
  <c r="X70" i="42"/>
  <c r="Y70" i="42"/>
  <c r="AO70" i="42"/>
  <c r="AC70" i="42"/>
  <c r="AA43" i="40"/>
  <c r="AJ43" i="40"/>
  <c r="W43" i="40"/>
  <c r="AB43" i="40"/>
  <c r="AM43" i="40"/>
  <c r="AG43" i="40"/>
  <c r="Z43" i="40"/>
  <c r="AL43" i="40"/>
  <c r="AM162" i="40"/>
  <c r="AG162" i="40"/>
  <c r="AD162" i="40"/>
  <c r="AF162" i="40"/>
  <c r="AL162" i="40"/>
  <c r="AK89" i="41"/>
  <c r="AM89" i="41"/>
  <c r="AI89" i="41"/>
  <c r="AN89" i="41"/>
  <c r="AK22" i="41"/>
  <c r="X22" i="41"/>
  <c r="AE22" i="41"/>
  <c r="AF22" i="41"/>
  <c r="AG22" i="41"/>
  <c r="Z22" i="41"/>
  <c r="AI22" i="41"/>
  <c r="AL22" i="41"/>
  <c r="Y22" i="41"/>
  <c r="AC22" i="41"/>
  <c r="W22" i="41"/>
  <c r="AO3" i="41"/>
  <c r="Y3" i="41"/>
  <c r="AN3" i="41"/>
  <c r="AM3" i="41"/>
  <c r="AC3" i="41"/>
  <c r="AH3" i="41"/>
  <c r="AD3" i="41"/>
  <c r="AI3" i="41"/>
  <c r="AG3" i="41"/>
  <c r="AF53" i="42"/>
  <c r="AK53" i="42"/>
  <c r="AO53" i="42"/>
  <c r="Y102" i="42"/>
  <c r="AM102" i="42"/>
  <c r="X102" i="42"/>
  <c r="W102" i="42"/>
  <c r="AH102" i="42"/>
  <c r="AE102" i="42"/>
  <c r="AJ102" i="42"/>
  <c r="AL102" i="42"/>
  <c r="AD90" i="42"/>
  <c r="AE90" i="42"/>
  <c r="AA90" i="42"/>
  <c r="AC90" i="42"/>
  <c r="AI90" i="42"/>
  <c r="AH90" i="42"/>
  <c r="W90" i="42"/>
  <c r="AG90" i="42"/>
  <c r="AD13" i="40"/>
  <c r="AO148" i="40"/>
  <c r="AN21" i="41"/>
  <c r="AK58" i="41"/>
  <c r="AG62" i="42"/>
  <c r="Y122" i="41"/>
  <c r="AD100" i="41"/>
  <c r="AD113" i="40"/>
  <c r="AJ27" i="41"/>
  <c r="AA117" i="40"/>
  <c r="AB71" i="40"/>
  <c r="AA13" i="40"/>
  <c r="AA138" i="41"/>
  <c r="AH148" i="40"/>
  <c r="AF110" i="42"/>
  <c r="Z13" i="40"/>
  <c r="AH138" i="41"/>
  <c r="AJ160" i="42"/>
  <c r="AA118" i="42"/>
  <c r="AL40" i="41"/>
  <c r="AC135" i="41"/>
  <c r="W174" i="41"/>
  <c r="AH151" i="42"/>
  <c r="AJ44" i="42"/>
  <c r="AE176" i="42"/>
  <c r="AA28" i="40"/>
  <c r="Y65" i="41"/>
  <c r="AK70" i="42"/>
  <c r="AA44" i="42"/>
  <c r="Z157" i="40"/>
  <c r="AE70" i="42"/>
  <c r="W3" i="41"/>
  <c r="AG102" i="42"/>
  <c r="AB155" i="42"/>
  <c r="Y14" i="40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P116" i="24"/>
  <c r="AE116" i="24" s="1"/>
  <c r="T123" i="24"/>
  <c r="AG155" i="42"/>
  <c r="AG75" i="41"/>
  <c r="W127" i="40"/>
  <c r="AA123" i="40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AC81" i="41"/>
  <c r="AJ133" i="41"/>
  <c r="W22" i="42"/>
  <c r="AM100" i="40"/>
  <c r="AD138" i="40"/>
  <c r="W4" i="41"/>
  <c r="M69" i="27"/>
  <c r="Q62" i="24"/>
  <c r="U47" i="27"/>
  <c r="M108" i="27"/>
  <c r="M16" i="27"/>
  <c r="AF175" i="25"/>
  <c r="AE175" i="25"/>
  <c r="AI47" i="25"/>
  <c r="AG28" i="42"/>
  <c r="AH28" i="42"/>
  <c r="AH23" i="42"/>
  <c r="AC23" i="42"/>
  <c r="AF113" i="41"/>
  <c r="AB113" i="41"/>
  <c r="AI102" i="40"/>
  <c r="W102" i="40"/>
  <c r="AI18" i="40"/>
  <c r="AE18" i="40"/>
  <c r="X99" i="40"/>
  <c r="W99" i="40"/>
  <c r="AF99" i="40"/>
  <c r="Z99" i="40"/>
  <c r="AM120" i="42"/>
  <c r="X120" i="42"/>
  <c r="AJ120" i="42"/>
  <c r="AE120" i="42"/>
  <c r="AD24" i="42"/>
  <c r="AC24" i="42"/>
  <c r="AB24" i="42"/>
  <c r="AD90" i="41"/>
  <c r="AH90" i="41"/>
  <c r="AO90" i="41"/>
  <c r="Z40" i="42"/>
  <c r="AL40" i="42"/>
  <c r="AJ40" i="42"/>
  <c r="AH40" i="42"/>
  <c r="AK40" i="42"/>
  <c r="AA154" i="41"/>
  <c r="AB154" i="41"/>
  <c r="AM154" i="41"/>
  <c r="AD23" i="40"/>
  <c r="AI23" i="40"/>
  <c r="AE23" i="40"/>
  <c r="AD139" i="42"/>
  <c r="Z139" i="42"/>
  <c r="AK175" i="42"/>
  <c r="AM175" i="42"/>
  <c r="AB175" i="42"/>
  <c r="AB34" i="41"/>
  <c r="AD34" i="41"/>
  <c r="Z84" i="42"/>
  <c r="AE84" i="42"/>
  <c r="AH84" i="42"/>
  <c r="AF154" i="42"/>
  <c r="AG154" i="42"/>
  <c r="AA154" i="42"/>
  <c r="AG148" i="42"/>
  <c r="AB148" i="42"/>
  <c r="AC148" i="42"/>
  <c r="AA73" i="42"/>
  <c r="Y73" i="42"/>
  <c r="AF104" i="41"/>
  <c r="AH104" i="41"/>
  <c r="AN161" i="41"/>
  <c r="AA161" i="41"/>
  <c r="AH161" i="41"/>
  <c r="AN29" i="41"/>
  <c r="AK29" i="41"/>
  <c r="AF29" i="41"/>
  <c r="AD29" i="41"/>
  <c r="AJ29" i="41"/>
  <c r="AI29" i="41"/>
  <c r="AA29" i="41"/>
  <c r="AK142" i="41"/>
  <c r="AC142" i="41"/>
  <c r="AL142" i="41"/>
  <c r="Z142" i="41"/>
  <c r="AI142" i="41"/>
  <c r="AH142" i="41"/>
  <c r="AN142" i="41"/>
  <c r="AG142" i="41"/>
  <c r="AF142" i="41"/>
  <c r="AB142" i="41"/>
  <c r="AM142" i="41"/>
  <c r="AF104" i="40"/>
  <c r="AH104" i="40"/>
  <c r="Y104" i="40"/>
  <c r="AK104" i="40"/>
  <c r="AC104" i="40"/>
  <c r="AM104" i="40"/>
  <c r="AM69" i="41"/>
  <c r="AI69" i="41"/>
  <c r="AI152" i="42"/>
  <c r="AG152" i="42"/>
  <c r="AN152" i="42"/>
  <c r="AN76" i="40"/>
  <c r="Y76" i="40"/>
  <c r="AF75" i="40"/>
  <c r="AO75" i="40"/>
  <c r="AD75" i="40"/>
  <c r="AK75" i="40"/>
  <c r="AA151" i="40"/>
  <c r="AE151" i="40"/>
  <c r="AD151" i="40"/>
  <c r="Z151" i="40"/>
  <c r="AL155" i="40"/>
  <c r="AA155" i="40"/>
  <c r="AJ157" i="41"/>
  <c r="AH157" i="41"/>
  <c r="AA157" i="41"/>
  <c r="AM46" i="41"/>
  <c r="AN46" i="41"/>
  <c r="AH46" i="41"/>
  <c r="AI27" i="42"/>
  <c r="AF27" i="42"/>
  <c r="AN27" i="42"/>
  <c r="AE27" i="42"/>
  <c r="AK27" i="42"/>
  <c r="AD27" i="42"/>
  <c r="W68" i="40"/>
  <c r="AM68" i="40"/>
  <c r="AJ68" i="40"/>
  <c r="AH68" i="40"/>
  <c r="AA68" i="40"/>
  <c r="AL37" i="40"/>
  <c r="AN37" i="40"/>
  <c r="AB37" i="40"/>
  <c r="AG37" i="40"/>
  <c r="AO129" i="42"/>
  <c r="AB129" i="42"/>
  <c r="AM129" i="42"/>
  <c r="AJ129" i="42"/>
  <c r="AC129" i="42"/>
  <c r="AF129" i="42"/>
  <c r="AE129" i="42"/>
  <c r="AH129" i="42"/>
  <c r="AK129" i="42"/>
  <c r="AA129" i="42"/>
  <c r="AG129" i="42"/>
  <c r="Z129" i="42"/>
  <c r="AM85" i="40"/>
  <c r="Y85" i="40"/>
  <c r="AL85" i="40"/>
  <c r="AO85" i="40"/>
  <c r="AB85" i="40"/>
  <c r="AH85" i="40"/>
  <c r="AK85" i="40"/>
  <c r="AA85" i="40"/>
  <c r="X85" i="40"/>
  <c r="AG85" i="40"/>
  <c r="AJ85" i="40"/>
  <c r="AG143" i="41"/>
  <c r="AF143" i="41"/>
  <c r="AC143" i="41"/>
  <c r="AB143" i="41"/>
  <c r="AA143" i="41"/>
  <c r="AE118" i="41"/>
  <c r="AH118" i="41"/>
  <c r="W79" i="42"/>
  <c r="AE79" i="42"/>
  <c r="AA79" i="42"/>
  <c r="AG79" i="42"/>
  <c r="AC79" i="42"/>
  <c r="AN79" i="42"/>
  <c r="AK170" i="41"/>
  <c r="AE170" i="41"/>
  <c r="W170" i="41"/>
  <c r="AM170" i="41"/>
  <c r="AD170" i="41"/>
  <c r="AA170" i="41"/>
  <c r="AH170" i="41"/>
  <c r="AF170" i="41"/>
  <c r="W63" i="41"/>
  <c r="X63" i="41"/>
  <c r="AO63" i="41"/>
  <c r="AI63" i="41"/>
  <c r="AB167" i="41"/>
  <c r="AN167" i="41"/>
  <c r="AA167" i="41"/>
  <c r="AI154" i="40"/>
  <c r="AB154" i="40"/>
  <c r="AJ154" i="40"/>
  <c r="AK154" i="40"/>
  <c r="AD149" i="40"/>
  <c r="AE149" i="40"/>
  <c r="Z149" i="41"/>
  <c r="AE149" i="41"/>
  <c r="AJ149" i="41"/>
  <c r="X149" i="41"/>
  <c r="AN149" i="41"/>
  <c r="AC149" i="41"/>
  <c r="AF149" i="41"/>
  <c r="AG149" i="41"/>
  <c r="W149" i="41"/>
  <c r="AD149" i="41"/>
  <c r="AO149" i="41"/>
  <c r="AI149" i="41"/>
  <c r="AD47" i="41"/>
  <c r="AF47" i="41"/>
  <c r="Y47" i="41"/>
  <c r="AE9" i="42"/>
  <c r="W9" i="42"/>
  <c r="Z9" i="42"/>
  <c r="AG9" i="42"/>
  <c r="AA9" i="42"/>
  <c r="AO9" i="42"/>
  <c r="X9" i="42"/>
  <c r="AB9" i="42"/>
  <c r="AD9" i="42"/>
  <c r="AE35" i="41"/>
  <c r="AD14" i="42"/>
  <c r="AF64" i="42"/>
  <c r="AI32" i="42"/>
  <c r="AB15" i="42"/>
  <c r="AH173" i="41"/>
  <c r="X32" i="42"/>
  <c r="W32" i="42"/>
  <c r="X70" i="40"/>
  <c r="AK70" i="40"/>
  <c r="AG92" i="40"/>
  <c r="W92" i="40"/>
  <c r="AN26" i="41"/>
  <c r="AI97" i="41"/>
  <c r="AC113" i="41"/>
  <c r="AG125" i="41"/>
  <c r="AD134" i="42"/>
  <c r="AF82" i="42"/>
  <c r="AO82" i="42"/>
  <c r="AF98" i="40"/>
  <c r="AO98" i="40"/>
  <c r="AN98" i="40"/>
  <c r="AF54" i="40"/>
  <c r="AL119" i="42"/>
  <c r="AA117" i="42"/>
  <c r="AO52" i="42"/>
  <c r="W21" i="40"/>
  <c r="X156" i="41"/>
  <c r="AD156" i="41"/>
  <c r="AD66" i="42"/>
  <c r="AG110" i="40"/>
  <c r="AH97" i="41"/>
  <c r="Z66" i="41"/>
  <c r="W66" i="41"/>
  <c r="AI46" i="40"/>
  <c r="AA168" i="40"/>
  <c r="AN46" i="42"/>
  <c r="X150" i="40"/>
  <c r="AC50" i="41"/>
  <c r="AG26" i="41"/>
  <c r="AE46" i="42"/>
  <c r="AN97" i="41"/>
  <c r="AF136" i="42"/>
  <c r="AK136" i="42"/>
  <c r="Z136" i="42"/>
  <c r="AC120" i="42"/>
  <c r="AM24" i="42"/>
  <c r="AN154" i="41"/>
  <c r="AN40" i="42"/>
  <c r="AD154" i="41"/>
  <c r="AI24" i="42"/>
  <c r="Y14" i="42"/>
  <c r="AA32" i="42"/>
  <c r="AE32" i="42"/>
  <c r="AB118" i="40"/>
  <c r="Z156" i="41"/>
  <c r="Y156" i="41"/>
  <c r="AG50" i="41"/>
  <c r="AN50" i="41"/>
  <c r="AF55" i="42"/>
  <c r="AM23" i="42"/>
  <c r="AE50" i="40"/>
  <c r="AC154" i="42"/>
  <c r="AL10" i="40"/>
  <c r="Y88" i="42"/>
  <c r="AM103" i="40"/>
  <c r="AB30" i="42"/>
  <c r="AA93" i="40"/>
  <c r="AA30" i="42"/>
  <c r="AO105" i="40"/>
  <c r="AO10" i="40"/>
  <c r="W88" i="42"/>
  <c r="AF103" i="40"/>
  <c r="AG103" i="40"/>
  <c r="AD7" i="40"/>
  <c r="AM30" i="42"/>
  <c r="W30" i="42"/>
  <c r="AA152" i="40"/>
  <c r="AL88" i="42"/>
  <c r="AH87" i="40"/>
  <c r="AM10" i="40"/>
  <c r="AK88" i="42"/>
  <c r="AL103" i="40"/>
  <c r="AN7" i="40"/>
  <c r="AG88" i="42"/>
  <c r="AB105" i="40"/>
  <c r="AD93" i="40"/>
  <c r="AD10" i="40"/>
  <c r="AB88" i="42"/>
  <c r="AJ103" i="40"/>
  <c r="Y30" i="42"/>
  <c r="Y93" i="40"/>
  <c r="AN30" i="42"/>
  <c r="X30" i="42"/>
  <c r="AE93" i="40"/>
  <c r="AH105" i="40"/>
  <c r="AA10" i="40"/>
  <c r="AM88" i="42"/>
  <c r="AC103" i="40"/>
  <c r="W119" i="40"/>
  <c r="AG7" i="40"/>
  <c r="AI30" i="42"/>
  <c r="W152" i="40"/>
  <c r="AO88" i="42"/>
  <c r="Y10" i="40"/>
  <c r="Z103" i="40"/>
  <c r="Y119" i="40"/>
  <c r="AO7" i="40"/>
  <c r="Z88" i="42"/>
  <c r="Z7" i="40"/>
  <c r="AE30" i="42"/>
  <c r="AH103" i="40"/>
  <c r="Y7" i="40"/>
  <c r="AM93" i="40"/>
  <c r="AD88" i="42"/>
  <c r="AE103" i="40"/>
  <c r="AD87" i="40"/>
  <c r="AJ30" i="42"/>
  <c r="AG30" i="42"/>
  <c r="AB93" i="40"/>
  <c r="W105" i="40"/>
  <c r="AJ10" i="40"/>
  <c r="AI88" i="42"/>
  <c r="Y103" i="40"/>
  <c r="AI7" i="40"/>
  <c r="AI87" i="40"/>
  <c r="AC30" i="42"/>
  <c r="AO152" i="40"/>
  <c r="AC88" i="42"/>
  <c r="X88" i="42"/>
  <c r="AN103" i="40"/>
  <c r="AL7" i="40"/>
  <c r="AH30" i="42"/>
  <c r="AK7" i="40"/>
  <c r="AD152" i="40"/>
  <c r="W103" i="40"/>
  <c r="W34" i="40"/>
  <c r="AM34" i="40"/>
  <c r="AO35" i="40"/>
  <c r="AD35" i="40"/>
  <c r="AM53" i="40"/>
  <c r="AC53" i="40"/>
  <c r="AN130" i="40"/>
  <c r="Z130" i="40"/>
  <c r="AB108" i="41"/>
  <c r="AE108" i="41"/>
  <c r="X165" i="41"/>
  <c r="AK165" i="41"/>
  <c r="AO42" i="41"/>
  <c r="W42" i="41"/>
  <c r="AE78" i="41"/>
  <c r="AD78" i="41"/>
  <c r="AI38" i="41"/>
  <c r="Y38" i="41"/>
  <c r="AO38" i="41"/>
  <c r="AD38" i="41"/>
  <c r="X38" i="41"/>
  <c r="AD29" i="42"/>
  <c r="AO29" i="42"/>
  <c r="AC29" i="42"/>
  <c r="AG29" i="42"/>
  <c r="Y110" i="42"/>
  <c r="AH110" i="42"/>
  <c r="Y148" i="40"/>
  <c r="AC148" i="40"/>
  <c r="AA160" i="41"/>
  <c r="AM160" i="41"/>
  <c r="AB22" i="41"/>
  <c r="AO22" i="41"/>
  <c r="X155" i="42"/>
  <c r="AM155" i="42"/>
  <c r="AK126" i="42"/>
  <c r="AB126" i="42"/>
  <c r="Z75" i="41"/>
  <c r="W75" i="41"/>
  <c r="AN75" i="41"/>
  <c r="AF14" i="40"/>
  <c r="AA14" i="40"/>
  <c r="AI127" i="40"/>
  <c r="AD127" i="40"/>
  <c r="AI123" i="40"/>
  <c r="AG123" i="40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D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AC70" i="24" s="1"/>
  <c r="M85" i="24"/>
  <c r="S85" i="24"/>
  <c r="P85" i="24"/>
  <c r="AP85" i="24"/>
  <c r="AM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AJ60" i="41"/>
  <c r="T76" i="24"/>
  <c r="O76" i="24"/>
  <c r="R76" i="24"/>
  <c r="O123" i="24"/>
  <c r="AB3" i="40"/>
  <c r="X52" i="27"/>
  <c r="AG174" i="23"/>
  <c r="AM130" i="23"/>
  <c r="X119" i="28"/>
  <c r="AD75" i="23"/>
  <c r="AM172" i="28"/>
  <c r="AH120" i="23"/>
  <c r="AC134" i="23"/>
  <c r="AE38" i="41"/>
  <c r="AB38" i="41"/>
  <c r="AJ29" i="42"/>
  <c r="AK110" i="42"/>
  <c r="AI60" i="41"/>
  <c r="W37" i="42"/>
  <c r="AM13" i="23"/>
  <c r="AB99" i="28"/>
  <c r="Z38" i="41"/>
  <c r="AN29" i="42"/>
  <c r="AN110" i="42"/>
  <c r="AK135" i="41"/>
  <c r="AC148" i="41"/>
  <c r="X97" i="42"/>
  <c r="X97" i="25"/>
  <c r="AL97" i="25"/>
  <c r="AK97" i="25"/>
  <c r="AM97" i="25"/>
  <c r="AE97" i="25"/>
  <c r="AA97" i="25"/>
  <c r="AB97" i="25"/>
  <c r="AO97" i="25"/>
  <c r="AH97" i="25"/>
  <c r="AC97" i="25"/>
  <c r="W158" i="42"/>
  <c r="AE158" i="42"/>
  <c r="AL17" i="40"/>
  <c r="AJ17" i="40"/>
  <c r="AI17" i="40"/>
  <c r="AG17" i="40"/>
  <c r="AA17" i="40"/>
  <c r="W17" i="40"/>
  <c r="AK17" i="40"/>
  <c r="AN17" i="40"/>
  <c r="Y34" i="40"/>
  <c r="AE34" i="40"/>
  <c r="AA34" i="40"/>
  <c r="AO34" i="40"/>
  <c r="AI35" i="40"/>
  <c r="AM35" i="40"/>
  <c r="Z35" i="40"/>
  <c r="AJ35" i="40"/>
  <c r="AN35" i="40"/>
  <c r="AL35" i="40"/>
  <c r="AK35" i="40"/>
  <c r="AM72" i="42"/>
  <c r="AI72" i="42"/>
  <c r="Y72" i="42"/>
  <c r="AH72" i="42"/>
  <c r="X72" i="42"/>
  <c r="AD72" i="42"/>
  <c r="Z72" i="42"/>
  <c r="AF72" i="42"/>
  <c r="AO72" i="42"/>
  <c r="AB72" i="42"/>
  <c r="W72" i="42"/>
  <c r="AE72" i="42"/>
  <c r="Y91" i="41"/>
  <c r="AC91" i="41"/>
  <c r="AJ91" i="41"/>
  <c r="X91" i="41"/>
  <c r="AH91" i="41"/>
  <c r="AA31" i="42"/>
  <c r="Y31" i="42"/>
  <c r="AM128" i="40"/>
  <c r="AN128" i="40"/>
  <c r="AA128" i="40"/>
  <c r="AE128" i="40"/>
  <c r="AL128" i="40"/>
  <c r="AO128" i="40"/>
  <c r="W128" i="40"/>
  <c r="AC128" i="40"/>
  <c r="AI128" i="40"/>
  <c r="AH128" i="40"/>
  <c r="AJ128" i="40"/>
  <c r="Z128" i="40"/>
  <c r="AF128" i="40"/>
  <c r="AN138" i="42"/>
  <c r="AO138" i="42"/>
  <c r="W138" i="42"/>
  <c r="AK97" i="42"/>
  <c r="AF97" i="42"/>
  <c r="AD97" i="42"/>
  <c r="W97" i="42"/>
  <c r="AC97" i="42"/>
  <c r="AG97" i="42"/>
  <c r="AH97" i="42"/>
  <c r="Z97" i="42"/>
  <c r="AK53" i="40"/>
  <c r="W53" i="40"/>
  <c r="AI53" i="40"/>
  <c r="AD53" i="40"/>
  <c r="AF53" i="40"/>
  <c r="AE53" i="40"/>
  <c r="AG53" i="40"/>
  <c r="AN53" i="40"/>
  <c r="AH53" i="40"/>
  <c r="Z53" i="40"/>
  <c r="AA53" i="40"/>
  <c r="Y53" i="40"/>
  <c r="AL53" i="40"/>
  <c r="Z148" i="41"/>
  <c r="AJ148" i="41"/>
  <c r="AF148" i="41"/>
  <c r="AD148" i="41"/>
  <c r="AF130" i="40"/>
  <c r="AK130" i="40"/>
  <c r="AL130" i="40"/>
  <c r="AI130" i="40"/>
  <c r="AO130" i="40"/>
  <c r="AJ130" i="40"/>
  <c r="AA130" i="40"/>
  <c r="AG130" i="40"/>
  <c r="AM102" i="41"/>
  <c r="AO102" i="41"/>
  <c r="AA111" i="41"/>
  <c r="W111" i="41"/>
  <c r="AD111" i="41"/>
  <c r="Z111" i="41"/>
  <c r="AI115" i="41"/>
  <c r="AK115" i="41"/>
  <c r="Z49" i="42"/>
  <c r="AG49" i="42"/>
  <c r="AN108" i="41"/>
  <c r="AL108" i="41"/>
  <c r="AJ108" i="41"/>
  <c r="W108" i="41"/>
  <c r="AD73" i="40"/>
  <c r="AF73" i="40"/>
  <c r="AE19" i="42"/>
  <c r="AH19" i="42"/>
  <c r="AC19" i="42"/>
  <c r="AO19" i="42"/>
  <c r="Y19" i="42"/>
  <c r="AM19" i="42"/>
  <c r="AL19" i="42"/>
  <c r="AJ19" i="42"/>
  <c r="AD37" i="42"/>
  <c r="AN37" i="42"/>
  <c r="AJ37" i="42"/>
  <c r="AL37" i="42"/>
  <c r="AM37" i="42"/>
  <c r="AF37" i="42"/>
  <c r="AK37" i="42"/>
  <c r="AH37" i="42"/>
  <c r="AG37" i="42"/>
  <c r="AA37" i="42"/>
  <c r="Z37" i="42"/>
  <c r="AE165" i="41"/>
  <c r="AH165" i="41"/>
  <c r="AB165" i="41"/>
  <c r="AJ165" i="41"/>
  <c r="AL165" i="41"/>
  <c r="Z165" i="41"/>
  <c r="AF165" i="41"/>
  <c r="AI165" i="41"/>
  <c r="AD165" i="41"/>
  <c r="AA165" i="41"/>
  <c r="AC165" i="41"/>
  <c r="AD62" i="41"/>
  <c r="AH62" i="41"/>
  <c r="AO62" i="41"/>
  <c r="W62" i="41"/>
  <c r="AK62" i="41"/>
  <c r="X62" i="41"/>
  <c r="AM62" i="41"/>
  <c r="AN62" i="41"/>
  <c r="AC3" i="40"/>
  <c r="AG3" i="40"/>
  <c r="Y3" i="40"/>
  <c r="W3" i="40"/>
  <c r="AJ3" i="40"/>
  <c r="AF3" i="40"/>
  <c r="AD3" i="40"/>
  <c r="AA3" i="40"/>
  <c r="AK3" i="40"/>
  <c r="Z3" i="40"/>
  <c r="AM39" i="41"/>
  <c r="AC39" i="41"/>
  <c r="W39" i="41"/>
  <c r="AJ39" i="41"/>
  <c r="AL39" i="41"/>
  <c r="X39" i="41"/>
  <c r="AE39" i="41"/>
  <c r="AH39" i="41"/>
  <c r="Y39" i="41"/>
  <c r="Z42" i="41"/>
  <c r="AD42" i="41"/>
  <c r="AG42" i="41"/>
  <c r="AH42" i="41"/>
  <c r="AF42" i="41"/>
  <c r="AL42" i="41"/>
  <c r="W80" i="41"/>
  <c r="AJ80" i="41"/>
  <c r="AC80" i="41"/>
  <c r="AB94" i="40"/>
  <c r="W94" i="40"/>
  <c r="AD94" i="40"/>
  <c r="AG94" i="40"/>
  <c r="AI94" i="40"/>
  <c r="AL88" i="40"/>
  <c r="AO88" i="40"/>
  <c r="AM88" i="40"/>
  <c r="AA88" i="40"/>
  <c r="AF88" i="40"/>
  <c r="Z88" i="40"/>
  <c r="AJ88" i="40"/>
  <c r="W88" i="40"/>
  <c r="AC172" i="40"/>
  <c r="AM172" i="40"/>
  <c r="AH172" i="40"/>
  <c r="Y172" i="40"/>
  <c r="AM70" i="41"/>
  <c r="AH70" i="41"/>
  <c r="W142" i="40"/>
  <c r="AB142" i="40"/>
  <c r="Y105" i="41"/>
  <c r="AF105" i="41"/>
  <c r="AJ105" i="41"/>
  <c r="AD105" i="41"/>
  <c r="AN105" i="41"/>
  <c r="AG105" i="41"/>
  <c r="AM105" i="41"/>
  <c r="AE105" i="41"/>
  <c r="X78" i="41"/>
  <c r="W78" i="41"/>
  <c r="Z78" i="41"/>
  <c r="AJ78" i="41"/>
  <c r="AH78" i="41"/>
  <c r="AL78" i="41"/>
  <c r="AK78" i="41"/>
  <c r="AN78" i="41"/>
  <c r="AI78" i="41"/>
  <c r="AC159" i="42"/>
  <c r="AB159" i="42"/>
  <c r="AA159" i="42"/>
  <c r="AJ159" i="42"/>
  <c r="X159" i="42"/>
  <c r="AH96" i="42"/>
  <c r="AM96" i="42"/>
  <c r="AB96" i="42"/>
  <c r="AF96" i="42"/>
  <c r="Y112" i="41"/>
  <c r="AL112" i="41"/>
  <c r="AJ112" i="41"/>
  <c r="Z112" i="41"/>
  <c r="AN112" i="41"/>
  <c r="AC112" i="41"/>
  <c r="AK112" i="41"/>
  <c r="AI112" i="41"/>
  <c r="AG112" i="41"/>
  <c r="AE24" i="41"/>
  <c r="AJ24" i="41"/>
  <c r="AL24" i="41"/>
  <c r="AB24" i="41"/>
  <c r="AH24" i="41"/>
  <c r="AA24" i="41"/>
  <c r="AF24" i="41"/>
  <c r="Y175" i="40"/>
  <c r="W175" i="40"/>
  <c r="AE175" i="40"/>
  <c r="AD175" i="40"/>
  <c r="AK175" i="40"/>
  <c r="AA175" i="40"/>
  <c r="Z25" i="41"/>
  <c r="Y25" i="41"/>
  <c r="AA25" i="41"/>
  <c r="AI25" i="41"/>
  <c r="AL25" i="41"/>
  <c r="AJ84" i="41"/>
  <c r="AN84" i="41"/>
  <c r="AM84" i="41"/>
  <c r="AB84" i="41"/>
  <c r="AL66" i="40"/>
  <c r="AJ66" i="40"/>
  <c r="AN66" i="40"/>
  <c r="AF153" i="41"/>
  <c r="AM153" i="41"/>
  <c r="AI153" i="41"/>
  <c r="AD153" i="41"/>
  <c r="AM81" i="40"/>
  <c r="AL81" i="40"/>
  <c r="Y81" i="40"/>
  <c r="X81" i="40"/>
  <c r="AO81" i="40"/>
  <c r="AK81" i="40"/>
  <c r="AG81" i="40"/>
  <c r="AB81" i="40"/>
  <c r="AH81" i="40"/>
  <c r="AN81" i="40"/>
  <c r="Z71" i="41"/>
  <c r="AA71" i="41"/>
  <c r="AB71" i="41"/>
  <c r="AA147" i="40"/>
  <c r="X147" i="40"/>
  <c r="AO147" i="40"/>
  <c r="AG147" i="40"/>
  <c r="AB147" i="40"/>
  <c r="Y147" i="40"/>
  <c r="AH147" i="40"/>
  <c r="Z147" i="40"/>
  <c r="AF147" i="40"/>
  <c r="AE147" i="40"/>
  <c r="Z65" i="42"/>
  <c r="AG65" i="42"/>
  <c r="AH65" i="42"/>
  <c r="AL65" i="42"/>
  <c r="AC38" i="41"/>
  <c r="AK38" i="41"/>
  <c r="AN38" i="41"/>
  <c r="AM38" i="41"/>
  <c r="AA38" i="41"/>
  <c r="Y72" i="41"/>
  <c r="AJ72" i="41"/>
  <c r="AL72" i="41"/>
  <c r="AN72" i="41"/>
  <c r="X72" i="41"/>
  <c r="AK72" i="41"/>
  <c r="AG72" i="41"/>
  <c r="W72" i="41"/>
  <c r="AO72" i="41"/>
  <c r="AF72" i="41"/>
  <c r="W137" i="42"/>
  <c r="AI137" i="42"/>
  <c r="AB60" i="41"/>
  <c r="AK60" i="41"/>
  <c r="AO60" i="41"/>
  <c r="AL60" i="41"/>
  <c r="AC60" i="41"/>
  <c r="AF60" i="41"/>
  <c r="AD60" i="41"/>
  <c r="AN60" i="41"/>
  <c r="AH60" i="41"/>
  <c r="AE60" i="41"/>
  <c r="W60" i="41"/>
  <c r="AG60" i="41"/>
  <c r="X60" i="41"/>
  <c r="Y60" i="41"/>
  <c r="AL29" i="42"/>
  <c r="W29" i="42"/>
  <c r="AA29" i="42"/>
  <c r="AB29" i="42"/>
  <c r="AH29" i="42"/>
  <c r="AM29" i="42"/>
  <c r="AE29" i="42"/>
  <c r="Z29" i="42"/>
  <c r="AF29" i="42"/>
  <c r="X54" i="41"/>
  <c r="AC54" i="41"/>
  <c r="AC123" i="42"/>
  <c r="AL123" i="42"/>
  <c r="AM123" i="42"/>
  <c r="AF123" i="42"/>
  <c r="AE123" i="42"/>
  <c r="W123" i="42"/>
  <c r="X123" i="42"/>
  <c r="AB123" i="42"/>
  <c r="AJ123" i="42"/>
  <c r="AI110" i="42"/>
  <c r="AB110" i="42"/>
  <c r="AE110" i="42"/>
  <c r="AC110" i="42"/>
  <c r="AJ110" i="42"/>
  <c r="AD110" i="42"/>
  <c r="AO110" i="42"/>
  <c r="W110" i="42"/>
  <c r="AG110" i="42"/>
  <c r="AG13" i="40"/>
  <c r="AL13" i="40"/>
  <c r="AB13" i="40"/>
  <c r="X138" i="41"/>
  <c r="AC138" i="41"/>
  <c r="AG138" i="41"/>
  <c r="AF160" i="42"/>
  <c r="AM160" i="42"/>
  <c r="AO7" i="41"/>
  <c r="AL7" i="41"/>
  <c r="Z7" i="41"/>
  <c r="AI7" i="41"/>
  <c r="AF7" i="41"/>
  <c r="AB7" i="41"/>
  <c r="AN7" i="41"/>
  <c r="W7" i="41"/>
  <c r="X7" i="41"/>
  <c r="AD7" i="41"/>
  <c r="X118" i="42"/>
  <c r="AI118" i="42"/>
  <c r="AE118" i="42"/>
  <c r="AH118" i="42"/>
  <c r="AC118" i="42"/>
  <c r="Z118" i="42"/>
  <c r="Y118" i="42"/>
  <c r="AE148" i="40"/>
  <c r="AK148" i="40"/>
  <c r="AB148" i="40"/>
  <c r="AM148" i="40"/>
  <c r="AG148" i="40"/>
  <c r="AF148" i="40"/>
  <c r="AJ148" i="40"/>
  <c r="AH40" i="41"/>
  <c r="AG40" i="41"/>
  <c r="AG135" i="41"/>
  <c r="AF135" i="41"/>
  <c r="AD135" i="41"/>
  <c r="X21" i="41"/>
  <c r="AA21" i="41"/>
  <c r="AE21" i="41"/>
  <c r="AD21" i="41"/>
  <c r="AF21" i="41"/>
  <c r="AM21" i="41"/>
  <c r="AH21" i="41"/>
  <c r="Z21" i="41"/>
  <c r="AC58" i="41"/>
  <c r="AO58" i="41"/>
  <c r="AB58" i="41"/>
  <c r="Z58" i="41"/>
  <c r="AJ58" i="41"/>
  <c r="X62" i="42"/>
  <c r="AE62" i="42"/>
  <c r="Z62" i="42"/>
  <c r="AN62" i="42"/>
  <c r="AF122" i="41"/>
  <c r="AG122" i="41"/>
  <c r="AH122" i="41"/>
  <c r="AK174" i="41"/>
  <c r="AG174" i="41"/>
  <c r="AL174" i="41"/>
  <c r="AK100" i="41"/>
  <c r="AB100" i="41"/>
  <c r="AA100" i="41"/>
  <c r="AO113" i="40"/>
  <c r="AN113" i="40"/>
  <c r="AG8" i="42"/>
  <c r="AC8" i="42"/>
  <c r="AD8" i="42"/>
  <c r="AI111" i="42"/>
  <c r="AG111" i="42"/>
  <c r="AD151" i="42"/>
  <c r="AF151" i="42"/>
  <c r="Y151" i="42"/>
  <c r="AM27" i="41"/>
  <c r="AC27" i="41"/>
  <c r="AL27" i="41"/>
  <c r="AE27" i="41"/>
  <c r="X27" i="41"/>
  <c r="W27" i="41"/>
  <c r="AC44" i="42"/>
  <c r="AF44" i="42"/>
  <c r="Z48" i="42"/>
  <c r="AI48" i="42"/>
  <c r="AJ48" i="42"/>
  <c r="AE48" i="42"/>
  <c r="AB48" i="42"/>
  <c r="AK48" i="42"/>
  <c r="X48" i="42"/>
  <c r="AL48" i="42"/>
  <c r="W48" i="42"/>
  <c r="AN48" i="42"/>
  <c r="AD48" i="42"/>
  <c r="AB19" i="40"/>
  <c r="AL19" i="40"/>
  <c r="Z19" i="40"/>
  <c r="AA19" i="40"/>
  <c r="AF19" i="40"/>
  <c r="W12" i="42"/>
  <c r="AH12" i="42"/>
  <c r="AO12" i="42"/>
  <c r="Y12" i="42"/>
  <c r="Z176" i="42"/>
  <c r="X176" i="42"/>
  <c r="AB176" i="42"/>
  <c r="AK176" i="42"/>
  <c r="AA141" i="40"/>
  <c r="AB141" i="40"/>
  <c r="AG141" i="40"/>
  <c r="AK141" i="40"/>
  <c r="AB28" i="40"/>
  <c r="AK28" i="40"/>
  <c r="AH28" i="40"/>
  <c r="X28" i="40"/>
  <c r="AL28" i="40"/>
  <c r="AF28" i="40"/>
  <c r="W28" i="40"/>
  <c r="AI28" i="40"/>
  <c r="AG144" i="41"/>
  <c r="AJ144" i="41"/>
  <c r="Z144" i="41"/>
  <c r="AL144" i="41"/>
  <c r="AK144" i="41"/>
  <c r="W160" i="41"/>
  <c r="Z160" i="41"/>
  <c r="AI160" i="41"/>
  <c r="AB160" i="41"/>
  <c r="X160" i="41"/>
  <c r="AN65" i="41"/>
  <c r="AE65" i="41"/>
  <c r="AF65" i="41"/>
  <c r="AK65" i="41"/>
  <c r="Z65" i="41"/>
  <c r="AK60" i="40"/>
  <c r="AI60" i="40"/>
  <c r="AA60" i="40"/>
  <c r="AH60" i="40"/>
  <c r="AG60" i="40"/>
  <c r="AO60" i="40"/>
  <c r="AL60" i="40"/>
  <c r="AC60" i="40"/>
  <c r="W72" i="40"/>
  <c r="AB72" i="40"/>
  <c r="AE72" i="40"/>
  <c r="Y71" i="40"/>
  <c r="AA71" i="40"/>
  <c r="AO71" i="40"/>
  <c r="AC71" i="40"/>
  <c r="AL170" i="42"/>
  <c r="W170" i="42"/>
  <c r="AL95" i="41"/>
  <c r="AC95" i="41"/>
  <c r="AN127" i="42"/>
  <c r="AH127" i="42"/>
  <c r="AD127" i="42"/>
  <c r="Z127" i="42"/>
  <c r="AI177" i="42"/>
  <c r="AA177" i="42"/>
  <c r="AL177" i="42"/>
  <c r="AH177" i="42"/>
  <c r="AH35" i="42"/>
  <c r="AG35" i="42"/>
  <c r="Z35" i="42"/>
  <c r="W35" i="42"/>
  <c r="AD35" i="42"/>
  <c r="AL35" i="42"/>
  <c r="AM70" i="42"/>
  <c r="AA70" i="42"/>
  <c r="AF70" i="42"/>
  <c r="AL70" i="42"/>
  <c r="AF43" i="40"/>
  <c r="AI43" i="40"/>
  <c r="AN43" i="40"/>
  <c r="Y43" i="40"/>
  <c r="W58" i="42"/>
  <c r="AF58" i="42"/>
  <c r="X58" i="42"/>
  <c r="AC58" i="42"/>
  <c r="AE58" i="42"/>
  <c r="AH58" i="42"/>
  <c r="AI58" i="42"/>
  <c r="AD58" i="42"/>
  <c r="AF19" i="41"/>
  <c r="Y19" i="41"/>
  <c r="AD19" i="41"/>
  <c r="AA19" i="41"/>
  <c r="AN19" i="41"/>
  <c r="AB19" i="41"/>
  <c r="AB162" i="40"/>
  <c r="AA162" i="40"/>
  <c r="W162" i="40"/>
  <c r="Y162" i="40"/>
  <c r="AK162" i="40"/>
  <c r="AE162" i="40"/>
  <c r="AC162" i="40"/>
  <c r="AE89" i="41"/>
  <c r="AO89" i="41"/>
  <c r="W89" i="41"/>
  <c r="AC89" i="41"/>
  <c r="AD89" i="41"/>
  <c r="AG89" i="41"/>
  <c r="AH22" i="41"/>
  <c r="AJ22" i="41"/>
  <c r="AA53" i="42"/>
  <c r="AD53" i="42"/>
  <c r="AB53" i="42"/>
  <c r="AC53" i="42"/>
  <c r="AH53" i="42"/>
  <c r="AM53" i="42"/>
  <c r="AI53" i="42"/>
  <c r="AK90" i="42"/>
  <c r="X90" i="42"/>
  <c r="AL90" i="42"/>
  <c r="Z90" i="42"/>
  <c r="AJ90" i="42"/>
  <c r="AF92" i="42"/>
  <c r="AB92" i="42"/>
  <c r="AA92" i="42"/>
  <c r="W147" i="41"/>
  <c r="AA147" i="41"/>
  <c r="AE141" i="41"/>
  <c r="Z141" i="41"/>
  <c r="X141" i="41"/>
  <c r="AE51" i="42"/>
  <c r="W51" i="42"/>
  <c r="AA51" i="42"/>
  <c r="AO51" i="42"/>
  <c r="Y51" i="42"/>
  <c r="Z51" i="42"/>
  <c r="Y126" i="42"/>
  <c r="Z126" i="42"/>
  <c r="W126" i="42"/>
  <c r="AE126" i="42"/>
  <c r="AD126" i="42"/>
  <c r="AJ126" i="42"/>
  <c r="AG67" i="40"/>
  <c r="AH67" i="40"/>
  <c r="Z67" i="40"/>
  <c r="AF127" i="41"/>
  <c r="AM127" i="41"/>
  <c r="AO87" i="41"/>
  <c r="W87" i="41"/>
  <c r="AG87" i="41"/>
  <c r="AF87" i="41"/>
  <c r="AB87" i="41"/>
  <c r="AE87" i="41"/>
  <c r="AG137" i="41"/>
  <c r="W137" i="41"/>
  <c r="AJ12" i="40"/>
  <c r="AE12" i="40"/>
  <c r="AO51" i="41"/>
  <c r="AC51" i="41"/>
  <c r="AB51" i="41"/>
  <c r="AE51" i="41"/>
  <c r="AM51" i="41"/>
  <c r="AH97" i="40"/>
  <c r="AE97" i="40"/>
  <c r="AN59" i="41"/>
  <c r="AF59" i="41"/>
  <c r="AI59" i="41"/>
  <c r="AA59" i="41"/>
  <c r="AO59" i="41"/>
  <c r="AM59" i="41"/>
  <c r="AJ59" i="41"/>
  <c r="AH75" i="41"/>
  <c r="AL75" i="41"/>
  <c r="AJ109" i="40"/>
  <c r="AO109" i="40"/>
  <c r="W109" i="40"/>
  <c r="Z109" i="40"/>
  <c r="AJ95" i="40"/>
  <c r="AB95" i="40"/>
  <c r="AI95" i="40"/>
  <c r="X95" i="40"/>
  <c r="AH95" i="40"/>
  <c r="AF83" i="40"/>
  <c r="Z83" i="40"/>
  <c r="AA83" i="40"/>
  <c r="AB83" i="40"/>
  <c r="AG83" i="40"/>
  <c r="AJ127" i="40"/>
  <c r="Z127" i="40"/>
  <c r="AL127" i="40"/>
  <c r="AD123" i="40"/>
  <c r="Y123" i="40"/>
  <c r="X32" i="41"/>
  <c r="AM32" i="41"/>
  <c r="AE32" i="41"/>
  <c r="AO32" i="41"/>
  <c r="AH32" i="41"/>
  <c r="AB32" i="41"/>
  <c r="AC32" i="41"/>
  <c r="AF89" i="41"/>
  <c r="AO162" i="40"/>
  <c r="AJ53" i="42"/>
  <c r="X147" i="41"/>
  <c r="AD59" i="41"/>
  <c r="AH43" i="40"/>
  <c r="AI102" i="42"/>
  <c r="AE87" i="42"/>
  <c r="AA95" i="40"/>
  <c r="AI127" i="42"/>
  <c r="AA35" i="42"/>
  <c r="AL19" i="41"/>
  <c r="AL3" i="41"/>
  <c r="AL141" i="41"/>
  <c r="Y127" i="41"/>
  <c r="AJ87" i="41"/>
  <c r="AN162" i="40"/>
  <c r="AO17" i="42"/>
  <c r="AG2" i="42"/>
  <c r="W50" i="40"/>
  <c r="AM28" i="42"/>
  <c r="AH46" i="42"/>
  <c r="AB28" i="42"/>
  <c r="Y21" i="40"/>
  <c r="AE2" i="41"/>
  <c r="AG175" i="42"/>
  <c r="AC84" i="42"/>
  <c r="AE135" i="42"/>
  <c r="AK120" i="42"/>
  <c r="AM2" i="41"/>
  <c r="AC175" i="42"/>
  <c r="AJ175" i="42"/>
  <c r="AB88" i="41"/>
  <c r="AO84" i="42"/>
  <c r="AB154" i="42"/>
  <c r="AL154" i="42"/>
  <c r="AI154" i="42"/>
  <c r="AH148" i="42"/>
  <c r="AF148" i="42"/>
  <c r="AH152" i="42"/>
  <c r="AJ76" i="40"/>
  <c r="Z161" i="41"/>
  <c r="AK76" i="40"/>
  <c r="X151" i="40"/>
  <c r="Y155" i="40"/>
  <c r="Z148" i="42"/>
  <c r="AC69" i="41"/>
  <c r="AE69" i="41"/>
  <c r="AC170" i="41"/>
  <c r="AG68" i="40"/>
  <c r="X18" i="40"/>
  <c r="AI113" i="25"/>
  <c r="X64" i="42"/>
  <c r="AN55" i="40"/>
  <c r="AF14" i="42"/>
  <c r="AE14" i="42"/>
  <c r="AA14" i="42"/>
  <c r="AM50" i="40"/>
  <c r="AL101" i="42"/>
  <c r="AK32" i="42"/>
  <c r="AN32" i="42"/>
  <c r="AO32" i="42"/>
  <c r="W118" i="40"/>
  <c r="AJ118" i="40"/>
  <c r="AI156" i="41"/>
  <c r="AB156" i="41"/>
  <c r="AK156" i="41"/>
  <c r="AA156" i="41"/>
  <c r="AG66" i="42"/>
  <c r="W110" i="40"/>
  <c r="AJ110" i="40"/>
  <c r="X46" i="42"/>
  <c r="AC168" i="40"/>
  <c r="W168" i="40"/>
  <c r="AI46" i="42"/>
  <c r="W46" i="42"/>
  <c r="Z150" i="40"/>
  <c r="AB150" i="40"/>
  <c r="W50" i="41"/>
  <c r="X50" i="41"/>
  <c r="AM50" i="41"/>
  <c r="AA26" i="41"/>
  <c r="Y26" i="41"/>
  <c r="AM26" i="41"/>
  <c r="AD97" i="41"/>
  <c r="AA97" i="41"/>
  <c r="AK150" i="40"/>
  <c r="AM99" i="40"/>
  <c r="Y99" i="40"/>
  <c r="AJ99" i="40"/>
  <c r="Y24" i="42"/>
  <c r="AA24" i="42"/>
  <c r="AL50" i="40"/>
  <c r="AO28" i="42"/>
  <c r="AI132" i="41"/>
  <c r="W113" i="41"/>
  <c r="AL55" i="42"/>
  <c r="AH113" i="41"/>
  <c r="AN18" i="40"/>
  <c r="AL135" i="42"/>
  <c r="AC154" i="41"/>
  <c r="AE175" i="42"/>
  <c r="Y84" i="42"/>
  <c r="AA90" i="41"/>
  <c r="AH2" i="41"/>
  <c r="AO175" i="42"/>
  <c r="AB122" i="42"/>
  <c r="AE122" i="42"/>
  <c r="AD154" i="42"/>
  <c r="X154" i="42"/>
  <c r="Y154" i="42"/>
  <c r="AN148" i="42"/>
  <c r="AM148" i="42"/>
  <c r="AD161" i="41"/>
  <c r="AD76" i="40"/>
  <c r="AI161" i="41"/>
  <c r="AF152" i="42"/>
  <c r="AG118" i="41"/>
  <c r="Y170" i="41"/>
  <c r="AF157" i="41"/>
  <c r="AA104" i="41"/>
  <c r="AK155" i="40"/>
  <c r="AD104" i="41"/>
  <c r="X175" i="42"/>
  <c r="AL69" i="41"/>
  <c r="AL170" i="41"/>
  <c r="Y142" i="41"/>
  <c r="X76" i="40"/>
  <c r="AF68" i="40"/>
  <c r="AA118" i="41"/>
  <c r="AJ14" i="42"/>
  <c r="AM64" i="42"/>
  <c r="AB55" i="40"/>
  <c r="W14" i="42"/>
  <c r="AN64" i="42"/>
  <c r="AD55" i="40"/>
  <c r="AA13" i="42"/>
  <c r="AC32" i="42"/>
  <c r="Z32" i="42"/>
  <c r="AM32" i="42"/>
  <c r="AJ156" i="41"/>
  <c r="AG156" i="41"/>
  <c r="W156" i="41"/>
  <c r="AC156" i="41"/>
  <c r="AO156" i="41"/>
  <c r="W66" i="42"/>
  <c r="AI26" i="41"/>
  <c r="AJ97" i="41"/>
  <c r="Y168" i="40"/>
  <c r="AF46" i="42"/>
  <c r="AC46" i="42"/>
  <c r="AM150" i="40"/>
  <c r="AJ150" i="40"/>
  <c r="AH50" i="41"/>
  <c r="AF50" i="41"/>
  <c r="AK26" i="41"/>
  <c r="AL26" i="41"/>
  <c r="AG97" i="41"/>
  <c r="AC97" i="41"/>
  <c r="AN99" i="40"/>
  <c r="AC99" i="40"/>
  <c r="AI99" i="40"/>
  <c r="X24" i="42"/>
  <c r="X78" i="40"/>
  <c r="AD21" i="40"/>
  <c r="Z2" i="41"/>
  <c r="AN175" i="42"/>
  <c r="AG84" i="42"/>
  <c r="AJ82" i="42"/>
  <c r="AK2" i="41"/>
  <c r="AD175" i="42"/>
  <c r="AJ154" i="42"/>
  <c r="AK148" i="42"/>
  <c r="AO148" i="42"/>
  <c r="AG161" i="41"/>
  <c r="AC161" i="40"/>
  <c r="AE76" i="40"/>
  <c r="AH144" i="40"/>
  <c r="AF63" i="41"/>
  <c r="AC144" i="40"/>
  <c r="Y118" i="41"/>
  <c r="AD63" i="41"/>
  <c r="R118" i="27"/>
  <c r="AL138" i="25"/>
  <c r="T75" i="24"/>
  <c r="Q144" i="27"/>
  <c r="AC109" i="41"/>
  <c r="AG98" i="42"/>
  <c r="W103" i="41"/>
  <c r="AA139" i="41"/>
  <c r="AD139" i="41"/>
  <c r="AH139" i="41"/>
  <c r="AL139" i="41"/>
  <c r="AM139" i="41"/>
  <c r="AN49" i="41"/>
  <c r="AO49" i="41"/>
  <c r="AI49" i="41"/>
  <c r="AK49" i="41"/>
  <c r="Z49" i="41"/>
  <c r="Y9" i="40"/>
  <c r="AD9" i="40"/>
  <c r="AH9" i="40"/>
  <c r="AF9" i="40"/>
  <c r="AJ9" i="40"/>
  <c r="AE107" i="41"/>
  <c r="AA107" i="41"/>
  <c r="AL107" i="41"/>
  <c r="AL13" i="41"/>
  <c r="X13" i="41"/>
  <c r="Z13" i="41"/>
  <c r="AC13" i="41"/>
  <c r="AA13" i="41"/>
  <c r="Y31" i="40"/>
  <c r="AN31" i="40"/>
  <c r="AC31" i="40"/>
  <c r="Z31" i="40"/>
  <c r="W31" i="40"/>
  <c r="AE110" i="41"/>
  <c r="Z110" i="41"/>
  <c r="AL110" i="41"/>
  <c r="AF110" i="41"/>
  <c r="AB110" i="41"/>
  <c r="AO163" i="41"/>
  <c r="AM163" i="41"/>
  <c r="AN163" i="41"/>
  <c r="AF163" i="41"/>
  <c r="AK163" i="41"/>
  <c r="AE163" i="41"/>
  <c r="AN134" i="41"/>
  <c r="AE134" i="41"/>
  <c r="AJ134" i="41"/>
  <c r="W134" i="41"/>
  <c r="AF134" i="41"/>
  <c r="AC134" i="41"/>
  <c r="AO47" i="40"/>
  <c r="AJ47" i="40"/>
  <c r="AB47" i="40"/>
  <c r="AF47" i="40"/>
  <c r="W30" i="40"/>
  <c r="AM30" i="40"/>
  <c r="AC30" i="40"/>
  <c r="AH30" i="40"/>
  <c r="AN30" i="40"/>
  <c r="AF124" i="42"/>
  <c r="AJ124" i="42"/>
  <c r="AE124" i="42"/>
  <c r="AA124" i="42"/>
  <c r="W171" i="42"/>
  <c r="AM171" i="42"/>
  <c r="AO171" i="42"/>
  <c r="AN171" i="42"/>
  <c r="AD171" i="42"/>
  <c r="Y171" i="42"/>
  <c r="AC169" i="42"/>
  <c r="X169" i="42"/>
  <c r="Z169" i="42"/>
  <c r="AE169" i="42"/>
  <c r="AO2" i="40"/>
  <c r="AM2" i="40"/>
  <c r="AI2" i="40"/>
  <c r="Z2" i="40"/>
  <c r="AA2" i="40"/>
  <c r="AA174" i="40"/>
  <c r="AD174" i="40"/>
  <c r="AF174" i="40"/>
  <c r="AN115" i="42"/>
  <c r="AI115" i="42"/>
  <c r="AJ115" i="42"/>
  <c r="AH115" i="42"/>
  <c r="X115" i="42"/>
  <c r="AO115" i="42"/>
  <c r="AB155" i="41"/>
  <c r="AJ155" i="41"/>
  <c r="AB4" i="40"/>
  <c r="AD4" i="40"/>
  <c r="W4" i="40"/>
  <c r="AK4" i="40"/>
  <c r="AE4" i="40"/>
  <c r="AO4" i="40"/>
  <c r="Y4" i="40"/>
  <c r="AJ4" i="40"/>
  <c r="X45" i="42"/>
  <c r="AL45" i="42"/>
  <c r="AK45" i="42"/>
  <c r="W45" i="42"/>
  <c r="AF45" i="42"/>
  <c r="AB45" i="42"/>
  <c r="AI45" i="42"/>
  <c r="AO45" i="42"/>
  <c r="AC45" i="42"/>
  <c r="AE45" i="42"/>
  <c r="X61" i="42"/>
  <c r="Y61" i="42"/>
  <c r="AC61" i="42"/>
  <c r="AE61" i="42"/>
  <c r="Z61" i="42"/>
  <c r="W153" i="40"/>
  <c r="X153" i="40"/>
  <c r="AC153" i="40"/>
  <c r="Z153" i="40"/>
  <c r="AO108" i="40"/>
  <c r="AA108" i="40"/>
  <c r="W108" i="40"/>
  <c r="AK108" i="40"/>
  <c r="AG108" i="40"/>
  <c r="Z108" i="40"/>
  <c r="AJ108" i="40"/>
  <c r="Y108" i="40"/>
  <c r="AN108" i="40"/>
  <c r="AN56" i="40"/>
  <c r="AL56" i="40"/>
  <c r="AL36" i="40"/>
  <c r="Y36" i="40"/>
  <c r="AA36" i="40"/>
  <c r="W36" i="40"/>
  <c r="AK36" i="40"/>
  <c r="AD36" i="40"/>
  <c r="Z36" i="40"/>
  <c r="AB36" i="40"/>
  <c r="AF36" i="40"/>
  <c r="AJ36" i="40"/>
  <c r="AL11" i="41"/>
  <c r="AK11" i="41"/>
  <c r="AG11" i="41"/>
  <c r="AD116" i="41"/>
  <c r="W116" i="41"/>
  <c r="AL116" i="41"/>
  <c r="AB116" i="41"/>
  <c r="Y116" i="41"/>
  <c r="AD166" i="42"/>
  <c r="Z166" i="42"/>
  <c r="AO166" i="42"/>
  <c r="AA166" i="42"/>
  <c r="AK166" i="42"/>
  <c r="AN166" i="42"/>
  <c r="Y166" i="42"/>
  <c r="AJ166" i="42"/>
  <c r="W166" i="42"/>
  <c r="AE39" i="40"/>
  <c r="AN39" i="40"/>
  <c r="Y39" i="40"/>
  <c r="AM39" i="40"/>
  <c r="AL39" i="40"/>
  <c r="Z39" i="40"/>
  <c r="W39" i="40"/>
  <c r="AI39" i="40"/>
  <c r="AG39" i="40"/>
  <c r="AE131" i="42"/>
  <c r="AA131" i="42"/>
  <c r="AB131" i="42"/>
  <c r="AO131" i="42"/>
  <c r="AN131" i="42"/>
  <c r="AH131" i="42"/>
  <c r="AA81" i="42"/>
  <c r="AJ81" i="42"/>
  <c r="AF81" i="42"/>
  <c r="AF174" i="42"/>
  <c r="Y174" i="42"/>
  <c r="AH174" i="42"/>
  <c r="AG174" i="42"/>
  <c r="AJ174" i="42"/>
  <c r="X128" i="42"/>
  <c r="AH128" i="42"/>
  <c r="X150" i="41"/>
  <c r="AL150" i="41"/>
  <c r="AK150" i="41"/>
  <c r="AA150" i="41"/>
  <c r="W150" i="41"/>
  <c r="AB150" i="41"/>
  <c r="AI156" i="42"/>
  <c r="AH156" i="42"/>
  <c r="AJ156" i="42"/>
  <c r="AM156" i="42"/>
  <c r="AC156" i="42"/>
  <c r="W26" i="42"/>
  <c r="Z26" i="42"/>
  <c r="AL135" i="28"/>
  <c r="AJ38" i="23"/>
  <c r="AM38" i="23"/>
  <c r="X70" i="28"/>
  <c r="AB70" i="28"/>
  <c r="AC69" i="28"/>
  <c r="AI69" i="28"/>
  <c r="AD93" i="28"/>
  <c r="Y93" i="28"/>
  <c r="AG65" i="28"/>
  <c r="AJ65" i="28"/>
  <c r="AI166" i="28"/>
  <c r="AG166" i="28"/>
  <c r="AE16" i="28"/>
  <c r="AB16" i="28"/>
  <c r="AF163" i="28"/>
  <c r="AM163" i="28"/>
  <c r="AD95" i="42"/>
  <c r="Z95" i="42"/>
  <c r="AA95" i="42"/>
  <c r="AF95" i="42"/>
  <c r="AB95" i="42"/>
  <c r="AE95" i="42"/>
  <c r="Y95" i="42"/>
  <c r="AI95" i="42"/>
  <c r="AH95" i="42"/>
  <c r="X95" i="42"/>
  <c r="AJ149" i="42"/>
  <c r="AL149" i="42"/>
  <c r="AG149" i="42"/>
  <c r="AD149" i="42"/>
  <c r="AM149" i="42"/>
  <c r="Z149" i="42"/>
  <c r="Y149" i="42"/>
  <c r="AH149" i="42"/>
  <c r="AB149" i="42"/>
  <c r="AN149" i="42"/>
  <c r="AI149" i="42"/>
  <c r="X149" i="42"/>
  <c r="AE9" i="41"/>
  <c r="AK9" i="41"/>
  <c r="AN9" i="41"/>
  <c r="Z9" i="41"/>
  <c r="AE112" i="40"/>
  <c r="AI112" i="40"/>
  <c r="AL112" i="40"/>
  <c r="AD112" i="40"/>
  <c r="AG112" i="40"/>
  <c r="Z112" i="40"/>
  <c r="AB112" i="40"/>
  <c r="Y7" i="42"/>
  <c r="AA7" i="42"/>
  <c r="AC7" i="42"/>
  <c r="X7" i="42"/>
  <c r="AG7" i="42"/>
  <c r="AF7" i="42"/>
  <c r="AI7" i="42"/>
  <c r="AE7" i="42"/>
  <c r="AJ7" i="42"/>
  <c r="AH7" i="42"/>
  <c r="AL7" i="42"/>
  <c r="AN136" i="41"/>
  <c r="AH136" i="41"/>
  <c r="W136" i="41"/>
  <c r="AK136" i="41"/>
  <c r="AB136" i="41"/>
  <c r="AG136" i="41"/>
  <c r="AN103" i="42"/>
  <c r="AL103" i="42"/>
  <c r="X103" i="42"/>
  <c r="AM132" i="40"/>
  <c r="AA132" i="40"/>
  <c r="Z132" i="40"/>
  <c r="X132" i="40"/>
  <c r="AB132" i="40"/>
  <c r="AN132" i="40"/>
  <c r="AE132" i="40"/>
  <c r="AF132" i="40"/>
  <c r="AC42" i="42"/>
  <c r="W42" i="42"/>
  <c r="AD42" i="42"/>
  <c r="AI42" i="42"/>
  <c r="X42" i="42"/>
  <c r="AL42" i="42"/>
  <c r="Z42" i="42"/>
  <c r="AM50" i="42"/>
  <c r="AA50" i="42"/>
  <c r="AN50" i="42"/>
  <c r="X50" i="42"/>
  <c r="AE84" i="40"/>
  <c r="AI84" i="40"/>
  <c r="AO84" i="40"/>
  <c r="AD84" i="40"/>
  <c r="X84" i="40"/>
  <c r="Z84" i="40"/>
  <c r="AN84" i="40"/>
  <c r="AJ11" i="42"/>
  <c r="AH11" i="42"/>
  <c r="AB11" i="42"/>
  <c r="AA11" i="42"/>
  <c r="AE96" i="41"/>
  <c r="AA96" i="41"/>
  <c r="AH96" i="41"/>
  <c r="AI58" i="40"/>
  <c r="AL58" i="40"/>
  <c r="Z58" i="40"/>
  <c r="AD58" i="40"/>
  <c r="AH85" i="41"/>
  <c r="AO85" i="41"/>
  <c r="AG85" i="41"/>
  <c r="Z21" i="42"/>
  <c r="AJ21" i="42"/>
  <c r="AH21" i="42"/>
  <c r="AM21" i="42"/>
  <c r="W21" i="42"/>
  <c r="AB21" i="42"/>
  <c r="AK21" i="42"/>
  <c r="AO21" i="42"/>
  <c r="AD21" i="42"/>
  <c r="X21" i="42"/>
  <c r="Y21" i="42"/>
  <c r="Y38" i="40"/>
  <c r="AO38" i="40"/>
  <c r="AH38" i="40"/>
  <c r="AF38" i="40"/>
  <c r="AC38" i="40"/>
  <c r="AN38" i="40"/>
  <c r="AL38" i="40"/>
  <c r="AM38" i="40"/>
  <c r="AK38" i="40"/>
  <c r="AJ38" i="40"/>
  <c r="AE38" i="40"/>
  <c r="AK57" i="41"/>
  <c r="Z57" i="41"/>
  <c r="AD57" i="41"/>
  <c r="AO6" i="42"/>
  <c r="AC6" i="42"/>
  <c r="AJ6" i="42"/>
  <c r="AF85" i="42"/>
  <c r="AA85" i="42"/>
  <c r="AL85" i="42"/>
  <c r="AN85" i="42"/>
  <c r="AO85" i="42"/>
  <c r="AD85" i="42"/>
  <c r="Y85" i="42"/>
  <c r="AM85" i="42"/>
  <c r="AC85" i="42"/>
  <c r="AJ85" i="42"/>
  <c r="W85" i="42"/>
  <c r="AC99" i="42"/>
  <c r="AB99" i="42"/>
  <c r="AH99" i="42"/>
  <c r="AF99" i="42"/>
  <c r="AG99" i="42"/>
  <c r="AM99" i="42"/>
  <c r="AE99" i="42"/>
  <c r="AI99" i="42"/>
  <c r="AJ99" i="42"/>
  <c r="AL99" i="42"/>
  <c r="AN99" i="42"/>
  <c r="X116" i="40"/>
  <c r="Z116" i="40"/>
  <c r="AD116" i="40"/>
  <c r="AB116" i="40"/>
  <c r="AN116" i="40"/>
  <c r="AE116" i="40"/>
  <c r="Y116" i="40"/>
  <c r="AD56" i="41"/>
  <c r="AI56" i="41"/>
  <c r="AM56" i="41"/>
  <c r="X56" i="41"/>
  <c r="Y56" i="41"/>
  <c r="AG56" i="41"/>
  <c r="AJ56" i="41"/>
  <c r="Z37" i="41"/>
  <c r="AK37" i="41"/>
  <c r="AN37" i="41"/>
  <c r="AJ132" i="42"/>
  <c r="AH132" i="42"/>
  <c r="W132" i="42"/>
  <c r="AN132" i="42"/>
  <c r="AA132" i="42"/>
  <c r="AL132" i="42"/>
  <c r="AB132" i="42"/>
  <c r="Z132" i="42"/>
  <c r="AJ146" i="40"/>
  <c r="AO146" i="40"/>
  <c r="X146" i="40"/>
  <c r="Y146" i="40"/>
  <c r="AB146" i="40"/>
  <c r="AM146" i="40"/>
  <c r="AE146" i="40"/>
  <c r="AK146" i="40"/>
  <c r="AI146" i="40"/>
  <c r="AD146" i="40"/>
  <c r="W146" i="40"/>
  <c r="AO146" i="41"/>
  <c r="AK146" i="41"/>
  <c r="AL146" i="41"/>
  <c r="Y146" i="41"/>
  <c r="AJ146" i="41"/>
  <c r="W146" i="41"/>
  <c r="AM146" i="41"/>
  <c r="AE142" i="42"/>
  <c r="AJ142" i="42"/>
  <c r="AD142" i="42"/>
  <c r="AM142" i="42"/>
  <c r="AB142" i="42"/>
  <c r="W142" i="42"/>
  <c r="X142" i="42"/>
  <c r="AG142" i="42"/>
  <c r="AH142" i="42"/>
  <c r="Y142" i="42"/>
  <c r="AF142" i="42"/>
  <c r="Z142" i="42"/>
  <c r="AK8" i="40"/>
  <c r="Y8" i="40"/>
  <c r="AB8" i="40"/>
  <c r="Z124" i="41"/>
  <c r="AF124" i="41"/>
  <c r="AG124" i="41"/>
  <c r="W124" i="41"/>
  <c r="AN124" i="41"/>
  <c r="AD124" i="41"/>
  <c r="Y161" i="23"/>
  <c r="AD161" i="23"/>
  <c r="X101" i="23"/>
  <c r="AB101" i="23"/>
  <c r="AG69" i="28"/>
  <c r="AO88" i="28"/>
  <c r="M86" i="27"/>
  <c r="S86" i="27"/>
  <c r="Q86" i="27"/>
  <c r="AN57" i="23"/>
  <c r="Y57" i="23"/>
  <c r="W57" i="23"/>
  <c r="AK99" i="23"/>
  <c r="X99" i="23"/>
  <c r="AD99" i="23"/>
  <c r="AN99" i="23"/>
  <c r="AF161" i="23"/>
  <c r="AA161" i="23"/>
  <c r="AB161" i="23"/>
  <c r="AK161" i="23"/>
  <c r="Z161" i="23"/>
  <c r="AL161" i="23"/>
  <c r="AC161" i="23"/>
  <c r="AC25" i="23"/>
  <c r="Y25" i="23"/>
  <c r="AN25" i="23"/>
  <c r="Z25" i="23"/>
  <c r="AM25" i="23"/>
  <c r="AH25" i="23"/>
  <c r="AE25" i="23"/>
  <c r="X25" i="23"/>
  <c r="W25" i="23"/>
  <c r="AI25" i="23"/>
  <c r="AN5" i="23"/>
  <c r="Y5" i="23"/>
  <c r="AB5" i="23"/>
  <c r="W5" i="23"/>
  <c r="AI5" i="23"/>
  <c r="AD5" i="23"/>
  <c r="AF69" i="23"/>
  <c r="AO69" i="23"/>
  <c r="Z69" i="23"/>
  <c r="AE69" i="23"/>
  <c r="AC69" i="23"/>
  <c r="AG69" i="23"/>
  <c r="AJ69" i="23"/>
  <c r="Y69" i="23"/>
  <c r="AN69" i="23"/>
  <c r="W69" i="23"/>
  <c r="AF38" i="23"/>
  <c r="X38" i="23"/>
  <c r="Z38" i="23"/>
  <c r="AI38" i="23"/>
  <c r="AK38" i="23"/>
  <c r="AE38" i="23"/>
  <c r="AO38" i="23"/>
  <c r="W38" i="23"/>
  <c r="AL38" i="23"/>
  <c r="AN38" i="23"/>
  <c r="AD38" i="23"/>
  <c r="Y59" i="23"/>
  <c r="AJ59" i="23"/>
  <c r="AH59" i="23"/>
  <c r="AI29" i="23"/>
  <c r="AL29" i="23"/>
  <c r="AM29" i="23"/>
  <c r="AC29" i="23"/>
  <c r="AE29" i="23"/>
  <c r="X29" i="23"/>
  <c r="AK29" i="23"/>
  <c r="AJ29" i="23"/>
  <c r="Y29" i="23"/>
  <c r="Z29" i="23"/>
  <c r="AH29" i="23"/>
  <c r="AK101" i="23"/>
  <c r="Y101" i="23"/>
  <c r="AH101" i="23"/>
  <c r="AN101" i="23"/>
  <c r="AI101" i="23"/>
  <c r="AC101" i="23"/>
  <c r="AL101" i="23"/>
  <c r="AJ101" i="23"/>
  <c r="Z101" i="23"/>
  <c r="AD101" i="23"/>
  <c r="Y173" i="23"/>
  <c r="AD173" i="23"/>
  <c r="AH173" i="23"/>
  <c r="AL173" i="23"/>
  <c r="AH148" i="23"/>
  <c r="AK148" i="23"/>
  <c r="AG148" i="23"/>
  <c r="AC148" i="23"/>
  <c r="AM98" i="23"/>
  <c r="AJ98" i="23"/>
  <c r="AA98" i="23"/>
  <c r="AL98" i="23"/>
  <c r="AH98" i="23"/>
  <c r="AK98" i="23"/>
  <c r="X3" i="23"/>
  <c r="AA3" i="23"/>
  <c r="AM3" i="23"/>
  <c r="AI96" i="23"/>
  <c r="AH96" i="23"/>
  <c r="AB96" i="23"/>
  <c r="AK177" i="23"/>
  <c r="AE177" i="23"/>
  <c r="AM177" i="23"/>
  <c r="Z123" i="23"/>
  <c r="Y123" i="23"/>
  <c r="AJ152" i="23"/>
  <c r="AA152" i="23"/>
  <c r="X143" i="23"/>
  <c r="W143" i="23"/>
  <c r="AN143" i="23"/>
  <c r="AH78" i="23"/>
  <c r="AM78" i="23"/>
  <c r="W78" i="23"/>
  <c r="AG40" i="23"/>
  <c r="W40" i="23"/>
  <c r="AJ116" i="23"/>
  <c r="X116" i="23"/>
  <c r="W116" i="23"/>
  <c r="AF88" i="28"/>
  <c r="AN88" i="28"/>
  <c r="AD88" i="28"/>
  <c r="AJ88" i="28"/>
  <c r="AN44" i="28"/>
  <c r="AC44" i="28"/>
  <c r="AM44" i="28"/>
  <c r="AD162" i="28"/>
  <c r="AE162" i="28"/>
  <c r="AK70" i="28"/>
  <c r="W70" i="28"/>
  <c r="AH70" i="28"/>
  <c r="AG70" i="28"/>
  <c r="AH69" i="28"/>
  <c r="AJ69" i="28"/>
  <c r="W69" i="28"/>
  <c r="AJ93" i="28"/>
  <c r="AG93" i="28"/>
  <c r="AE93" i="28"/>
  <c r="AB93" i="28"/>
  <c r="X93" i="28"/>
  <c r="AA93" i="28"/>
  <c r="AN93" i="28"/>
  <c r="AC93" i="28"/>
  <c r="W93" i="28"/>
  <c r="AF64" i="28"/>
  <c r="X64" i="28"/>
  <c r="AN64" i="28"/>
  <c r="AE64" i="28"/>
  <c r="AC64" i="28"/>
  <c r="AL64" i="28"/>
  <c r="W64" i="28"/>
  <c r="Y18" i="28"/>
  <c r="AO18" i="28"/>
  <c r="AG18" i="28"/>
  <c r="W18" i="28"/>
  <c r="AJ18" i="28"/>
  <c r="AE18" i="28"/>
  <c r="X155" i="28"/>
  <c r="AK155" i="28"/>
  <c r="Y155" i="28"/>
  <c r="AC155" i="28"/>
  <c r="Z66" i="28"/>
  <c r="AL66" i="28"/>
  <c r="AD66" i="28"/>
  <c r="AN66" i="28"/>
  <c r="AA65" i="28"/>
  <c r="X65" i="28"/>
  <c r="Z65" i="28"/>
  <c r="AM65" i="28"/>
  <c r="AL65" i="28"/>
  <c r="AH65" i="28"/>
  <c r="AD65" i="28"/>
  <c r="AB65" i="28"/>
  <c r="AK65" i="28"/>
  <c r="AF65" i="28"/>
  <c r="AM166" i="28"/>
  <c r="AK166" i="28"/>
  <c r="AH166" i="28"/>
  <c r="AE166" i="28"/>
  <c r="Y166" i="28"/>
  <c r="AO166" i="28"/>
  <c r="AD166" i="28"/>
  <c r="X166" i="28"/>
  <c r="W166" i="28"/>
  <c r="AC166" i="28"/>
  <c r="AL166" i="28"/>
  <c r="AI16" i="28"/>
  <c r="AD16" i="28"/>
  <c r="AA16" i="28"/>
  <c r="AH16" i="28"/>
  <c r="Z16" i="28"/>
  <c r="AO16" i="28"/>
  <c r="AC16" i="28"/>
  <c r="AF16" i="28"/>
  <c r="AJ16" i="28"/>
  <c r="AL16" i="28"/>
  <c r="AL163" i="28"/>
  <c r="AH163" i="28"/>
  <c r="Y163" i="28"/>
  <c r="AE163" i="28"/>
  <c r="AO163" i="28"/>
  <c r="W135" i="28"/>
  <c r="AC135" i="28"/>
  <c r="Y135" i="28"/>
  <c r="Z135" i="28"/>
  <c r="AG135" i="28"/>
  <c r="AB135" i="28"/>
  <c r="AE135" i="28"/>
  <c r="AM135" i="28"/>
  <c r="AH135" i="28"/>
  <c r="AA81" i="28"/>
  <c r="AI81" i="28"/>
  <c r="X81" i="28"/>
  <c r="Y160" i="28"/>
  <c r="AF160" i="28"/>
  <c r="AI160" i="28"/>
  <c r="AJ78" i="28"/>
  <c r="Z78" i="28"/>
  <c r="AE78" i="28"/>
  <c r="AA78" i="28"/>
  <c r="AF78" i="28"/>
  <c r="AK78" i="28"/>
  <c r="AO170" i="28"/>
  <c r="AB170" i="28"/>
  <c r="AK170" i="28"/>
  <c r="W170" i="28"/>
  <c r="AJ41" i="28"/>
  <c r="AK41" i="28"/>
  <c r="X41" i="28"/>
  <c r="AG41" i="28"/>
  <c r="Y27" i="28"/>
  <c r="AE27" i="28"/>
  <c r="AG20" i="28"/>
  <c r="AF20" i="28"/>
  <c r="Z23" i="28"/>
  <c r="AK23" i="28"/>
  <c r="AE23" i="28"/>
  <c r="AG23" i="28"/>
  <c r="AG24" i="28"/>
  <c r="W24" i="28"/>
  <c r="AM24" i="28"/>
  <c r="AD24" i="28"/>
  <c r="AD48" i="28"/>
  <c r="X48" i="28"/>
  <c r="Z48" i="28"/>
  <c r="AN48" i="28"/>
  <c r="AH48" i="28"/>
  <c r="AH45" i="28"/>
  <c r="AE45" i="28"/>
  <c r="AL45" i="28"/>
  <c r="X45" i="28"/>
  <c r="AC59" i="28"/>
  <c r="W59" i="28"/>
  <c r="Y14" i="28"/>
  <c r="AH14" i="28"/>
  <c r="AK88" i="28"/>
  <c r="AJ70" i="28"/>
  <c r="AE57" i="23"/>
  <c r="AB69" i="28"/>
  <c r="AO93" i="28"/>
  <c r="AK5" i="23"/>
  <c r="AI69" i="23"/>
  <c r="Z64" i="28"/>
  <c r="Z18" i="28"/>
  <c r="AC38" i="23"/>
  <c r="AB166" i="28"/>
  <c r="AM16" i="28"/>
  <c r="AA163" i="28"/>
  <c r="AK44" i="28"/>
  <c r="X57" i="23"/>
  <c r="X69" i="28"/>
  <c r="AG25" i="23"/>
  <c r="X16" i="28"/>
  <c r="AA96" i="23"/>
  <c r="AF166" i="28"/>
  <c r="AE101" i="23"/>
  <c r="AJ135" i="28"/>
  <c r="AA160" i="28"/>
  <c r="AG78" i="28"/>
  <c r="AD27" i="28"/>
  <c r="AB152" i="23"/>
  <c r="AL48" i="28"/>
  <c r="AH23" i="28"/>
  <c r="AG57" i="23"/>
  <c r="AC57" i="23"/>
  <c r="AB59" i="23"/>
  <c r="AG101" i="23"/>
  <c r="AF98" i="23"/>
  <c r="Y177" i="23"/>
  <c r="X69" i="23"/>
  <c r="AN135" i="28"/>
  <c r="AI170" i="28"/>
  <c r="AG45" i="28"/>
  <c r="AA40" i="23"/>
  <c r="AN126" i="28"/>
  <c r="AC88" i="28"/>
  <c r="AC70" i="28"/>
  <c r="AL57" i="23"/>
  <c r="Z69" i="28"/>
  <c r="AI93" i="28"/>
  <c r="AO161" i="23"/>
  <c r="AJ25" i="23"/>
  <c r="AN65" i="28"/>
  <c r="AD29" i="23"/>
  <c r="W101" i="23"/>
  <c r="AO98" i="23"/>
  <c r="AK135" i="28"/>
  <c r="AM88" i="28"/>
  <c r="AN162" i="28"/>
  <c r="AE70" i="28"/>
  <c r="AO57" i="23"/>
  <c r="Y69" i="28"/>
  <c r="AH93" i="28"/>
  <c r="AG5" i="23"/>
  <c r="AL69" i="23"/>
  <c r="AJ64" i="28"/>
  <c r="AC18" i="28"/>
  <c r="AB38" i="23"/>
  <c r="AI65" i="28"/>
  <c r="AO29" i="23"/>
  <c r="AN163" i="28"/>
  <c r="AO25" i="23"/>
  <c r="AB69" i="23"/>
  <c r="Y65" i="28"/>
  <c r="AF29" i="23"/>
  <c r="W16" i="28"/>
  <c r="AH81" i="28"/>
  <c r="AM168" i="23"/>
  <c r="Y23" i="28"/>
  <c r="AB95" i="23"/>
  <c r="AG14" i="42"/>
  <c r="AO14" i="42"/>
  <c r="AB14" i="42"/>
  <c r="AE45" i="41"/>
  <c r="AI45" i="41"/>
  <c r="AN45" i="41"/>
  <c r="AO45" i="41"/>
  <c r="AM94" i="41"/>
  <c r="AE94" i="41"/>
  <c r="Y94" i="41"/>
  <c r="AL94" i="41"/>
  <c r="X94" i="41"/>
  <c r="W111" i="40"/>
  <c r="AO111" i="40"/>
  <c r="Z55" i="42"/>
  <c r="AO55" i="42"/>
  <c r="X55" i="42"/>
  <c r="AO50" i="40"/>
  <c r="AB50" i="40"/>
  <c r="X50" i="40"/>
  <c r="AD101" i="42"/>
  <c r="Z101" i="42"/>
  <c r="AN33" i="41"/>
  <c r="AK33" i="41"/>
  <c r="AI33" i="41"/>
  <c r="Z28" i="42"/>
  <c r="AD28" i="42"/>
  <c r="Y133" i="40"/>
  <c r="AG133" i="40"/>
  <c r="AD133" i="40"/>
  <c r="AD23" i="42"/>
  <c r="AK23" i="42"/>
  <c r="AM33" i="42"/>
  <c r="AB33" i="42"/>
  <c r="AA33" i="42"/>
  <c r="Y33" i="42"/>
  <c r="X33" i="42"/>
  <c r="AF116" i="42"/>
  <c r="AB116" i="42"/>
  <c r="AH116" i="42"/>
  <c r="AA50" i="41"/>
  <c r="AE50" i="41"/>
  <c r="X173" i="41"/>
  <c r="W173" i="41"/>
  <c r="AE173" i="41"/>
  <c r="AE70" i="40"/>
  <c r="AD70" i="40"/>
  <c r="AH70" i="40"/>
  <c r="AG70" i="40"/>
  <c r="Z106" i="40"/>
  <c r="AM106" i="40"/>
  <c r="AL106" i="40"/>
  <c r="Z92" i="40"/>
  <c r="AI92" i="40"/>
  <c r="AJ92" i="40"/>
  <c r="AH92" i="40"/>
  <c r="AK94" i="42"/>
  <c r="AC94" i="42"/>
  <c r="X94" i="42"/>
  <c r="AF94" i="42"/>
  <c r="AD94" i="42"/>
  <c r="AO94" i="42"/>
  <c r="AG94" i="42"/>
  <c r="AM125" i="41"/>
  <c r="AD125" i="41"/>
  <c r="AJ69" i="40"/>
  <c r="Y69" i="40"/>
  <c r="AH69" i="40"/>
  <c r="X69" i="40"/>
  <c r="AK46" i="40"/>
  <c r="AL46" i="40"/>
  <c r="W54" i="40"/>
  <c r="AO54" i="40"/>
  <c r="X54" i="40"/>
  <c r="AE54" i="40"/>
  <c r="AF117" i="42"/>
  <c r="AM117" i="42"/>
  <c r="X144" i="42"/>
  <c r="AG144" i="42"/>
  <c r="AI52" i="42"/>
  <c r="AA52" i="42"/>
  <c r="AM52" i="42"/>
  <c r="Z120" i="42"/>
  <c r="AD120" i="42"/>
  <c r="AG114" i="41"/>
  <c r="AC114" i="41"/>
  <c r="AL177" i="41"/>
  <c r="AG177" i="41"/>
  <c r="Z177" i="41"/>
  <c r="AE177" i="41"/>
  <c r="AN177" i="41"/>
  <c r="AN23" i="40"/>
  <c r="AB23" i="40"/>
  <c r="AO12" i="41"/>
  <c r="AJ12" i="41"/>
  <c r="Z12" i="41"/>
  <c r="AN88" i="41"/>
  <c r="AI88" i="41"/>
  <c r="Y36" i="41"/>
  <c r="AC36" i="41"/>
  <c r="AK36" i="41"/>
  <c r="AJ84" i="42"/>
  <c r="AF84" i="42"/>
  <c r="AD84" i="42"/>
  <c r="AN154" i="42"/>
  <c r="AE154" i="42"/>
  <c r="AM154" i="42"/>
  <c r="W154" i="42"/>
  <c r="X148" i="42"/>
  <c r="AL148" i="42"/>
  <c r="W148" i="42"/>
  <c r="AI148" i="42"/>
  <c r="AJ148" i="42"/>
  <c r="AE148" i="42"/>
  <c r="Y148" i="42"/>
  <c r="AD148" i="42"/>
  <c r="AI124" i="40"/>
  <c r="X124" i="40"/>
  <c r="AM124" i="40"/>
  <c r="AC124" i="40"/>
  <c r="AN124" i="40"/>
  <c r="AL124" i="40"/>
  <c r="AF92" i="41"/>
  <c r="AM92" i="41"/>
  <c r="AH92" i="41"/>
  <c r="AI92" i="41"/>
  <c r="AB67" i="42"/>
  <c r="AG67" i="42"/>
  <c r="AJ163" i="40"/>
  <c r="AH163" i="40"/>
  <c r="AE80" i="42"/>
  <c r="AM80" i="42"/>
  <c r="AL80" i="42"/>
  <c r="AN80" i="42"/>
  <c r="AF108" i="42"/>
  <c r="W108" i="42"/>
  <c r="AI115" i="40"/>
  <c r="Z115" i="40"/>
  <c r="X175" i="41"/>
  <c r="AJ175" i="41"/>
  <c r="AI175" i="41"/>
  <c r="AA175" i="41"/>
  <c r="AH175" i="41"/>
  <c r="W73" i="42"/>
  <c r="AH73" i="42"/>
  <c r="AL73" i="42"/>
  <c r="AB73" i="42"/>
  <c r="AO73" i="42"/>
  <c r="AL77" i="40"/>
  <c r="AD77" i="40"/>
  <c r="AA77" i="40"/>
  <c r="AF77" i="40"/>
  <c r="AC104" i="41"/>
  <c r="AI104" i="41"/>
  <c r="Z104" i="41"/>
  <c r="AB104" i="41"/>
  <c r="AE104" i="41"/>
  <c r="AL104" i="41"/>
  <c r="AJ104" i="41"/>
  <c r="W104" i="41"/>
  <c r="AK104" i="41"/>
  <c r="X104" i="41"/>
  <c r="AO104" i="41"/>
  <c r="Y151" i="41"/>
  <c r="AC151" i="41"/>
  <c r="AN151" i="41"/>
  <c r="Z151" i="41"/>
  <c r="AO151" i="41"/>
  <c r="AI151" i="41"/>
  <c r="X151" i="41"/>
  <c r="AM162" i="41"/>
  <c r="AD162" i="41"/>
  <c r="AC162" i="41"/>
  <c r="AO162" i="41"/>
  <c r="AH162" i="41"/>
  <c r="AO161" i="41"/>
  <c r="Y161" i="41"/>
  <c r="AJ161" i="41"/>
  <c r="AL161" i="41"/>
  <c r="AL29" i="41"/>
  <c r="AO29" i="41"/>
  <c r="W29" i="41"/>
  <c r="AO142" i="41"/>
  <c r="AD142" i="41"/>
  <c r="X142" i="41"/>
  <c r="AO24" i="40"/>
  <c r="Y24" i="40"/>
  <c r="AC24" i="40"/>
  <c r="Y69" i="41"/>
  <c r="AA69" i="41"/>
  <c r="AG69" i="41"/>
  <c r="Z69" i="41"/>
  <c r="AH69" i="41"/>
  <c r="AJ69" i="41"/>
  <c r="AK69" i="41"/>
  <c r="X69" i="41"/>
  <c r="AN69" i="41"/>
  <c r="AC152" i="42"/>
  <c r="AE152" i="42"/>
  <c r="AA152" i="42"/>
  <c r="AO152" i="42"/>
  <c r="AL152" i="42"/>
  <c r="Z152" i="42"/>
  <c r="AJ152" i="42"/>
  <c r="AF76" i="40"/>
  <c r="AC76" i="40"/>
  <c r="AO76" i="40"/>
  <c r="AI76" i="40"/>
  <c r="AA76" i="40"/>
  <c r="AG76" i="40"/>
  <c r="AM76" i="40"/>
  <c r="AM151" i="40"/>
  <c r="W151" i="40"/>
  <c r="AG151" i="40"/>
  <c r="AI151" i="40"/>
  <c r="AO151" i="40"/>
  <c r="AC151" i="40"/>
  <c r="AN151" i="40"/>
  <c r="Y151" i="40"/>
  <c r="AH151" i="40"/>
  <c r="AB151" i="40"/>
  <c r="AC155" i="40"/>
  <c r="AN155" i="40"/>
  <c r="X155" i="40"/>
  <c r="AD155" i="40"/>
  <c r="AB155" i="40"/>
  <c r="AJ155" i="40"/>
  <c r="AM155" i="40"/>
  <c r="W155" i="40"/>
  <c r="AO155" i="40"/>
  <c r="AH155" i="40"/>
  <c r="AF155" i="40"/>
  <c r="AL22" i="40"/>
  <c r="AB22" i="40"/>
  <c r="AG22" i="40"/>
  <c r="W22" i="40"/>
  <c r="AF132" i="41"/>
  <c r="AE33" i="42"/>
  <c r="Y166" i="25"/>
  <c r="AG54" i="40"/>
  <c r="AI84" i="42"/>
  <c r="AO154" i="42"/>
  <c r="AB175" i="41"/>
  <c r="AJ2" i="42"/>
  <c r="AG50" i="40"/>
  <c r="AN90" i="41"/>
  <c r="AJ115" i="40"/>
  <c r="AF36" i="41"/>
  <c r="AA55" i="42"/>
  <c r="Y50" i="40"/>
  <c r="AF28" i="42"/>
  <c r="AO173" i="41"/>
  <c r="AM55" i="42"/>
  <c r="Z50" i="40"/>
  <c r="X28" i="42"/>
  <c r="AM132" i="41"/>
  <c r="AJ23" i="42"/>
  <c r="AN15" i="42"/>
  <c r="Z82" i="42"/>
  <c r="AL18" i="40"/>
  <c r="AK144" i="42"/>
  <c r="Z18" i="40"/>
  <c r="AF21" i="40"/>
  <c r="AH106" i="40"/>
  <c r="X92" i="41"/>
  <c r="AL67" i="41"/>
  <c r="AK55" i="42"/>
  <c r="AN50" i="40"/>
  <c r="AE28" i="42"/>
  <c r="AA132" i="41"/>
  <c r="AL132" i="41"/>
  <c r="AG55" i="42"/>
  <c r="AH50" i="40"/>
  <c r="AN28" i="42"/>
  <c r="Y23" i="42"/>
  <c r="AL173" i="41"/>
  <c r="Y150" i="40"/>
  <c r="Y18" i="40"/>
  <c r="AC90" i="41"/>
  <c r="AB102" i="40"/>
  <c r="AC18" i="40"/>
  <c r="AL144" i="42"/>
  <c r="AB114" i="41"/>
  <c r="W23" i="40"/>
  <c r="AK55" i="40"/>
  <c r="AB106" i="40"/>
  <c r="AA94" i="42"/>
  <c r="Z116" i="42"/>
  <c r="AH124" i="40"/>
  <c r="AJ80" i="42"/>
  <c r="W124" i="40"/>
  <c r="AF168" i="40"/>
  <c r="AB111" i="40"/>
  <c r="AB92" i="40"/>
  <c r="AL54" i="40"/>
  <c r="X136" i="42"/>
  <c r="AK14" i="42"/>
  <c r="AD45" i="41"/>
  <c r="AI54" i="40"/>
  <c r="AO27" i="42"/>
  <c r="AL27" i="42"/>
  <c r="AL149" i="41"/>
  <c r="X105" i="40"/>
  <c r="AC152" i="40"/>
  <c r="AB170" i="41"/>
  <c r="Z170" i="41"/>
  <c r="AK149" i="41"/>
  <c r="AI93" i="40"/>
  <c r="AD30" i="42"/>
  <c r="AA56" i="42"/>
  <c r="AE37" i="40"/>
  <c r="AL105" i="40"/>
  <c r="AF85" i="40"/>
  <c r="AN56" i="42"/>
  <c r="AG27" i="42"/>
  <c r="Y27" i="42"/>
  <c r="AK79" i="42"/>
  <c r="AA149" i="41"/>
  <c r="AE105" i="40"/>
  <c r="AN152" i="40"/>
  <c r="AM149" i="41"/>
  <c r="AF7" i="40"/>
  <c r="AA63" i="41"/>
  <c r="AN105" i="40"/>
  <c r="AH5" i="42"/>
  <c r="Y105" i="40"/>
  <c r="AC46" i="41"/>
  <c r="AJ46" i="41"/>
  <c r="Y56" i="42"/>
  <c r="AH143" i="41"/>
  <c r="AG152" i="40"/>
  <c r="AM143" i="41"/>
  <c r="Y149" i="41"/>
  <c r="AF93" i="40"/>
  <c r="AA7" i="40"/>
  <c r="Y143" i="41"/>
  <c r="AC7" i="40"/>
  <c r="AI152" i="40"/>
  <c r="X118" i="41"/>
  <c r="AO134" i="25"/>
  <c r="AJ7" i="25"/>
  <c r="AG60" i="42"/>
  <c r="AM60" i="42"/>
  <c r="AE60" i="42"/>
  <c r="AN60" i="42"/>
  <c r="AF60" i="42"/>
  <c r="AJ60" i="42"/>
  <c r="AL60" i="42"/>
  <c r="AA60" i="42"/>
  <c r="AL131" i="41"/>
  <c r="Z131" i="41"/>
  <c r="AB163" i="42"/>
  <c r="AK163" i="42"/>
  <c r="AG136" i="40"/>
  <c r="AE136" i="40"/>
  <c r="AH113" i="42"/>
  <c r="AO113" i="42"/>
  <c r="AF113" i="42"/>
  <c r="X168" i="41"/>
  <c r="AE168" i="41"/>
  <c r="AA168" i="41"/>
  <c r="AL36" i="42"/>
  <c r="AE36" i="42"/>
  <c r="Z36" i="42"/>
  <c r="AB36" i="42"/>
  <c r="AA6" i="40"/>
  <c r="Y6" i="40"/>
  <c r="AH23" i="41"/>
  <c r="AC23" i="41"/>
  <c r="AL23" i="41"/>
  <c r="AN23" i="41"/>
  <c r="AE23" i="41"/>
  <c r="AG23" i="41"/>
  <c r="Z23" i="41"/>
  <c r="AB23" i="41"/>
  <c r="AJ23" i="41"/>
  <c r="Z103" i="41"/>
  <c r="AB103" i="41"/>
  <c r="AJ103" i="41"/>
  <c r="Z114" i="40"/>
  <c r="AI114" i="40"/>
  <c r="AF138" i="40"/>
  <c r="AG138" i="40"/>
  <c r="AF81" i="41"/>
  <c r="AK81" i="41"/>
  <c r="X81" i="41"/>
  <c r="AD34" i="42"/>
  <c r="AI34" i="42"/>
  <c r="AB34" i="42"/>
  <c r="AL34" i="42"/>
  <c r="AA34" i="42"/>
  <c r="Y34" i="42"/>
  <c r="AC34" i="42"/>
  <c r="X34" i="42"/>
  <c r="AJ34" i="42"/>
  <c r="Z34" i="42"/>
  <c r="AM34" i="42"/>
  <c r="AH34" i="42"/>
  <c r="AM145" i="42"/>
  <c r="AK145" i="42"/>
  <c r="X145" i="42"/>
  <c r="AJ145" i="42"/>
  <c r="AJ128" i="41"/>
  <c r="AE128" i="41"/>
  <c r="AD128" i="41"/>
  <c r="AO128" i="41"/>
  <c r="AH128" i="41"/>
  <c r="AL128" i="41"/>
  <c r="AI128" i="41"/>
  <c r="AG128" i="41"/>
  <c r="AG140" i="41"/>
  <c r="AK140" i="41"/>
  <c r="AL121" i="42"/>
  <c r="AE121" i="42"/>
  <c r="AI121" i="42"/>
  <c r="Z121" i="42"/>
  <c r="AK121" i="42"/>
  <c r="AM121" i="42"/>
  <c r="W140" i="42"/>
  <c r="AC140" i="42"/>
  <c r="AA140" i="42"/>
  <c r="AL48" i="41"/>
  <c r="AE48" i="41"/>
  <c r="AA158" i="41"/>
  <c r="W158" i="41"/>
  <c r="AL158" i="41"/>
  <c r="AE158" i="41"/>
  <c r="AL106" i="41"/>
  <c r="AK106" i="41"/>
  <c r="AN106" i="41"/>
  <c r="AC145" i="41"/>
  <c r="AK145" i="41"/>
  <c r="AE145" i="41"/>
  <c r="W44" i="41"/>
  <c r="AK44" i="41"/>
  <c r="AB44" i="41"/>
  <c r="AM44" i="41"/>
  <c r="W167" i="40"/>
  <c r="AO167" i="40"/>
  <c r="AI167" i="40"/>
  <c r="Y167" i="40"/>
  <c r="AI39" i="42"/>
  <c r="AJ39" i="42"/>
  <c r="AN39" i="42"/>
  <c r="AD126" i="41"/>
  <c r="AF126" i="41"/>
  <c r="AH123" i="41"/>
  <c r="Z123" i="41"/>
  <c r="Y123" i="41"/>
  <c r="AL123" i="41"/>
  <c r="AD123" i="41"/>
  <c r="AE123" i="41"/>
  <c r="AH169" i="40"/>
  <c r="AA169" i="40"/>
  <c r="Z169" i="40"/>
  <c r="AN173" i="40"/>
  <c r="W173" i="40"/>
  <c r="AD173" i="40"/>
  <c r="AH74" i="41"/>
  <c r="AO74" i="41"/>
  <c r="AB74" i="41"/>
  <c r="W53" i="41"/>
  <c r="AL53" i="41"/>
  <c r="AB53" i="41"/>
  <c r="AD53" i="41"/>
  <c r="AB133" i="41"/>
  <c r="AI133" i="41"/>
  <c r="Z133" i="41"/>
  <c r="AN120" i="41"/>
  <c r="Y120" i="41"/>
  <c r="AE120" i="41"/>
  <c r="AH120" i="41"/>
  <c r="W160" i="40"/>
  <c r="AI160" i="40"/>
  <c r="AG160" i="40"/>
  <c r="AL160" i="40"/>
  <c r="AN160" i="40"/>
  <c r="AL100" i="42"/>
  <c r="AC100" i="42"/>
  <c r="X100" i="42"/>
  <c r="AM10" i="41"/>
  <c r="AA10" i="41"/>
  <c r="Y10" i="41"/>
  <c r="AI10" i="41"/>
  <c r="AN10" i="41"/>
  <c r="AB93" i="42"/>
  <c r="AM93" i="42"/>
  <c r="AN93" i="42"/>
  <c r="AA93" i="42"/>
  <c r="AF41" i="42"/>
  <c r="Z41" i="42"/>
  <c r="AN41" i="42"/>
  <c r="AO41" i="42"/>
  <c r="AC41" i="42"/>
  <c r="AE41" i="42"/>
  <c r="X112" i="42"/>
  <c r="W112" i="42"/>
  <c r="AG112" i="42"/>
  <c r="AM112" i="42"/>
  <c r="AE112" i="42"/>
  <c r="AK112" i="42"/>
  <c r="AO112" i="42"/>
  <c r="AN112" i="42"/>
  <c r="AB112" i="42"/>
  <c r="AL112" i="42"/>
  <c r="AF112" i="42"/>
  <c r="AA112" i="42"/>
  <c r="AC112" i="42"/>
  <c r="AO172" i="42"/>
  <c r="AK172" i="42"/>
  <c r="AG172" i="42"/>
  <c r="AN75" i="42"/>
  <c r="AA75" i="42"/>
  <c r="Z48" i="40"/>
  <c r="AA48" i="40"/>
  <c r="Y48" i="40"/>
  <c r="W48" i="40"/>
  <c r="AB48" i="40"/>
  <c r="AO48" i="40"/>
  <c r="AC168" i="42"/>
  <c r="X168" i="42"/>
  <c r="AF168" i="42"/>
  <c r="AE168" i="42"/>
  <c r="AJ168" i="42"/>
  <c r="AA86" i="42"/>
  <c r="AB86" i="42"/>
  <c r="W86" i="42"/>
  <c r="AN86" i="42"/>
  <c r="AJ38" i="42"/>
  <c r="AD38" i="42"/>
  <c r="AF38" i="42"/>
  <c r="AN38" i="42"/>
  <c r="X38" i="42"/>
  <c r="X77" i="42"/>
  <c r="AG77" i="42"/>
  <c r="AB77" i="42"/>
  <c r="AN77" i="42"/>
  <c r="AA77" i="42"/>
  <c r="AO77" i="42"/>
  <c r="AB74" i="42"/>
  <c r="AE74" i="42"/>
  <c r="AL74" i="42"/>
  <c r="AH20" i="41"/>
  <c r="AI20" i="41"/>
  <c r="AB49" i="40"/>
  <c r="AD49" i="40"/>
  <c r="AM4" i="41"/>
  <c r="AF4" i="41"/>
  <c r="AK4" i="41"/>
  <c r="AG4" i="41"/>
  <c r="AG71" i="42"/>
  <c r="W71" i="42"/>
  <c r="AN71" i="42"/>
  <c r="AK152" i="41"/>
  <c r="AE152" i="41"/>
  <c r="AM152" i="41"/>
  <c r="AA152" i="41"/>
  <c r="AJ133" i="42"/>
  <c r="AL133" i="42"/>
  <c r="AN133" i="42"/>
  <c r="AK133" i="42"/>
  <c r="AO133" i="42"/>
  <c r="AD18" i="42"/>
  <c r="AH18" i="42"/>
  <c r="AC18" i="42"/>
  <c r="AM18" i="42"/>
  <c r="AO18" i="42"/>
  <c r="AL18" i="42"/>
  <c r="AG18" i="42"/>
  <c r="Z18" i="42"/>
  <c r="AE143" i="40"/>
  <c r="AK143" i="40"/>
  <c r="AK177" i="40"/>
  <c r="AL177" i="40"/>
  <c r="AJ107" i="42"/>
  <c r="AL107" i="42"/>
  <c r="AL93" i="41"/>
  <c r="AJ93" i="41"/>
  <c r="AM93" i="41"/>
  <c r="AA93" i="41"/>
  <c r="X93" i="41"/>
  <c r="AE93" i="41"/>
  <c r="AG93" i="41"/>
  <c r="Z166" i="40"/>
  <c r="AL166" i="40"/>
  <c r="Y166" i="40"/>
  <c r="AG166" i="40"/>
  <c r="AB166" i="40"/>
  <c r="AO166" i="40"/>
  <c r="AF166" i="40"/>
  <c r="AE166" i="40"/>
  <c r="AA166" i="40"/>
  <c r="AC166" i="40"/>
  <c r="W166" i="40"/>
  <c r="AJ166" i="40"/>
  <c r="AN166" i="40"/>
  <c r="AM166" i="40"/>
  <c r="W159" i="40"/>
  <c r="AM159" i="40"/>
  <c r="AJ159" i="40"/>
  <c r="AC159" i="40"/>
  <c r="AA159" i="40"/>
  <c r="AO159" i="40"/>
  <c r="X159" i="40"/>
  <c r="AG159" i="40"/>
  <c r="AH159" i="40"/>
  <c r="Y159" i="40"/>
  <c r="AE159" i="40"/>
  <c r="AE86" i="41"/>
  <c r="AJ86" i="41"/>
  <c r="AI86" i="41"/>
  <c r="AB173" i="42"/>
  <c r="AM173" i="42"/>
  <c r="AH173" i="42"/>
  <c r="AI173" i="42"/>
  <c r="AF173" i="42"/>
  <c r="W156" i="40"/>
  <c r="AM156" i="40"/>
  <c r="AK156" i="40"/>
  <c r="AI156" i="40"/>
  <c r="X156" i="40"/>
  <c r="AN156" i="40"/>
  <c r="AN61" i="40"/>
  <c r="AL61" i="40"/>
  <c r="AJ61" i="40"/>
  <c r="AE61" i="40"/>
  <c r="AC61" i="40"/>
  <c r="AK61" i="40"/>
  <c r="X61" i="40"/>
  <c r="AM61" i="40"/>
  <c r="X16" i="41"/>
  <c r="AB16" i="41"/>
  <c r="Y16" i="41"/>
  <c r="AG16" i="41"/>
  <c r="AN16" i="41"/>
  <c r="AM16" i="41"/>
  <c r="AG76" i="25"/>
  <c r="AB76" i="25"/>
  <c r="AN76" i="25"/>
  <c r="AE76" i="25"/>
  <c r="AA76" i="25"/>
  <c r="Z76" i="25"/>
  <c r="AI138" i="40"/>
  <c r="AM81" i="41"/>
  <c r="AO103" i="41"/>
  <c r="AL81" i="41"/>
  <c r="AN81" i="41"/>
  <c r="AE34" i="42"/>
  <c r="AO109" i="41"/>
  <c r="W128" i="41"/>
  <c r="AA126" i="41"/>
  <c r="AB123" i="41"/>
  <c r="AE173" i="40"/>
  <c r="AO133" i="41"/>
  <c r="AM100" i="42"/>
  <c r="AA98" i="42"/>
  <c r="AL98" i="42"/>
  <c r="AD44" i="41"/>
  <c r="Y39" i="42"/>
  <c r="AN123" i="41"/>
  <c r="AJ169" i="40"/>
  <c r="AA74" i="41"/>
  <c r="AA176" i="40"/>
  <c r="AG100" i="42"/>
  <c r="Y22" i="42"/>
  <c r="AE4" i="42"/>
  <c r="AG75" i="42"/>
  <c r="AJ48" i="40"/>
  <c r="X22" i="42"/>
  <c r="AA4" i="42"/>
  <c r="AK48" i="40"/>
  <c r="AE22" i="42"/>
  <c r="AI22" i="42"/>
  <c r="X18" i="42"/>
  <c r="W93" i="41"/>
  <c r="AD166" i="40"/>
  <c r="AD61" i="40"/>
  <c r="AA18" i="42"/>
  <c r="X166" i="40"/>
  <c r="W34" i="42"/>
  <c r="AN74" i="41"/>
  <c r="AD112" i="42"/>
  <c r="X177" i="40"/>
  <c r="AH77" i="41"/>
  <c r="AN34" i="42"/>
  <c r="Z60" i="42"/>
  <c r="X121" i="42"/>
  <c r="AF152" i="41"/>
  <c r="AK18" i="42"/>
  <c r="AF167" i="40"/>
  <c r="AC20" i="41"/>
  <c r="AO34" i="42"/>
  <c r="AB113" i="42"/>
  <c r="AI81" i="41"/>
  <c r="AI103" i="41"/>
  <c r="AB81" i="41"/>
  <c r="AH138" i="40"/>
  <c r="AJ81" i="41"/>
  <c r="AG34" i="42"/>
  <c r="AC126" i="41"/>
  <c r="AC98" i="42"/>
  <c r="Z128" i="41"/>
  <c r="AH167" i="40"/>
  <c r="AO126" i="41"/>
  <c r="AK123" i="41"/>
  <c r="AD169" i="40"/>
  <c r="AM173" i="40"/>
  <c r="AK100" i="42"/>
  <c r="AF10" i="41"/>
  <c r="Y98" i="42"/>
  <c r="AK98" i="42"/>
  <c r="AH44" i="41"/>
  <c r="AN126" i="41"/>
  <c r="AA123" i="41"/>
  <c r="Y169" i="40"/>
  <c r="AI53" i="41"/>
  <c r="Y100" i="42"/>
  <c r="Z22" i="42"/>
  <c r="AI16" i="42"/>
  <c r="AG48" i="40"/>
  <c r="AD86" i="42"/>
  <c r="AB16" i="42"/>
  <c r="AA168" i="42"/>
  <c r="AB22" i="42"/>
  <c r="AJ22" i="42"/>
  <c r="AB133" i="42"/>
  <c r="AE18" i="42"/>
  <c r="AA107" i="42"/>
  <c r="AK166" i="40"/>
  <c r="AN173" i="42"/>
  <c r="AL49" i="40"/>
  <c r="W61" i="40"/>
  <c r="AD163" i="42"/>
  <c r="AN36" i="42"/>
  <c r="AK34" i="42"/>
  <c r="AN138" i="40"/>
  <c r="AJ173" i="40"/>
  <c r="AF159" i="40"/>
  <c r="AB156" i="40"/>
  <c r="Y18" i="42"/>
  <c r="AO93" i="42"/>
  <c r="AN143" i="40"/>
  <c r="AA100" i="40"/>
  <c r="AO38" i="42"/>
  <c r="AM76" i="25"/>
  <c r="AK76" i="25"/>
  <c r="AG108" i="28"/>
  <c r="AL39" i="28"/>
  <c r="AK92" i="23"/>
  <c r="AD101" i="28"/>
  <c r="AM175" i="28"/>
  <c r="AG146" i="23"/>
  <c r="AD49" i="23"/>
  <c r="AC6" i="40"/>
  <c r="AD103" i="41"/>
  <c r="Y103" i="41"/>
  <c r="AK158" i="41"/>
  <c r="AB169" i="40"/>
  <c r="Y173" i="40"/>
  <c r="AH93" i="42"/>
  <c r="AA163" i="42"/>
  <c r="AL136" i="40"/>
  <c r="AB168" i="41"/>
  <c r="AF103" i="41"/>
  <c r="AK138" i="40"/>
  <c r="AO81" i="41"/>
  <c r="AA138" i="40"/>
  <c r="Y81" i="41"/>
  <c r="AB138" i="40"/>
  <c r="AE98" i="42"/>
  <c r="W140" i="41"/>
  <c r="X98" i="42"/>
  <c r="AI140" i="41"/>
  <c r="AM68" i="41"/>
  <c r="AI106" i="41"/>
  <c r="AJ167" i="40"/>
  <c r="AJ123" i="41"/>
  <c r="AM169" i="40"/>
  <c r="X53" i="41"/>
  <c r="AO176" i="40"/>
  <c r="AE160" i="40"/>
  <c r="Z98" i="42"/>
  <c r="Y106" i="41"/>
  <c r="AB126" i="41"/>
  <c r="AM123" i="41"/>
  <c r="X173" i="40"/>
  <c r="AN53" i="41"/>
  <c r="AH168" i="42"/>
  <c r="AO91" i="42"/>
  <c r="Z168" i="42"/>
  <c r="AO100" i="40"/>
  <c r="AO143" i="40"/>
  <c r="AF177" i="40"/>
  <c r="AF93" i="41"/>
  <c r="AM107" i="42"/>
  <c r="AO173" i="40"/>
  <c r="AI112" i="42"/>
  <c r="Z39" i="42"/>
  <c r="AM120" i="41"/>
  <c r="AN10" i="42"/>
  <c r="AJ10" i="42"/>
  <c r="AL159" i="40"/>
  <c r="AJ18" i="42"/>
  <c r="AO121" i="42"/>
  <c r="Y121" i="42"/>
  <c r="AF106" i="41"/>
  <c r="AJ100" i="42"/>
  <c r="AK100" i="40"/>
  <c r="AK38" i="42"/>
  <c r="AA167" i="40"/>
  <c r="AN100" i="42"/>
  <c r="AI168" i="42"/>
  <c r="AI166" i="40"/>
  <c r="AO145" i="42"/>
  <c r="X123" i="41"/>
  <c r="AE81" i="41"/>
  <c r="AN169" i="40"/>
  <c r="AB60" i="42"/>
  <c r="AF34" i="42"/>
  <c r="W112" i="40"/>
  <c r="X112" i="40"/>
  <c r="AB7" i="42"/>
  <c r="W7" i="42"/>
  <c r="AC136" i="41"/>
  <c r="AA136" i="41"/>
  <c r="AL136" i="41"/>
  <c r="AI164" i="41"/>
  <c r="AA164" i="41"/>
  <c r="W164" i="41"/>
  <c r="Y164" i="41"/>
  <c r="AC164" i="41"/>
  <c r="AB20" i="42"/>
  <c r="AM20" i="42"/>
  <c r="Z20" i="42"/>
  <c r="AC20" i="42"/>
  <c r="AE20" i="42"/>
  <c r="AK103" i="42"/>
  <c r="AG103" i="42"/>
  <c r="AB103" i="42"/>
  <c r="AA103" i="42"/>
  <c r="AK42" i="42"/>
  <c r="AN42" i="42"/>
  <c r="W50" i="42"/>
  <c r="Z50" i="42"/>
  <c r="AE50" i="42"/>
  <c r="Z169" i="41"/>
  <c r="AM169" i="41"/>
  <c r="W169" i="41"/>
  <c r="AA169" i="41"/>
  <c r="AH169" i="41"/>
  <c r="AF96" i="41"/>
  <c r="AI96" i="41"/>
  <c r="AB96" i="41"/>
  <c r="AA85" i="41"/>
  <c r="AI85" i="41"/>
  <c r="AL85" i="41"/>
  <c r="AI57" i="41"/>
  <c r="AC57" i="41"/>
  <c r="AO57" i="41"/>
  <c r="AE57" i="41"/>
  <c r="Z6" i="42"/>
  <c r="AL6" i="42"/>
  <c r="AM99" i="41"/>
  <c r="AJ99" i="41"/>
  <c r="Z99" i="41"/>
  <c r="AC99" i="41"/>
  <c r="Z121" i="41"/>
  <c r="AN121" i="41"/>
  <c r="X121" i="41"/>
  <c r="AJ121" i="41"/>
  <c r="AG85" i="42"/>
  <c r="AH85" i="42"/>
  <c r="AA99" i="42"/>
  <c r="AD99" i="42"/>
  <c r="W116" i="40"/>
  <c r="AK116" i="40"/>
  <c r="AI116" i="40"/>
  <c r="X37" i="41"/>
  <c r="AJ37" i="41"/>
  <c r="AA37" i="41"/>
  <c r="Y37" i="41"/>
  <c r="AL37" i="41"/>
  <c r="AI120" i="40"/>
  <c r="AA120" i="40"/>
  <c r="AN120" i="40"/>
  <c r="AE120" i="40"/>
  <c r="AL120" i="40"/>
  <c r="AF55" i="41"/>
  <c r="W55" i="41"/>
  <c r="AI55" i="41"/>
  <c r="AH55" i="41"/>
  <c r="AK132" i="42"/>
  <c r="Y132" i="42"/>
  <c r="AE132" i="42"/>
  <c r="AC132" i="42"/>
  <c r="AF146" i="40"/>
  <c r="AL146" i="40"/>
  <c r="AE146" i="41"/>
  <c r="AC146" i="41"/>
  <c r="AB146" i="41"/>
  <c r="AO114" i="42"/>
  <c r="AJ114" i="42"/>
  <c r="AL114" i="42"/>
  <c r="AK114" i="42"/>
  <c r="AM114" i="42"/>
  <c r="AN114" i="42"/>
  <c r="AF114" i="42"/>
  <c r="AB114" i="42"/>
  <c r="AD8" i="40"/>
  <c r="X8" i="40"/>
  <c r="AN8" i="40"/>
  <c r="AC8" i="40"/>
  <c r="AB139" i="41"/>
  <c r="Y139" i="41"/>
  <c r="AO82" i="41"/>
  <c r="AK82" i="41"/>
  <c r="AG82" i="41"/>
  <c r="AJ82" i="41"/>
  <c r="AF49" i="41"/>
  <c r="AH49" i="41"/>
  <c r="AJ49" i="41"/>
  <c r="AB129" i="41"/>
  <c r="AE129" i="41"/>
  <c r="AN129" i="41"/>
  <c r="AI129" i="41"/>
  <c r="AJ129" i="41"/>
  <c r="X9" i="40"/>
  <c r="Z9" i="40"/>
  <c r="AG164" i="40"/>
  <c r="AC164" i="40"/>
  <c r="W164" i="40"/>
  <c r="AB164" i="40"/>
  <c r="Y164" i="40"/>
  <c r="AG162" i="42"/>
  <c r="AL162" i="42"/>
  <c r="AJ162" i="42"/>
  <c r="AB162" i="42"/>
  <c r="AD162" i="42"/>
  <c r="AM162" i="42"/>
  <c r="AB107" i="41"/>
  <c r="AO107" i="41"/>
  <c r="AJ13" i="41"/>
  <c r="AG13" i="41"/>
  <c r="AG31" i="40"/>
  <c r="AH31" i="40"/>
  <c r="AH163" i="41"/>
  <c r="X163" i="41"/>
  <c r="AK30" i="40"/>
  <c r="AG30" i="40"/>
  <c r="Z30" i="40"/>
  <c r="X30" i="40"/>
  <c r="AD124" i="42"/>
  <c r="AN124" i="42"/>
  <c r="AH171" i="42"/>
  <c r="AE171" i="42"/>
  <c r="AB159" i="41"/>
  <c r="W159" i="41"/>
  <c r="AE159" i="41"/>
  <c r="Z159" i="41"/>
  <c r="AM159" i="41"/>
  <c r="AK169" i="42"/>
  <c r="AA169" i="42"/>
  <c r="AI76" i="42"/>
  <c r="AG76" i="42"/>
  <c r="AE76" i="42"/>
  <c r="AO6" i="41"/>
  <c r="Z6" i="41"/>
  <c r="AI6" i="41"/>
  <c r="AK6" i="41"/>
  <c r="AM6" i="41"/>
  <c r="AH6" i="41"/>
  <c r="AF6" i="41"/>
  <c r="AL153" i="42"/>
  <c r="AK153" i="42"/>
  <c r="W153" i="42"/>
  <c r="AG153" i="42"/>
  <c r="X174" i="40"/>
  <c r="W174" i="40"/>
  <c r="AN130" i="42"/>
  <c r="AD130" i="42"/>
  <c r="X130" i="42"/>
  <c r="AK130" i="42"/>
  <c r="AI130" i="42"/>
  <c r="AE130" i="42"/>
  <c r="AC130" i="42"/>
  <c r="Z130" i="42"/>
  <c r="AC155" i="41"/>
  <c r="W155" i="41"/>
  <c r="AF155" i="41"/>
  <c r="AK155" i="41"/>
  <c r="AN153" i="40"/>
  <c r="AE153" i="40"/>
  <c r="AJ59" i="42"/>
  <c r="AB59" i="42"/>
  <c r="AM56" i="40"/>
  <c r="AG56" i="40"/>
  <c r="AO56" i="40"/>
  <c r="W56" i="40"/>
  <c r="AN11" i="41"/>
  <c r="AM11" i="41"/>
  <c r="X11" i="41"/>
  <c r="AM166" i="42"/>
  <c r="AI166" i="42"/>
  <c r="AG166" i="42"/>
  <c r="AD146" i="42"/>
  <c r="AF146" i="42"/>
  <c r="AN146" i="42"/>
  <c r="AL146" i="42"/>
  <c r="AA59" i="40"/>
  <c r="X59" i="40"/>
  <c r="AN59" i="40"/>
  <c r="AJ59" i="40"/>
  <c r="AO59" i="40"/>
  <c r="AK59" i="40"/>
  <c r="AF59" i="40"/>
  <c r="AG59" i="40"/>
  <c r="AH59" i="40"/>
  <c r="Y59" i="40"/>
  <c r="AE59" i="40"/>
  <c r="AH39" i="40"/>
  <c r="AA39" i="40"/>
  <c r="AI28" i="41"/>
  <c r="AN28" i="41"/>
  <c r="W28" i="41"/>
  <c r="Z28" i="41"/>
  <c r="AA28" i="41"/>
  <c r="AB28" i="41"/>
  <c r="AJ28" i="41"/>
  <c r="AG28" i="41"/>
  <c r="Z131" i="42"/>
  <c r="AL131" i="42"/>
  <c r="AJ131" i="42"/>
  <c r="Y131" i="42"/>
  <c r="X131" i="42"/>
  <c r="AF128" i="42"/>
  <c r="Y128" i="42"/>
  <c r="AJ128" i="42"/>
  <c r="AO128" i="42"/>
  <c r="AA128" i="42"/>
  <c r="AL128" i="42"/>
  <c r="AI128" i="42"/>
  <c r="AB128" i="42"/>
  <c r="Z128" i="42"/>
  <c r="AG150" i="41"/>
  <c r="AJ150" i="41"/>
  <c r="AI150" i="41"/>
  <c r="AC150" i="41"/>
  <c r="AE150" i="41"/>
  <c r="AD26" i="42"/>
  <c r="AI26" i="42"/>
  <c r="AL26" i="42"/>
  <c r="AC26" i="42"/>
  <c r="X26" i="42"/>
  <c r="AH18" i="41"/>
  <c r="AL18" i="41"/>
  <c r="AJ18" i="41"/>
  <c r="Z18" i="41"/>
  <c r="AC63" i="42"/>
  <c r="AM63" i="42"/>
  <c r="Z63" i="42"/>
  <c r="AO63" i="42"/>
  <c r="X63" i="42"/>
  <c r="AB63" i="42"/>
  <c r="AA63" i="42"/>
  <c r="X145" i="40"/>
  <c r="AJ145" i="40"/>
  <c r="AM145" i="40"/>
  <c r="AF145" i="40"/>
  <c r="AD145" i="40"/>
  <c r="AE145" i="40"/>
  <c r="AA145" i="40"/>
  <c r="AC145" i="40"/>
  <c r="AL145" i="40"/>
  <c r="AD47" i="42"/>
  <c r="Z47" i="42"/>
  <c r="AM47" i="42"/>
  <c r="AH47" i="42"/>
  <c r="AJ47" i="42"/>
  <c r="AN83" i="42"/>
  <c r="AI83" i="42"/>
  <c r="AK83" i="42"/>
  <c r="AF83" i="42"/>
  <c r="AC79" i="40"/>
  <c r="AB79" i="40"/>
  <c r="AJ20" i="40"/>
  <c r="AL20" i="40"/>
  <c r="AK20" i="40"/>
  <c r="AG20" i="40"/>
  <c r="AC20" i="40"/>
  <c r="AO32" i="40"/>
  <c r="AL32" i="40"/>
  <c r="AM32" i="40"/>
  <c r="AD32" i="40"/>
  <c r="Z32" i="40"/>
  <c r="AN165" i="40"/>
  <c r="AJ165" i="40"/>
  <c r="AL172" i="41"/>
  <c r="AN172" i="41"/>
  <c r="AI172" i="41"/>
  <c r="AG172" i="41"/>
  <c r="AE141" i="42"/>
  <c r="AN141" i="42"/>
  <c r="W141" i="42"/>
  <c r="AD141" i="42"/>
  <c r="AB143" i="42"/>
  <c r="AG143" i="42"/>
  <c r="W143" i="42"/>
  <c r="AE143" i="42"/>
  <c r="Z143" i="42"/>
  <c r="AD143" i="42"/>
  <c r="AH143" i="42"/>
  <c r="AN143" i="42"/>
  <c r="Z147" i="42"/>
  <c r="AL147" i="42"/>
  <c r="AH147" i="42"/>
  <c r="AF147" i="42"/>
  <c r="AM147" i="42"/>
  <c r="AO167" i="42"/>
  <c r="AK167" i="42"/>
  <c r="AM167" i="42"/>
  <c r="AD167" i="42"/>
  <c r="AJ167" i="42"/>
  <c r="X167" i="42"/>
  <c r="AB167" i="42"/>
  <c r="Y167" i="42"/>
  <c r="AL43" i="41"/>
  <c r="AH43" i="41"/>
  <c r="AI43" i="41"/>
  <c r="AO161" i="42"/>
  <c r="AB161" i="42"/>
  <c r="AH161" i="42"/>
  <c r="AL161" i="42"/>
  <c r="AJ161" i="42"/>
  <c r="Y165" i="42"/>
  <c r="AN165" i="42"/>
  <c r="AM165" i="42"/>
  <c r="AD16" i="40"/>
  <c r="X16" i="40"/>
  <c r="AE134" i="40"/>
  <c r="AI134" i="40"/>
  <c r="AB134" i="40"/>
  <c r="AO171" i="40"/>
  <c r="X171" i="40"/>
  <c r="AH171" i="40"/>
  <c r="AM171" i="40"/>
  <c r="AK171" i="40"/>
  <c r="AC171" i="40"/>
  <c r="AE98" i="41"/>
  <c r="AO98" i="41"/>
  <c r="AL98" i="41"/>
  <c r="AF98" i="41"/>
  <c r="AA98" i="41"/>
  <c r="AI98" i="41"/>
  <c r="AK98" i="41"/>
  <c r="Y98" i="41"/>
  <c r="AM107" i="40"/>
  <c r="AE107" i="40"/>
  <c r="AA107" i="40"/>
  <c r="Y107" i="40"/>
  <c r="AG107" i="40"/>
  <c r="Z107" i="40"/>
  <c r="AC104" i="42"/>
  <c r="AA104" i="42"/>
  <c r="AH104" i="42"/>
  <c r="W104" i="42"/>
  <c r="AK104" i="42"/>
  <c r="Y91" i="40"/>
  <c r="AG91" i="40"/>
  <c r="X91" i="40"/>
  <c r="AF91" i="40"/>
  <c r="AL91" i="40"/>
  <c r="AN91" i="40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K9" i="40"/>
  <c r="W9" i="40"/>
  <c r="AM107" i="41"/>
  <c r="AK13" i="41"/>
  <c r="AK31" i="40"/>
  <c r="AN110" i="41"/>
  <c r="W163" i="41"/>
  <c r="AL134" i="41"/>
  <c r="AO30" i="40"/>
  <c r="AJ171" i="42"/>
  <c r="Y115" i="42"/>
  <c r="AH13" i="41"/>
  <c r="AJ31" i="40"/>
  <c r="AI163" i="41"/>
  <c r="AG96" i="41"/>
  <c r="AG139" i="41"/>
  <c r="AC102" i="28"/>
  <c r="AI9" i="40"/>
  <c r="AC9" i="40"/>
  <c r="AO9" i="40"/>
  <c r="AD107" i="41"/>
  <c r="Y13" i="41"/>
  <c r="AB163" i="41"/>
  <c r="AA30" i="40"/>
  <c r="AJ30" i="40"/>
  <c r="AB171" i="42"/>
  <c r="AL115" i="42"/>
  <c r="AD31" i="40"/>
  <c r="AB42" i="42"/>
  <c r="AL5" i="25"/>
  <c r="AC149" i="42"/>
  <c r="AC95" i="42"/>
  <c r="AH112" i="40"/>
  <c r="AN112" i="40"/>
  <c r="AF164" i="41"/>
  <c r="AI50" i="42"/>
  <c r="Y58" i="40"/>
  <c r="Z164" i="41"/>
  <c r="AN164" i="41"/>
  <c r="AL164" i="41"/>
  <c r="W85" i="41"/>
  <c r="AM85" i="41"/>
  <c r="W57" i="41"/>
  <c r="AF121" i="41"/>
  <c r="AK99" i="42"/>
  <c r="AN20" i="42"/>
  <c r="AK20" i="42"/>
  <c r="AD20" i="42"/>
  <c r="AA20" i="42"/>
  <c r="AL169" i="41"/>
  <c r="AN169" i="41"/>
  <c r="X169" i="41"/>
  <c r="AF57" i="41"/>
  <c r="W99" i="41"/>
  <c r="AI99" i="41"/>
  <c r="AE121" i="41"/>
  <c r="AB121" i="41"/>
  <c r="AJ116" i="40"/>
  <c r="AD96" i="41"/>
  <c r="AL57" i="41"/>
  <c r="X57" i="41"/>
  <c r="AK55" i="41"/>
  <c r="AG146" i="40"/>
  <c r="AD55" i="41"/>
  <c r="AJ55" i="41"/>
  <c r="AE49" i="41"/>
  <c r="AO164" i="40"/>
  <c r="W162" i="42"/>
  <c r="AH107" i="41"/>
  <c r="AB30" i="40"/>
  <c r="AC49" i="41"/>
  <c r="Z164" i="40"/>
  <c r="AO162" i="42"/>
  <c r="AL6" i="41"/>
  <c r="Y11" i="42"/>
  <c r="AM103" i="42"/>
  <c r="O57" i="27"/>
  <c r="AF149" i="42"/>
  <c r="AC112" i="40"/>
  <c r="AO103" i="42"/>
  <c r="AA42" i="42"/>
  <c r="AL50" i="42"/>
  <c r="Z103" i="42"/>
  <c r="AD50" i="42"/>
  <c r="AD164" i="41"/>
  <c r="AO164" i="41"/>
  <c r="AK164" i="41"/>
  <c r="AE169" i="41"/>
  <c r="W96" i="41"/>
  <c r="X85" i="41"/>
  <c r="AK85" i="41"/>
  <c r="AJ85" i="41"/>
  <c r="AB85" i="42"/>
  <c r="AL20" i="42"/>
  <c r="AG20" i="42"/>
  <c r="AH20" i="42"/>
  <c r="AJ20" i="42"/>
  <c r="AF20" i="42"/>
  <c r="AO169" i="41"/>
  <c r="AB169" i="41"/>
  <c r="Y169" i="41"/>
  <c r="AD99" i="41"/>
  <c r="AK99" i="41"/>
  <c r="AI121" i="41"/>
  <c r="AL121" i="41"/>
  <c r="AC116" i="40"/>
  <c r="AN96" i="41"/>
  <c r="X96" i="41"/>
  <c r="AJ57" i="41"/>
  <c r="AB57" i="41"/>
  <c r="AM55" i="41"/>
  <c r="X55" i="41"/>
  <c r="AO55" i="41"/>
  <c r="AG129" i="41"/>
  <c r="W49" i="41"/>
  <c r="X164" i="40"/>
  <c r="AA162" i="42"/>
  <c r="AC107" i="41"/>
  <c r="Y159" i="41"/>
  <c r="AF129" i="41"/>
  <c r="AF164" i="40"/>
  <c r="AH162" i="42"/>
  <c r="AF159" i="41"/>
  <c r="AJ6" i="41"/>
  <c r="AL130" i="42"/>
  <c r="AC120" i="40"/>
  <c r="AG116" i="40"/>
  <c r="X28" i="41"/>
  <c r="AK112" i="40"/>
  <c r="X164" i="41"/>
  <c r="AI103" i="42"/>
  <c r="AJ50" i="42"/>
  <c r="AH164" i="41"/>
  <c r="Y96" i="41"/>
  <c r="Y85" i="41"/>
  <c r="AE85" i="41"/>
  <c r="AA99" i="41"/>
  <c r="X20" i="42"/>
  <c r="AO20" i="42"/>
  <c r="W20" i="42"/>
  <c r="AD169" i="41"/>
  <c r="AJ169" i="41"/>
  <c r="AK169" i="41"/>
  <c r="AF169" i="41"/>
  <c r="AC96" i="41"/>
  <c r="Y99" i="41"/>
  <c r="AO99" i="41"/>
  <c r="AO121" i="41"/>
  <c r="AO96" i="41"/>
  <c r="AA146" i="40"/>
  <c r="AL55" i="41"/>
  <c r="AA55" i="41"/>
  <c r="AD129" i="41"/>
  <c r="AK129" i="41"/>
  <c r="AC162" i="42"/>
  <c r="AH159" i="41"/>
  <c r="AN164" i="40"/>
  <c r="AF162" i="42"/>
  <c r="Y6" i="41"/>
  <c r="X58" i="40"/>
  <c r="AF99" i="41"/>
  <c r="AK121" i="25"/>
  <c r="Z82" i="41"/>
  <c r="AC11" i="41"/>
  <c r="Z161" i="42"/>
  <c r="AA49" i="41"/>
  <c r="AD2" i="40"/>
  <c r="AA11" i="41"/>
  <c r="AC56" i="40"/>
  <c r="AE101" i="42"/>
  <c r="AM117" i="25"/>
  <c r="AN111" i="28"/>
  <c r="AI153" i="28"/>
  <c r="AK127" i="23"/>
  <c r="AC156" i="23"/>
  <c r="Y117" i="25"/>
  <c r="AK57" i="28"/>
  <c r="AD134" i="28"/>
  <c r="AD94" i="41"/>
  <c r="W101" i="42"/>
  <c r="AJ95" i="42"/>
  <c r="AO95" i="42"/>
  <c r="AN95" i="42"/>
  <c r="AA149" i="42"/>
  <c r="AK149" i="42"/>
  <c r="AJ9" i="41"/>
  <c r="W9" i="41"/>
  <c r="AF9" i="41"/>
  <c r="AL9" i="41"/>
  <c r="AH9" i="41"/>
  <c r="AA9" i="41"/>
  <c r="X9" i="41"/>
  <c r="AM9" i="41"/>
  <c r="AO9" i="41"/>
  <c r="AG9" i="41"/>
  <c r="AD9" i="41"/>
  <c r="AC9" i="41"/>
  <c r="Y9" i="41"/>
  <c r="AM112" i="40"/>
  <c r="AA112" i="40"/>
  <c r="Y112" i="40"/>
  <c r="AO112" i="40"/>
  <c r="Z7" i="42"/>
  <c r="AN7" i="42"/>
  <c r="AM7" i="42"/>
  <c r="AF136" i="41"/>
  <c r="AM136" i="41"/>
  <c r="X136" i="41"/>
  <c r="AO136" i="41"/>
  <c r="AD136" i="41"/>
  <c r="Z136" i="41"/>
  <c r="AJ164" i="41"/>
  <c r="AB164" i="41"/>
  <c r="AM164" i="41"/>
  <c r="AI20" i="42"/>
  <c r="Y20" i="42"/>
  <c r="AH103" i="42"/>
  <c r="Y103" i="42"/>
  <c r="AF103" i="42"/>
  <c r="AC103" i="42"/>
  <c r="W103" i="42"/>
  <c r="AE103" i="42"/>
  <c r="AJ103" i="42"/>
  <c r="Z157" i="42"/>
  <c r="AH157" i="42"/>
  <c r="AA157" i="42"/>
  <c r="AF157" i="42"/>
  <c r="AG157" i="42"/>
  <c r="AJ157" i="42"/>
  <c r="AB157" i="42"/>
  <c r="AE157" i="42"/>
  <c r="AI157" i="42"/>
  <c r="X157" i="42"/>
  <c r="AL157" i="42"/>
  <c r="W157" i="42"/>
  <c r="AN157" i="42"/>
  <c r="AD157" i="42"/>
  <c r="AK157" i="42"/>
  <c r="AM157" i="42"/>
  <c r="AC157" i="42"/>
  <c r="AH132" i="40"/>
  <c r="AG132" i="40"/>
  <c r="AJ132" i="40"/>
  <c r="AD132" i="40"/>
  <c r="AK132" i="40"/>
  <c r="W132" i="40"/>
  <c r="AI132" i="40"/>
  <c r="Y132" i="40"/>
  <c r="AC132" i="40"/>
  <c r="AF42" i="42"/>
  <c r="AE42" i="42"/>
  <c r="AJ42" i="42"/>
  <c r="AH42" i="42"/>
  <c r="AG50" i="42"/>
  <c r="AH50" i="42"/>
  <c r="AC50" i="42"/>
  <c r="Y50" i="42"/>
  <c r="AO50" i="42"/>
  <c r="AF50" i="42"/>
  <c r="AK50" i="42"/>
  <c r="AI169" i="41"/>
  <c r="AC169" i="41"/>
  <c r="AG169" i="41"/>
  <c r="W84" i="40"/>
  <c r="AL84" i="40"/>
  <c r="AC84" i="40"/>
  <c r="AA84" i="40"/>
  <c r="AG84" i="40"/>
  <c r="Y84" i="40"/>
  <c r="AK84" i="40"/>
  <c r="AJ84" i="40"/>
  <c r="AM84" i="40"/>
  <c r="AD11" i="42"/>
  <c r="Z11" i="42"/>
  <c r="AO11" i="42"/>
  <c r="AN11" i="42"/>
  <c r="AK11" i="42"/>
  <c r="AC11" i="42"/>
  <c r="AL11" i="42"/>
  <c r="AM11" i="42"/>
  <c r="AG11" i="42"/>
  <c r="AI11" i="42"/>
  <c r="X11" i="42"/>
  <c r="AF11" i="42"/>
  <c r="AE11" i="42"/>
  <c r="AK96" i="41"/>
  <c r="Z96" i="41"/>
  <c r="AJ96" i="41"/>
  <c r="AM96" i="41"/>
  <c r="AO58" i="40"/>
  <c r="AH58" i="40"/>
  <c r="AM58" i="40"/>
  <c r="AC58" i="40"/>
  <c r="AG58" i="40"/>
  <c r="AJ58" i="40"/>
  <c r="AE58" i="40"/>
  <c r="AK58" i="40"/>
  <c r="W58" i="40"/>
  <c r="AF58" i="40"/>
  <c r="Z85" i="41"/>
  <c r="AF85" i="41"/>
  <c r="AD85" i="41"/>
  <c r="AB85" i="41"/>
  <c r="AC85" i="41"/>
  <c r="AA21" i="42"/>
  <c r="AN21" i="42"/>
  <c r="AI21" i="42"/>
  <c r="AL21" i="42"/>
  <c r="AE21" i="42"/>
  <c r="AG38" i="40"/>
  <c r="AA38" i="40"/>
  <c r="W38" i="40"/>
  <c r="AI38" i="40"/>
  <c r="AB38" i="40"/>
  <c r="Y57" i="41"/>
  <c r="AM57" i="41"/>
  <c r="AN57" i="41"/>
  <c r="AH57" i="41"/>
  <c r="AG57" i="41"/>
  <c r="AE6" i="42"/>
  <c r="AK6" i="42"/>
  <c r="X6" i="42"/>
  <c r="AG6" i="42"/>
  <c r="W6" i="42"/>
  <c r="AN6" i="42"/>
  <c r="Y6" i="42"/>
  <c r="AA6" i="42"/>
  <c r="AD6" i="42"/>
  <c r="AH6" i="42"/>
  <c r="AI6" i="42"/>
  <c r="AM6" i="42"/>
  <c r="AB6" i="42"/>
  <c r="AE99" i="41"/>
  <c r="AB99" i="41"/>
  <c r="AL99" i="41"/>
  <c r="AG99" i="41"/>
  <c r="X99" i="41"/>
  <c r="AN99" i="41"/>
  <c r="AG121" i="41"/>
  <c r="AM121" i="41"/>
  <c r="Y121" i="41"/>
  <c r="AH121" i="41"/>
  <c r="AK121" i="41"/>
  <c r="W121" i="41"/>
  <c r="AC121" i="41"/>
  <c r="AD121" i="41"/>
  <c r="X85" i="42"/>
  <c r="AE85" i="42"/>
  <c r="AO99" i="42"/>
  <c r="Z99" i="42"/>
  <c r="AM116" i="40"/>
  <c r="AF116" i="40"/>
  <c r="AA116" i="40"/>
  <c r="AH116" i="40"/>
  <c r="AO56" i="41"/>
  <c r="AK56" i="41"/>
  <c r="AF56" i="41"/>
  <c r="AA56" i="41"/>
  <c r="W56" i="41"/>
  <c r="AH56" i="41"/>
  <c r="AL56" i="41"/>
  <c r="AE56" i="41"/>
  <c r="AC56" i="41"/>
  <c r="Z56" i="41"/>
  <c r="AB37" i="41"/>
  <c r="AH37" i="41"/>
  <c r="AF37" i="41"/>
  <c r="AG37" i="41"/>
  <c r="AM37" i="41"/>
  <c r="AC37" i="41"/>
  <c r="AO37" i="41"/>
  <c r="W37" i="41"/>
  <c r="AD37" i="41"/>
  <c r="AE37" i="41"/>
  <c r="AB120" i="40"/>
  <c r="Z120" i="40"/>
  <c r="AD120" i="40"/>
  <c r="AK120" i="40"/>
  <c r="X120" i="40"/>
  <c r="W120" i="40"/>
  <c r="AF120" i="40"/>
  <c r="AO120" i="40"/>
  <c r="AG120" i="40"/>
  <c r="AJ120" i="40"/>
  <c r="AH120" i="40"/>
  <c r="AM120" i="40"/>
  <c r="Y120" i="40"/>
  <c r="AE55" i="41"/>
  <c r="Z55" i="41"/>
  <c r="AB55" i="41"/>
  <c r="AG55" i="41"/>
  <c r="AN55" i="41"/>
  <c r="Y55" i="41"/>
  <c r="AC55" i="41"/>
  <c r="AM132" i="42"/>
  <c r="AD132" i="42"/>
  <c r="AG132" i="42"/>
  <c r="AO132" i="42"/>
  <c r="AH146" i="41"/>
  <c r="X146" i="41"/>
  <c r="AN146" i="41"/>
  <c r="AF146" i="41"/>
  <c r="AG146" i="41"/>
  <c r="Z146" i="41"/>
  <c r="AI146" i="41"/>
  <c r="AH114" i="42"/>
  <c r="Y114" i="42"/>
  <c r="AC114" i="42"/>
  <c r="W114" i="42"/>
  <c r="Z114" i="42"/>
  <c r="AE114" i="42"/>
  <c r="AI114" i="42"/>
  <c r="AA114" i="42"/>
  <c r="AG114" i="42"/>
  <c r="AD114" i="42"/>
  <c r="AA142" i="42"/>
  <c r="AC142" i="42"/>
  <c r="AM8" i="40"/>
  <c r="AJ8" i="40"/>
  <c r="AL8" i="40"/>
  <c r="AH8" i="40"/>
  <c r="AG8" i="40"/>
  <c r="Z8" i="40"/>
  <c r="AF8" i="40"/>
  <c r="AO8" i="40"/>
  <c r="W8" i="40"/>
  <c r="AE8" i="40"/>
  <c r="AI8" i="40"/>
  <c r="AH124" i="41"/>
  <c r="AE124" i="41"/>
  <c r="Y124" i="41"/>
  <c r="AJ124" i="41"/>
  <c r="AO124" i="41"/>
  <c r="AA124" i="41"/>
  <c r="AM124" i="41"/>
  <c r="AL124" i="41"/>
  <c r="X124" i="41"/>
  <c r="AI124" i="41"/>
  <c r="AN139" i="41"/>
  <c r="Z139" i="41"/>
  <c r="AC139" i="41"/>
  <c r="AJ139" i="41"/>
  <c r="AO139" i="41"/>
  <c r="X139" i="41"/>
  <c r="AD82" i="41"/>
  <c r="AL82" i="41"/>
  <c r="Y82" i="41"/>
  <c r="AN82" i="41"/>
  <c r="AA82" i="41"/>
  <c r="W82" i="41"/>
  <c r="AM82" i="41"/>
  <c r="AH82" i="41"/>
  <c r="AE82" i="41"/>
  <c r="AF82" i="41"/>
  <c r="X129" i="41"/>
  <c r="AC129" i="41"/>
  <c r="W129" i="41"/>
  <c r="AA129" i="41"/>
  <c r="AO129" i="41"/>
  <c r="Z129" i="41"/>
  <c r="AL9" i="40"/>
  <c r="AA9" i="40"/>
  <c r="AN9" i="40"/>
  <c r="AM164" i="40"/>
  <c r="AE164" i="40"/>
  <c r="AL164" i="40"/>
  <c r="AA164" i="40"/>
  <c r="AH164" i="40"/>
  <c r="Y162" i="42"/>
  <c r="Z162" i="42"/>
  <c r="AE162" i="42"/>
  <c r="AI162" i="42"/>
  <c r="X162" i="42"/>
  <c r="AN162" i="42"/>
  <c r="AK162" i="42"/>
  <c r="AG107" i="41"/>
  <c r="Z107" i="41"/>
  <c r="AI107" i="41"/>
  <c r="AO13" i="41"/>
  <c r="AF13" i="41"/>
  <c r="AB13" i="41"/>
  <c r="AF31" i="40"/>
  <c r="AB31" i="40"/>
  <c r="AO31" i="40"/>
  <c r="AH110" i="41"/>
  <c r="W110" i="41"/>
  <c r="AI110" i="41"/>
  <c r="AA110" i="41"/>
  <c r="AM110" i="41"/>
  <c r="AJ110" i="41"/>
  <c r="AD110" i="41"/>
  <c r="AD163" i="41"/>
  <c r="AC163" i="41"/>
  <c r="AA163" i="41"/>
  <c r="AM134" i="41"/>
  <c r="AI134" i="41"/>
  <c r="AA134" i="41"/>
  <c r="AD134" i="41"/>
  <c r="AB134" i="41"/>
  <c r="X134" i="41"/>
  <c r="AH134" i="41"/>
  <c r="X47" i="40"/>
  <c r="AA47" i="40"/>
  <c r="AK47" i="40"/>
  <c r="Y47" i="40"/>
  <c r="AM47" i="40"/>
  <c r="AG47" i="40"/>
  <c r="AI47" i="40"/>
  <c r="AH47" i="40"/>
  <c r="AD47" i="40"/>
  <c r="AE47" i="40"/>
  <c r="AF30" i="40"/>
  <c r="Y30" i="40"/>
  <c r="X124" i="42"/>
  <c r="Z124" i="42"/>
  <c r="AO124" i="42"/>
  <c r="Y124" i="42"/>
  <c r="AI124" i="42"/>
  <c r="W124" i="42"/>
  <c r="AG124" i="42"/>
  <c r="AK124" i="42"/>
  <c r="X171" i="42"/>
  <c r="AC171" i="42"/>
  <c r="AG171" i="42"/>
  <c r="AJ159" i="41"/>
  <c r="AL159" i="41"/>
  <c r="AA159" i="41"/>
  <c r="AN159" i="41"/>
  <c r="AG159" i="41"/>
  <c r="AD159" i="41"/>
  <c r="AI159" i="41"/>
  <c r="AD169" i="42"/>
  <c r="AF169" i="42"/>
  <c r="AB169" i="42"/>
  <c r="AI169" i="42"/>
  <c r="AM169" i="42"/>
  <c r="AG169" i="42"/>
  <c r="AO169" i="42"/>
  <c r="W169" i="42"/>
  <c r="Y76" i="42"/>
  <c r="Z76" i="42"/>
  <c r="AL76" i="42"/>
  <c r="AD76" i="42"/>
  <c r="AM76" i="42"/>
  <c r="AO76" i="42"/>
  <c r="AN76" i="42"/>
  <c r="X76" i="42"/>
  <c r="AJ76" i="42"/>
  <c r="AB76" i="42"/>
  <c r="AH76" i="42"/>
  <c r="W76" i="42"/>
  <c r="X6" i="41"/>
  <c r="AN6" i="41"/>
  <c r="W6" i="41"/>
  <c r="AC6" i="41"/>
  <c r="AD6" i="41"/>
  <c r="AN153" i="42"/>
  <c r="AB153" i="42"/>
  <c r="AJ153" i="42"/>
  <c r="AA153" i="42"/>
  <c r="AM153" i="42"/>
  <c r="AE153" i="42"/>
  <c r="AI153" i="42"/>
  <c r="AC153" i="42"/>
  <c r="X153" i="42"/>
  <c r="Z153" i="42"/>
  <c r="AF2" i="40"/>
  <c r="AK2" i="40"/>
  <c r="AL2" i="40"/>
  <c r="AE2" i="40"/>
  <c r="AH2" i="40"/>
  <c r="AC2" i="40"/>
  <c r="AJ2" i="40"/>
  <c r="X2" i="40"/>
  <c r="AL174" i="40"/>
  <c r="AG174" i="40"/>
  <c r="AI174" i="40"/>
  <c r="AE174" i="40"/>
  <c r="AK174" i="40"/>
  <c r="AJ174" i="40"/>
  <c r="Z174" i="40"/>
  <c r="AB174" i="40"/>
  <c r="AG115" i="42"/>
  <c r="Z115" i="42"/>
  <c r="AD115" i="42"/>
  <c r="AA115" i="42"/>
  <c r="AB115" i="42"/>
  <c r="AA130" i="42"/>
  <c r="AM130" i="42"/>
  <c r="Y130" i="42"/>
  <c r="W130" i="42"/>
  <c r="AF130" i="42"/>
  <c r="AH130" i="42"/>
  <c r="AG130" i="42"/>
  <c r="AJ130" i="42"/>
  <c r="AO130" i="42"/>
  <c r="AN155" i="41"/>
  <c r="AD155" i="41"/>
  <c r="AM155" i="41"/>
  <c r="AI155" i="41"/>
  <c r="AE155" i="41"/>
  <c r="Y155" i="41"/>
  <c r="X155" i="41"/>
  <c r="AA155" i="41"/>
  <c r="AL155" i="41"/>
  <c r="AH155" i="41"/>
  <c r="AG155" i="41"/>
  <c r="AM4" i="40"/>
  <c r="AF4" i="40"/>
  <c r="AC4" i="40"/>
  <c r="AH4" i="40"/>
  <c r="AG4" i="40"/>
  <c r="AH45" i="42"/>
  <c r="AD45" i="42"/>
  <c r="AA45" i="42"/>
  <c r="AM45" i="42"/>
  <c r="AF61" i="42"/>
  <c r="AM61" i="42"/>
  <c r="AH61" i="42"/>
  <c r="AI61" i="42"/>
  <c r="AK61" i="42"/>
  <c r="AJ61" i="42"/>
  <c r="W61" i="42"/>
  <c r="AG153" i="40"/>
  <c r="AI153" i="40"/>
  <c r="Y153" i="40"/>
  <c r="AK153" i="40"/>
  <c r="AF153" i="40"/>
  <c r="AL153" i="40"/>
  <c r="AD153" i="40"/>
  <c r="AA153" i="40"/>
  <c r="AM108" i="40"/>
  <c r="AB108" i="40"/>
  <c r="AC108" i="40"/>
  <c r="X108" i="40"/>
  <c r="AH59" i="42"/>
  <c r="AI59" i="42"/>
  <c r="AE59" i="42"/>
  <c r="AO59" i="42"/>
  <c r="AA59" i="42"/>
  <c r="AC59" i="42"/>
  <c r="Z59" i="42"/>
  <c r="AG59" i="42"/>
  <c r="AF59" i="42"/>
  <c r="W59" i="42"/>
  <c r="AL59" i="42"/>
  <c r="AK59" i="42"/>
  <c r="X59" i="42"/>
  <c r="Y59" i="42"/>
  <c r="AM59" i="42"/>
  <c r="AD59" i="42"/>
  <c r="AI56" i="40"/>
  <c r="AJ56" i="40"/>
  <c r="Y56" i="40"/>
  <c r="AA56" i="40"/>
  <c r="AD56" i="40"/>
  <c r="AB56" i="40"/>
  <c r="X56" i="40"/>
  <c r="Z56" i="40"/>
  <c r="AH56" i="40"/>
  <c r="AK56" i="40"/>
  <c r="AM36" i="40"/>
  <c r="AG36" i="40"/>
  <c r="AH36" i="40"/>
  <c r="AC36" i="40"/>
  <c r="Z80" i="40"/>
  <c r="AO80" i="40"/>
  <c r="AI80" i="40"/>
  <c r="W80" i="40"/>
  <c r="AA80" i="40"/>
  <c r="AH80" i="40"/>
  <c r="AC80" i="40"/>
  <c r="AB80" i="40"/>
  <c r="X80" i="40"/>
  <c r="AL80" i="40"/>
  <c r="AN80" i="40"/>
  <c r="AM80" i="40"/>
  <c r="AG80" i="40"/>
  <c r="AJ80" i="40"/>
  <c r="AK80" i="40"/>
  <c r="AE80" i="40"/>
  <c r="Y80" i="40"/>
  <c r="AJ11" i="41"/>
  <c r="AH11" i="41"/>
  <c r="AI11" i="41"/>
  <c r="W11" i="41"/>
  <c r="AO11" i="41"/>
  <c r="AB11" i="41"/>
  <c r="AD11" i="41"/>
  <c r="AE11" i="41"/>
  <c r="AF11" i="41"/>
  <c r="AE116" i="41"/>
  <c r="AM116" i="41"/>
  <c r="AC116" i="41"/>
  <c r="X116" i="41"/>
  <c r="Z116" i="41"/>
  <c r="AO116" i="41"/>
  <c r="AA116" i="41"/>
  <c r="AF116" i="41"/>
  <c r="AG116" i="41"/>
  <c r="AL166" i="42"/>
  <c r="AC166" i="42"/>
  <c r="Z146" i="42"/>
  <c r="AK146" i="42"/>
  <c r="AA146" i="42"/>
  <c r="AI146" i="42"/>
  <c r="AB146" i="42"/>
  <c r="AO146" i="42"/>
  <c r="AM146" i="42"/>
  <c r="AC146" i="42"/>
  <c r="AJ146" i="42"/>
  <c r="Y146" i="42"/>
  <c r="X146" i="42"/>
  <c r="AG146" i="42"/>
  <c r="AE146" i="42"/>
  <c r="W146" i="42"/>
  <c r="AL59" i="40"/>
  <c r="AM59" i="40"/>
  <c r="AB59" i="40"/>
  <c r="AD59" i="40"/>
  <c r="Z59" i="40"/>
  <c r="W59" i="40"/>
  <c r="AI59" i="40"/>
  <c r="AF39" i="40"/>
  <c r="AJ39" i="40"/>
  <c r="AO39" i="40"/>
  <c r="AC28" i="41"/>
  <c r="AH28" i="41"/>
  <c r="AE28" i="41"/>
  <c r="AF28" i="41"/>
  <c r="Y28" i="41"/>
  <c r="AK28" i="41"/>
  <c r="AM28" i="41"/>
  <c r="AL28" i="41"/>
  <c r="AO28" i="41"/>
  <c r="AD28" i="41"/>
  <c r="AK131" i="42"/>
  <c r="W131" i="42"/>
  <c r="AF131" i="42"/>
  <c r="AL81" i="42"/>
  <c r="AK81" i="42"/>
  <c r="AO81" i="42"/>
  <c r="AM81" i="42"/>
  <c r="AI81" i="42"/>
  <c r="AE81" i="42"/>
  <c r="AC81" i="42"/>
  <c r="Z81" i="42"/>
  <c r="Y81" i="42"/>
  <c r="AD81" i="42"/>
  <c r="AN81" i="42"/>
  <c r="W81" i="42"/>
  <c r="AH81" i="42"/>
  <c r="AB81" i="42"/>
  <c r="AC174" i="42"/>
  <c r="AI174" i="42"/>
  <c r="AD174" i="42"/>
  <c r="AB174" i="42"/>
  <c r="AA174" i="42"/>
  <c r="Z174" i="42"/>
  <c r="AL174" i="42"/>
  <c r="AE174" i="42"/>
  <c r="AM174" i="42"/>
  <c r="AK128" i="42"/>
  <c r="AN128" i="42"/>
  <c r="AD128" i="42"/>
  <c r="AM128" i="42"/>
  <c r="AC128" i="42"/>
  <c r="W128" i="42"/>
  <c r="AH150" i="41"/>
  <c r="AO150" i="41"/>
  <c r="Z150" i="41"/>
  <c r="AF150" i="41"/>
  <c r="AN156" i="42"/>
  <c r="AD156" i="42"/>
  <c r="AK156" i="42"/>
  <c r="X156" i="42"/>
  <c r="W156" i="42"/>
  <c r="Y156" i="42"/>
  <c r="AO156" i="42"/>
  <c r="Z156" i="42"/>
  <c r="AB156" i="42"/>
  <c r="AA26" i="42"/>
  <c r="AG26" i="42"/>
  <c r="AK26" i="42"/>
  <c r="AJ26" i="42"/>
  <c r="AO26" i="42"/>
  <c r="AB26" i="42"/>
  <c r="AF26" i="42"/>
  <c r="AE26" i="42"/>
  <c r="AN26" i="42"/>
  <c r="Y26" i="42"/>
  <c r="AM18" i="41"/>
  <c r="AK18" i="41"/>
  <c r="AB18" i="41"/>
  <c r="AA18" i="41"/>
  <c r="W63" i="42"/>
  <c r="AN63" i="42"/>
  <c r="AJ63" i="42"/>
  <c r="AH63" i="42"/>
  <c r="AD63" i="42"/>
  <c r="AG63" i="42"/>
  <c r="Y63" i="42"/>
  <c r="AF63" i="42"/>
  <c r="W145" i="40"/>
  <c r="AI145" i="40"/>
  <c r="AO145" i="40"/>
  <c r="AN145" i="40"/>
  <c r="AH145" i="40"/>
  <c r="AK145" i="40"/>
  <c r="AF47" i="42"/>
  <c r="Y47" i="42"/>
  <c r="AG47" i="42"/>
  <c r="AE83" i="42"/>
  <c r="AH83" i="42"/>
  <c r="AG83" i="42"/>
  <c r="AE79" i="40"/>
  <c r="AN79" i="40"/>
  <c r="AF79" i="40"/>
  <c r="AO79" i="40"/>
  <c r="Z79" i="40"/>
  <c r="AK79" i="40"/>
  <c r="AD79" i="40"/>
  <c r="W79" i="40"/>
  <c r="AM20" i="40"/>
  <c r="AH20" i="40"/>
  <c r="AA20" i="40"/>
  <c r="W20" i="40"/>
  <c r="AO20" i="40"/>
  <c r="AG32" i="40"/>
  <c r="AH32" i="40"/>
  <c r="AC32" i="40"/>
  <c r="AM165" i="40"/>
  <c r="Z165" i="40"/>
  <c r="AA165" i="40"/>
  <c r="Y165" i="40"/>
  <c r="AC165" i="40"/>
  <c r="AF165" i="40"/>
  <c r="AL165" i="40"/>
  <c r="AO165" i="40"/>
  <c r="AB165" i="40"/>
  <c r="AH165" i="40"/>
  <c r="X165" i="40"/>
  <c r="AG165" i="40"/>
  <c r="AI165" i="40"/>
  <c r="Z172" i="41"/>
  <c r="AE172" i="41"/>
  <c r="W172" i="41"/>
  <c r="AB172" i="41"/>
  <c r="AA172" i="41"/>
  <c r="AJ172" i="41"/>
  <c r="Z141" i="42"/>
  <c r="AO141" i="42"/>
  <c r="AJ141" i="42"/>
  <c r="AC147" i="42"/>
  <c r="AG147" i="42"/>
  <c r="W147" i="42"/>
  <c r="AO147" i="42"/>
  <c r="X147" i="42"/>
  <c r="AN167" i="42"/>
  <c r="AA167" i="42"/>
  <c r="AE167" i="42"/>
  <c r="AI167" i="42"/>
  <c r="AL167" i="42"/>
  <c r="AF167" i="42"/>
  <c r="AH167" i="42"/>
  <c r="W167" i="42"/>
  <c r="Z167" i="42"/>
  <c r="AC167" i="42"/>
  <c r="AB43" i="41"/>
  <c r="AA43" i="41"/>
  <c r="X43" i="41"/>
  <c r="W43" i="41"/>
  <c r="AC43" i="41"/>
  <c r="AJ43" i="41"/>
  <c r="AN43" i="41"/>
  <c r="AO43" i="41"/>
  <c r="AG43" i="41"/>
  <c r="Z43" i="41"/>
  <c r="Y43" i="41"/>
  <c r="AF43" i="41"/>
  <c r="AK161" i="42"/>
  <c r="AM161" i="42"/>
  <c r="AI161" i="42"/>
  <c r="AE161" i="42"/>
  <c r="AD161" i="42"/>
  <c r="AA161" i="42"/>
  <c r="Y161" i="42"/>
  <c r="AF161" i="42"/>
  <c r="AC161" i="42"/>
  <c r="X165" i="42"/>
  <c r="AD165" i="42"/>
  <c r="AO165" i="42"/>
  <c r="AB165" i="42"/>
  <c r="AI165" i="42"/>
  <c r="AG165" i="42"/>
  <c r="AG79" i="41"/>
  <c r="AB79" i="41"/>
  <c r="AD79" i="41"/>
  <c r="Z79" i="41"/>
  <c r="AF79" i="41"/>
  <c r="AE79" i="41"/>
  <c r="AA79" i="41"/>
  <c r="X79" i="41"/>
  <c r="Y79" i="41"/>
  <c r="AM79" i="41"/>
  <c r="AJ25" i="42"/>
  <c r="AH25" i="42"/>
  <c r="AF25" i="42"/>
  <c r="AC25" i="42"/>
  <c r="AD25" i="42"/>
  <c r="AI25" i="42"/>
  <c r="Z25" i="42"/>
  <c r="AM25" i="42"/>
  <c r="AB25" i="42"/>
  <c r="AK25" i="42"/>
  <c r="AE25" i="42"/>
  <c r="X25" i="42"/>
  <c r="AO25" i="42"/>
  <c r="AN25" i="42"/>
  <c r="Y25" i="42"/>
  <c r="W25" i="42"/>
  <c r="AA25" i="42"/>
  <c r="AL25" i="42"/>
  <c r="AA16" i="40"/>
  <c r="AM16" i="40"/>
  <c r="AC16" i="40"/>
  <c r="AI16" i="40"/>
  <c r="AH16" i="40"/>
  <c r="AG16" i="40"/>
  <c r="AO16" i="40"/>
  <c r="AJ16" i="40"/>
  <c r="AB16" i="40"/>
  <c r="AE16" i="40"/>
  <c r="AK16" i="40"/>
  <c r="AL16" i="40"/>
  <c r="Y16" i="40"/>
  <c r="AN16" i="40"/>
  <c r="AF16" i="40"/>
  <c r="Z16" i="40"/>
  <c r="W16" i="40"/>
  <c r="W134" i="40"/>
  <c r="AC134" i="40"/>
  <c r="AA134" i="40"/>
  <c r="AN134" i="40"/>
  <c r="Z134" i="40"/>
  <c r="AM134" i="40"/>
  <c r="AH134" i="40"/>
  <c r="AG134" i="40"/>
  <c r="AD134" i="40"/>
  <c r="AO134" i="40"/>
  <c r="AJ134" i="40"/>
  <c r="AK134" i="40"/>
  <c r="AG171" i="40"/>
  <c r="AD171" i="40"/>
  <c r="AI171" i="40"/>
  <c r="AL171" i="40"/>
  <c r="AN171" i="40"/>
  <c r="Y171" i="40"/>
  <c r="AJ171" i="40"/>
  <c r="AE171" i="40"/>
  <c r="AF171" i="40"/>
  <c r="AM98" i="41"/>
  <c r="X98" i="41"/>
  <c r="AC98" i="41"/>
  <c r="AH98" i="41"/>
  <c r="AG98" i="41"/>
  <c r="Z98" i="41"/>
  <c r="AD98" i="41"/>
  <c r="W98" i="41"/>
  <c r="AB98" i="41"/>
  <c r="AN98" i="41"/>
  <c r="AJ98" i="41"/>
  <c r="AI107" i="40"/>
  <c r="AD107" i="40"/>
  <c r="AK107" i="40"/>
  <c r="X107" i="40"/>
  <c r="AH107" i="40"/>
  <c r="AJ107" i="40"/>
  <c r="W107" i="40"/>
  <c r="AL107" i="40"/>
  <c r="AC107" i="40"/>
  <c r="AF107" i="40"/>
  <c r="AB107" i="40"/>
  <c r="AN107" i="40"/>
  <c r="AO107" i="40"/>
  <c r="AJ104" i="42"/>
  <c r="AN104" i="42"/>
  <c r="AE104" i="42"/>
  <c r="AA91" i="40"/>
  <c r="AK91" i="40"/>
  <c r="AH91" i="40"/>
  <c r="AM91" i="40"/>
  <c r="AE91" i="40"/>
  <c r="AB91" i="40"/>
  <c r="AD91" i="40"/>
  <c r="W91" i="40"/>
  <c r="AO91" i="40"/>
  <c r="AI91" i="40"/>
  <c r="Z91" i="40"/>
  <c r="AC91" i="40"/>
  <c r="AJ91" i="40"/>
  <c r="AI97" i="25"/>
  <c r="AF97" i="25"/>
  <c r="Y97" i="25"/>
  <c r="AD97" i="25"/>
  <c r="AG158" i="42"/>
  <c r="AN158" i="42"/>
  <c r="Y158" i="42"/>
  <c r="AD158" i="42"/>
  <c r="AO17" i="40"/>
  <c r="AF17" i="40"/>
  <c r="AC17" i="40"/>
  <c r="AD17" i="40"/>
  <c r="AN17" i="42"/>
  <c r="AK17" i="42"/>
  <c r="AI17" i="42"/>
  <c r="AA17" i="42"/>
  <c r="X17" i="42"/>
  <c r="AK91" i="41"/>
  <c r="AI91" i="41"/>
  <c r="AJ31" i="42"/>
  <c r="AL31" i="42"/>
  <c r="AK31" i="42"/>
  <c r="AO26" i="40"/>
  <c r="AN26" i="40"/>
  <c r="AG26" i="40"/>
  <c r="AB26" i="40"/>
  <c r="Z138" i="42"/>
  <c r="AL138" i="42"/>
  <c r="AC138" i="42"/>
  <c r="AM138" i="42"/>
  <c r="AD138" i="42"/>
  <c r="AB97" i="42"/>
  <c r="AI97" i="42"/>
  <c r="AA97" i="42"/>
  <c r="AO148" i="41"/>
  <c r="AA148" i="41"/>
  <c r="AL111" i="41"/>
  <c r="AC111" i="41"/>
  <c r="AE111" i="41"/>
  <c r="AN111" i="41"/>
  <c r="AG111" i="41"/>
  <c r="X111" i="41"/>
  <c r="AK111" i="41"/>
  <c r="AI111" i="41"/>
  <c r="Z115" i="41"/>
  <c r="Y115" i="41"/>
  <c r="AA115" i="41"/>
  <c r="W115" i="41"/>
  <c r="AF115" i="41"/>
  <c r="AL115" i="41"/>
  <c r="AO49" i="42"/>
  <c r="AE49" i="42"/>
  <c r="AK49" i="42"/>
  <c r="AG108" i="41"/>
  <c r="Z108" i="41"/>
  <c r="X73" i="40"/>
  <c r="AE73" i="40"/>
  <c r="AG19" i="42"/>
  <c r="Z19" i="42"/>
  <c r="AM30" i="41"/>
  <c r="AI30" i="41"/>
  <c r="AN30" i="41"/>
  <c r="AK30" i="41"/>
  <c r="X170" i="40"/>
  <c r="AC170" i="40"/>
  <c r="AN170" i="40"/>
  <c r="Z170" i="40"/>
  <c r="AE170" i="40"/>
  <c r="AK170" i="40"/>
  <c r="AC37" i="42"/>
  <c r="AB37" i="42"/>
  <c r="Y37" i="42"/>
  <c r="X37" i="42"/>
  <c r="AO37" i="42"/>
  <c r="Y165" i="41"/>
  <c r="AG165" i="41"/>
  <c r="AM165" i="41"/>
  <c r="AN165" i="41"/>
  <c r="W165" i="41"/>
  <c r="AN3" i="40"/>
  <c r="AH3" i="40"/>
  <c r="AM3" i="40"/>
  <c r="X3" i="40"/>
  <c r="AE3" i="40"/>
  <c r="AL3" i="40"/>
  <c r="AO39" i="41"/>
  <c r="Z39" i="41"/>
  <c r="AD39" i="41"/>
  <c r="AN39" i="41"/>
  <c r="AG39" i="41"/>
  <c r="AM42" i="41"/>
  <c r="AC42" i="41"/>
  <c r="AB42" i="41"/>
  <c r="AM96" i="40"/>
  <c r="AH96" i="40"/>
  <c r="AC96" i="40"/>
  <c r="AB80" i="41"/>
  <c r="X80" i="41"/>
  <c r="AL80" i="41"/>
  <c r="AA80" i="41"/>
  <c r="AD80" i="41"/>
  <c r="AF80" i="41"/>
  <c r="AN80" i="41"/>
  <c r="AO80" i="41"/>
  <c r="AI80" i="41"/>
  <c r="AC5" i="41"/>
  <c r="Z5" i="41"/>
  <c r="AK82" i="40"/>
  <c r="AA82" i="40"/>
  <c r="Y82" i="40"/>
  <c r="W125" i="42"/>
  <c r="AN125" i="42"/>
  <c r="AD125" i="42"/>
  <c r="AK125" i="42"/>
  <c r="AI88" i="40"/>
  <c r="AC88" i="40"/>
  <c r="AC70" i="41"/>
  <c r="X70" i="41"/>
  <c r="AG62" i="40"/>
  <c r="X62" i="40"/>
  <c r="Z62" i="40"/>
  <c r="AN62" i="40"/>
  <c r="AO62" i="40"/>
  <c r="AF62" i="40"/>
  <c r="AJ62" i="40"/>
  <c r="AI62" i="40"/>
  <c r="AK62" i="40"/>
  <c r="AI142" i="40"/>
  <c r="AG142" i="40"/>
  <c r="X142" i="40"/>
  <c r="AB73" i="41"/>
  <c r="AJ73" i="41"/>
  <c r="AO73" i="41"/>
  <c r="AI73" i="41"/>
  <c r="AK73" i="41"/>
  <c r="AM73" i="41"/>
  <c r="AD73" i="41"/>
  <c r="AL73" i="41"/>
  <c r="AE73" i="41"/>
  <c r="Z73" i="41"/>
  <c r="AI61" i="41"/>
  <c r="AA61" i="41"/>
  <c r="AK61" i="41"/>
  <c r="Z105" i="41"/>
  <c r="AC105" i="41"/>
  <c r="AK105" i="41"/>
  <c r="AA105" i="41"/>
  <c r="AB101" i="41"/>
  <c r="AE101" i="41"/>
  <c r="Y101" i="41"/>
  <c r="AG101" i="41"/>
  <c r="AF101" i="41"/>
  <c r="AH101" i="41"/>
  <c r="AO78" i="41"/>
  <c r="AC78" i="41"/>
  <c r="AG78" i="41"/>
  <c r="AB78" i="41"/>
  <c r="Z150" i="42"/>
  <c r="AF150" i="42"/>
  <c r="AG150" i="42"/>
  <c r="Y150" i="42"/>
  <c r="AI150" i="42"/>
  <c r="AC119" i="41"/>
  <c r="AH119" i="41"/>
  <c r="AD119" i="41"/>
  <c r="W119" i="41"/>
  <c r="X119" i="41"/>
  <c r="AE112" i="41"/>
  <c r="AF112" i="41"/>
  <c r="AG24" i="41"/>
  <c r="AC24" i="41"/>
  <c r="AD24" i="41"/>
  <c r="AM24" i="41"/>
  <c r="AB175" i="40"/>
  <c r="AL175" i="40"/>
  <c r="AJ175" i="40"/>
  <c r="AC175" i="40"/>
  <c r="AH175" i="40"/>
  <c r="AB25" i="41"/>
  <c r="AM25" i="41"/>
  <c r="AD25" i="41"/>
  <c r="AE25" i="41"/>
  <c r="AC25" i="41"/>
  <c r="W25" i="41"/>
  <c r="X25" i="41"/>
  <c r="AI84" i="41"/>
  <c r="X84" i="41"/>
  <c r="Z84" i="41"/>
  <c r="AA84" i="41"/>
  <c r="AF84" i="41"/>
  <c r="AB66" i="40"/>
  <c r="AA66" i="40"/>
  <c r="W66" i="40"/>
  <c r="AI66" i="40"/>
  <c r="Z66" i="40"/>
  <c r="Y66" i="40"/>
  <c r="AO66" i="40"/>
  <c r="AJ164" i="42"/>
  <c r="AO164" i="42"/>
  <c r="AH153" i="41"/>
  <c r="Z153" i="41"/>
  <c r="AC153" i="41"/>
  <c r="Y153" i="41"/>
  <c r="AL153" i="41"/>
  <c r="AG153" i="41"/>
  <c r="AO153" i="41"/>
  <c r="AG57" i="42"/>
  <c r="AE57" i="42"/>
  <c r="Y57" i="42"/>
  <c r="W140" i="40"/>
  <c r="AI140" i="40"/>
  <c r="AN140" i="40"/>
  <c r="AG140" i="40"/>
  <c r="AK140" i="40"/>
  <c r="AO140" i="40"/>
  <c r="AF81" i="40"/>
  <c r="AC81" i="40"/>
  <c r="AD81" i="40"/>
  <c r="AI81" i="40"/>
  <c r="AJ81" i="40"/>
  <c r="AM147" i="40"/>
  <c r="W147" i="40"/>
  <c r="AI147" i="40"/>
  <c r="AN147" i="40"/>
  <c r="AD65" i="42"/>
  <c r="AC65" i="42"/>
  <c r="AI65" i="42"/>
  <c r="AO65" i="42"/>
  <c r="AF65" i="42"/>
  <c r="X65" i="42"/>
  <c r="AL69" i="42"/>
  <c r="AJ69" i="42"/>
  <c r="AD69" i="42"/>
  <c r="AG69" i="42"/>
  <c r="W69" i="42"/>
  <c r="X69" i="42"/>
  <c r="AI69" i="42"/>
  <c r="AM69" i="42"/>
  <c r="Y69" i="42"/>
  <c r="Z69" i="42"/>
  <c r="AA69" i="42"/>
  <c r="AH69" i="42"/>
  <c r="AF69" i="42"/>
  <c r="AD72" i="41"/>
  <c r="Z72" i="41"/>
  <c r="AM72" i="41"/>
  <c r="AB72" i="41"/>
  <c r="AC72" i="41"/>
  <c r="AH72" i="41"/>
  <c r="AE72" i="41"/>
  <c r="AD137" i="42"/>
  <c r="AM137" i="42"/>
  <c r="AK137" i="42"/>
  <c r="AM54" i="41"/>
  <c r="AE54" i="41"/>
  <c r="AH54" i="41"/>
  <c r="W166" i="41"/>
  <c r="AF166" i="41"/>
  <c r="AD166" i="41"/>
  <c r="AB166" i="41"/>
  <c r="Y166" i="41"/>
  <c r="Z14" i="41"/>
  <c r="Y14" i="41"/>
  <c r="AI14" i="41"/>
  <c r="AO14" i="41"/>
  <c r="AA14" i="41"/>
  <c r="AD14" i="41"/>
  <c r="AG14" i="41"/>
  <c r="W14" i="41"/>
  <c r="AD27" i="40"/>
  <c r="AE27" i="40"/>
  <c r="AA74" i="40"/>
  <c r="AO74" i="40"/>
  <c r="AE74" i="40"/>
  <c r="Z74" i="40"/>
  <c r="X74" i="40"/>
  <c r="AJ74" i="40"/>
  <c r="AD123" i="42"/>
  <c r="AN123" i="42"/>
  <c r="AK123" i="42"/>
  <c r="AA123" i="42"/>
  <c r="Z110" i="42"/>
  <c r="X110" i="42"/>
  <c r="W13" i="40"/>
  <c r="AJ13" i="40"/>
  <c r="X13" i="40"/>
  <c r="AE13" i="40"/>
  <c r="AL138" i="41"/>
  <c r="AF138" i="41"/>
  <c r="AD138" i="41"/>
  <c r="AI138" i="41"/>
  <c r="AN138" i="41"/>
  <c r="AK138" i="41"/>
  <c r="AK160" i="42"/>
  <c r="AA160" i="42"/>
  <c r="AO160" i="42"/>
  <c r="AG160" i="42"/>
  <c r="AH160" i="42"/>
  <c r="AE160" i="42"/>
  <c r="AC160" i="42"/>
  <c r="Y7" i="41"/>
  <c r="AC7" i="41"/>
  <c r="AG7" i="41"/>
  <c r="AJ7" i="41"/>
  <c r="AE7" i="41"/>
  <c r="AM7" i="41"/>
  <c r="AK7" i="41"/>
  <c r="AJ118" i="42"/>
  <c r="AG118" i="42"/>
  <c r="AM118" i="42"/>
  <c r="AI148" i="40"/>
  <c r="AA148" i="40"/>
  <c r="AI40" i="41"/>
  <c r="AC40" i="41"/>
  <c r="W40" i="41"/>
  <c r="AK40" i="41"/>
  <c r="AA40" i="41"/>
  <c r="AO40" i="41"/>
  <c r="Z135" i="41"/>
  <c r="AI135" i="41"/>
  <c r="AH135" i="41"/>
  <c r="AJ135" i="41"/>
  <c r="AO135" i="41"/>
  <c r="AN135" i="41"/>
  <c r="W21" i="41"/>
  <c r="AL21" i="41"/>
  <c r="AJ21" i="41"/>
  <c r="AC21" i="41"/>
  <c r="AM58" i="41"/>
  <c r="AD58" i="41"/>
  <c r="AH58" i="41"/>
  <c r="AM62" i="42"/>
  <c r="AO62" i="42"/>
  <c r="AB62" i="42"/>
  <c r="AL62" i="42"/>
  <c r="AK62" i="42"/>
  <c r="AA122" i="41"/>
  <c r="AE122" i="41"/>
  <c r="AB122" i="41"/>
  <c r="AO122" i="41"/>
  <c r="AC122" i="41"/>
  <c r="AO174" i="41"/>
  <c r="Y174" i="41"/>
  <c r="AF174" i="41"/>
  <c r="Z174" i="41"/>
  <c r="AJ174" i="41"/>
  <c r="AD174" i="41"/>
  <c r="AI174" i="41"/>
  <c r="X174" i="41"/>
  <c r="AC174" i="41"/>
  <c r="AN100" i="41"/>
  <c r="AO100" i="41"/>
  <c r="AM100" i="41"/>
  <c r="AL100" i="41"/>
  <c r="AF100" i="41"/>
  <c r="AF113" i="40"/>
  <c r="AL113" i="40"/>
  <c r="AM113" i="40"/>
  <c r="AB113" i="40"/>
  <c r="X113" i="40"/>
  <c r="Z113" i="40"/>
  <c r="AC113" i="40"/>
  <c r="AG113" i="40"/>
  <c r="AE113" i="40"/>
  <c r="AI113" i="40"/>
  <c r="AA113" i="40"/>
  <c r="W113" i="40"/>
  <c r="AN8" i="42"/>
  <c r="AJ8" i="42"/>
  <c r="AH8" i="42"/>
  <c r="AF8" i="42"/>
  <c r="AA8" i="42"/>
  <c r="Y8" i="42"/>
  <c r="AL8" i="42"/>
  <c r="AB8" i="42"/>
  <c r="AI8" i="42"/>
  <c r="W8" i="42"/>
  <c r="AE8" i="42"/>
  <c r="AM8" i="42"/>
  <c r="AK8" i="42"/>
  <c r="Z8" i="42"/>
  <c r="X8" i="42"/>
  <c r="AO8" i="42"/>
  <c r="AN111" i="42"/>
  <c r="Z111" i="42"/>
  <c r="AO111" i="42"/>
  <c r="AJ111" i="42"/>
  <c r="AL111" i="42"/>
  <c r="AB111" i="42"/>
  <c r="AH111" i="42"/>
  <c r="AF111" i="42"/>
  <c r="AD111" i="42"/>
  <c r="AK111" i="42"/>
  <c r="X111" i="42"/>
  <c r="AC111" i="42"/>
  <c r="W111" i="42"/>
  <c r="Y111" i="42"/>
  <c r="AE111" i="42"/>
  <c r="AM111" i="42"/>
  <c r="AB151" i="42"/>
  <c r="Z151" i="42"/>
  <c r="W151" i="42"/>
  <c r="X151" i="42"/>
  <c r="AC151" i="42"/>
  <c r="AK151" i="42"/>
  <c r="AM151" i="42"/>
  <c r="AO151" i="42"/>
  <c r="AE151" i="42"/>
  <c r="AL151" i="42"/>
  <c r="AJ151" i="42"/>
  <c r="AG151" i="42"/>
  <c r="AK27" i="41"/>
  <c r="AF27" i="41"/>
  <c r="AH27" i="41"/>
  <c r="AI27" i="41"/>
  <c r="AN44" i="42"/>
  <c r="AO44" i="42"/>
  <c r="AM44" i="42"/>
  <c r="Z44" i="42"/>
  <c r="X44" i="42"/>
  <c r="AG44" i="42"/>
  <c r="AB44" i="42"/>
  <c r="AI44" i="42"/>
  <c r="AH48" i="42"/>
  <c r="Y48" i="42"/>
  <c r="AO48" i="42"/>
  <c r="AG48" i="42"/>
  <c r="AA48" i="42"/>
  <c r="AF48" i="42"/>
  <c r="AC48" i="42"/>
  <c r="AE19" i="40"/>
  <c r="X19" i="40"/>
  <c r="W19" i="40"/>
  <c r="AO19" i="40"/>
  <c r="AG19" i="40"/>
  <c r="X12" i="42"/>
  <c r="AC12" i="42"/>
  <c r="AJ12" i="42"/>
  <c r="AA12" i="42"/>
  <c r="AK12" i="42"/>
  <c r="AB12" i="42"/>
  <c r="AI12" i="42"/>
  <c r="AM12" i="42"/>
  <c r="Z12" i="42"/>
  <c r="AN12" i="42"/>
  <c r="AE12" i="42"/>
  <c r="AL12" i="42"/>
  <c r="AD12" i="42"/>
  <c r="AF12" i="42"/>
  <c r="AG12" i="42"/>
  <c r="AA176" i="42"/>
  <c r="AJ176" i="42"/>
  <c r="Y176" i="42"/>
  <c r="AL176" i="42"/>
  <c r="AI176" i="42"/>
  <c r="W176" i="42"/>
  <c r="AC176" i="42"/>
  <c r="AO176" i="42"/>
  <c r="AM176" i="42"/>
  <c r="AN176" i="42"/>
  <c r="AH176" i="42"/>
  <c r="AL141" i="40"/>
  <c r="AF141" i="40"/>
  <c r="AN141" i="40"/>
  <c r="AN117" i="40"/>
  <c r="AE117" i="40"/>
  <c r="AM117" i="40"/>
  <c r="AL117" i="40"/>
  <c r="AD117" i="40"/>
  <c r="AC117" i="40"/>
  <c r="AH117" i="40"/>
  <c r="W117" i="40"/>
  <c r="AO117" i="40"/>
  <c r="AK117" i="40"/>
  <c r="AB117" i="40"/>
  <c r="AF117" i="40"/>
  <c r="AJ117" i="40"/>
  <c r="AO157" i="40"/>
  <c r="W157" i="40"/>
  <c r="AL157" i="40"/>
  <c r="AN157" i="40"/>
  <c r="AG157" i="40"/>
  <c r="AJ157" i="40"/>
  <c r="AB157" i="40"/>
  <c r="AM157" i="40"/>
  <c r="AF157" i="40"/>
  <c r="X157" i="40"/>
  <c r="Z28" i="40"/>
  <c r="AO28" i="40"/>
  <c r="AD28" i="40"/>
  <c r="AN28" i="40"/>
  <c r="AG28" i="40"/>
  <c r="AM28" i="40"/>
  <c r="AC28" i="40"/>
  <c r="AD144" i="41"/>
  <c r="AF144" i="41"/>
  <c r="AO144" i="41"/>
  <c r="AB144" i="41"/>
  <c r="AE144" i="41"/>
  <c r="W144" i="41"/>
  <c r="AN144" i="41"/>
  <c r="X144" i="41"/>
  <c r="AA144" i="41"/>
  <c r="Y144" i="41"/>
  <c r="AH144" i="41"/>
  <c r="AI144" i="41"/>
  <c r="AM144" i="41"/>
  <c r="AC144" i="41"/>
  <c r="AG160" i="41"/>
  <c r="AE160" i="41"/>
  <c r="AD65" i="41"/>
  <c r="AI65" i="41"/>
  <c r="Z60" i="40"/>
  <c r="AN60" i="40"/>
  <c r="X60" i="40"/>
  <c r="W60" i="40"/>
  <c r="AM60" i="40"/>
  <c r="AF60" i="40"/>
  <c r="Z72" i="40"/>
  <c r="AF72" i="40"/>
  <c r="AO72" i="40"/>
  <c r="AG72" i="40"/>
  <c r="AN72" i="40"/>
  <c r="AI72" i="40"/>
  <c r="AH72" i="40"/>
  <c r="AJ72" i="40"/>
  <c r="AC72" i="40"/>
  <c r="AA72" i="40"/>
  <c r="AM72" i="40"/>
  <c r="AL72" i="40"/>
  <c r="AK72" i="40"/>
  <c r="AD72" i="40"/>
  <c r="X72" i="40"/>
  <c r="AI71" i="40"/>
  <c r="AG71" i="40"/>
  <c r="AF71" i="40"/>
  <c r="AH71" i="40"/>
  <c r="AD71" i="40"/>
  <c r="AM71" i="40"/>
  <c r="AK170" i="42"/>
  <c r="AO170" i="42"/>
  <c r="AF170" i="42"/>
  <c r="AM170" i="42"/>
  <c r="AB170" i="42"/>
  <c r="AE170" i="42"/>
  <c r="AH170" i="42"/>
  <c r="X170" i="42"/>
  <c r="Y95" i="41"/>
  <c r="AJ95" i="41"/>
  <c r="AE95" i="41"/>
  <c r="AI95" i="41"/>
  <c r="AF95" i="41"/>
  <c r="W95" i="41"/>
  <c r="AM95" i="41"/>
  <c r="AN95" i="41"/>
  <c r="AH95" i="41"/>
  <c r="AB95" i="41"/>
  <c r="AO95" i="41"/>
  <c r="AK95" i="41"/>
  <c r="AF127" i="42"/>
  <c r="W127" i="42"/>
  <c r="Y127" i="42"/>
  <c r="AA127" i="42"/>
  <c r="AC127" i="42"/>
  <c r="AO127" i="42"/>
  <c r="AB127" i="42"/>
  <c r="AM127" i="42"/>
  <c r="AK127" i="42"/>
  <c r="AG127" i="42"/>
  <c r="X127" i="42"/>
  <c r="AJ127" i="42"/>
  <c r="AE127" i="42"/>
  <c r="AL127" i="42"/>
  <c r="W177" i="42"/>
  <c r="AK177" i="42"/>
  <c r="AG177" i="42"/>
  <c r="AM177" i="42"/>
  <c r="Z177" i="42"/>
  <c r="AJ177" i="42"/>
  <c r="AO177" i="42"/>
  <c r="AN177" i="42"/>
  <c r="X177" i="42"/>
  <c r="AF177" i="42"/>
  <c r="AC177" i="42"/>
  <c r="Y177" i="42"/>
  <c r="AB177" i="42"/>
  <c r="AE177" i="42"/>
  <c r="AD177" i="42"/>
  <c r="AF35" i="42"/>
  <c r="AB35" i="42"/>
  <c r="X35" i="42"/>
  <c r="AM35" i="42"/>
  <c r="AI35" i="42"/>
  <c r="AE35" i="42"/>
  <c r="AJ35" i="42"/>
  <c r="Y35" i="42"/>
  <c r="AK35" i="42"/>
  <c r="AC35" i="42"/>
  <c r="AO35" i="42"/>
  <c r="AN35" i="42"/>
  <c r="AI70" i="42"/>
  <c r="Z70" i="42"/>
  <c r="AB70" i="42"/>
  <c r="AN70" i="42"/>
  <c r="AG70" i="42"/>
  <c r="AE43" i="40"/>
  <c r="AO43" i="40"/>
  <c r="AK43" i="40"/>
  <c r="AD43" i="40"/>
  <c r="AC43" i="40"/>
  <c r="AN58" i="42"/>
  <c r="Z58" i="42"/>
  <c r="AA58" i="42"/>
  <c r="AO58" i="42"/>
  <c r="AJ58" i="42"/>
  <c r="AK58" i="42"/>
  <c r="Y58" i="42"/>
  <c r="AL58" i="42"/>
  <c r="AM58" i="42"/>
  <c r="AB58" i="42"/>
  <c r="Z19" i="41"/>
  <c r="AI19" i="41"/>
  <c r="AJ19" i="41"/>
  <c r="AE19" i="41"/>
  <c r="AM19" i="41"/>
  <c r="AH19" i="41"/>
  <c r="W19" i="41"/>
  <c r="AO19" i="41"/>
  <c r="AC19" i="41"/>
  <c r="AG19" i="41"/>
  <c r="X19" i="41"/>
  <c r="AK19" i="41"/>
  <c r="X162" i="40"/>
  <c r="Z162" i="40"/>
  <c r="AI162" i="40"/>
  <c r="AJ162" i="40"/>
  <c r="AH162" i="40"/>
  <c r="AH89" i="41"/>
  <c r="AA89" i="41"/>
  <c r="Y89" i="41"/>
  <c r="AJ89" i="41"/>
  <c r="AL89" i="41"/>
  <c r="Z89" i="41"/>
  <c r="X89" i="41"/>
  <c r="AB89" i="41"/>
  <c r="AM22" i="41"/>
  <c r="AN22" i="41"/>
  <c r="AA22" i="41"/>
  <c r="AJ3" i="41"/>
  <c r="AK3" i="41"/>
  <c r="AF3" i="41"/>
  <c r="X3" i="41"/>
  <c r="AA3" i="41"/>
  <c r="AE3" i="41"/>
  <c r="AB3" i="41"/>
  <c r="Z3" i="41"/>
  <c r="Y53" i="42"/>
  <c r="AL53" i="42"/>
  <c r="AE53" i="42"/>
  <c r="AG53" i="42"/>
  <c r="AN53" i="42"/>
  <c r="Z53" i="42"/>
  <c r="X53" i="42"/>
  <c r="AB102" i="42"/>
  <c r="AN102" i="42"/>
  <c r="AD102" i="42"/>
  <c r="AK102" i="42"/>
  <c r="Z102" i="42"/>
  <c r="AA102" i="42"/>
  <c r="AC102" i="42"/>
  <c r="AO102" i="42"/>
  <c r="AM90" i="42"/>
  <c r="AF90" i="42"/>
  <c r="AO90" i="42"/>
  <c r="AN90" i="42"/>
  <c r="AG8" i="41"/>
  <c r="AE8" i="41"/>
  <c r="AI8" i="41"/>
  <c r="Z8" i="41"/>
  <c r="AN8" i="41"/>
  <c r="AJ8" i="41"/>
  <c r="AB8" i="41"/>
  <c r="AH8" i="41"/>
  <c r="AD8" i="41"/>
  <c r="W8" i="41"/>
  <c r="AB42" i="40"/>
  <c r="AJ42" i="40"/>
  <c r="AM42" i="40"/>
  <c r="AH42" i="40"/>
  <c r="AL42" i="40"/>
  <c r="AC42" i="40"/>
  <c r="AE42" i="40"/>
  <c r="AK42" i="40"/>
  <c r="AF42" i="40"/>
  <c r="AA42" i="40"/>
  <c r="X42" i="40"/>
  <c r="Y42" i="40"/>
  <c r="W42" i="40"/>
  <c r="AD42" i="40"/>
  <c r="AO155" i="42"/>
  <c r="AE155" i="42"/>
  <c r="W155" i="42"/>
  <c r="AH155" i="42"/>
  <c r="AJ155" i="42"/>
  <c r="W41" i="41"/>
  <c r="AI41" i="41"/>
  <c r="AO41" i="41"/>
  <c r="AE41" i="41"/>
  <c r="AF41" i="41"/>
  <c r="AH41" i="41"/>
  <c r="AA41" i="41"/>
  <c r="AJ41" i="41"/>
  <c r="Y41" i="41"/>
  <c r="AG41" i="41"/>
  <c r="X41" i="41"/>
  <c r="AC41" i="41"/>
  <c r="Z41" i="41"/>
  <c r="AA76" i="41"/>
  <c r="AJ76" i="41"/>
  <c r="X76" i="41"/>
  <c r="Z76" i="41"/>
  <c r="AF76" i="41"/>
  <c r="AK76" i="41"/>
  <c r="AL76" i="41"/>
  <c r="Y76" i="41"/>
  <c r="AB76" i="41"/>
  <c r="W76" i="41"/>
  <c r="AG76" i="41"/>
  <c r="AN76" i="41"/>
  <c r="AE76" i="41"/>
  <c r="AM76" i="41"/>
  <c r="AH76" i="41"/>
  <c r="AO76" i="41"/>
  <c r="AI76" i="41"/>
  <c r="AD76" i="41"/>
  <c r="AG92" i="42"/>
  <c r="AJ92" i="42"/>
  <c r="AN92" i="42"/>
  <c r="Y92" i="42"/>
  <c r="Z92" i="42"/>
  <c r="AM92" i="42"/>
  <c r="AK92" i="42"/>
  <c r="AC147" i="41"/>
  <c r="AD147" i="41"/>
  <c r="AB147" i="41"/>
  <c r="AE147" i="41"/>
  <c r="AN147" i="41"/>
  <c r="AL147" i="41"/>
  <c r="Z147" i="41"/>
  <c r="AJ141" i="41"/>
  <c r="AG141" i="41"/>
  <c r="AB141" i="41"/>
  <c r="AO141" i="41"/>
  <c r="AA141" i="41"/>
  <c r="AD141" i="41"/>
  <c r="AI141" i="41"/>
  <c r="AC141" i="41"/>
  <c r="AN141" i="41"/>
  <c r="Y141" i="41"/>
  <c r="W141" i="41"/>
  <c r="AN51" i="42"/>
  <c r="AD51" i="42"/>
  <c r="AI51" i="42"/>
  <c r="AB51" i="42"/>
  <c r="AM51" i="42"/>
  <c r="AG51" i="42"/>
  <c r="AF51" i="42"/>
  <c r="AJ51" i="42"/>
  <c r="AH51" i="42"/>
  <c r="X51" i="42"/>
  <c r="AK51" i="42"/>
  <c r="AL51" i="42"/>
  <c r="AL126" i="42"/>
  <c r="AM126" i="42"/>
  <c r="AF126" i="42"/>
  <c r="AG126" i="42"/>
  <c r="AI126" i="42"/>
  <c r="AC126" i="42"/>
  <c r="X126" i="42"/>
  <c r="AH126" i="42"/>
  <c r="AO126" i="42"/>
  <c r="AN126" i="42"/>
  <c r="AA126" i="42"/>
  <c r="AI67" i="40"/>
  <c r="AA67" i="40"/>
  <c r="AO67" i="40"/>
  <c r="AK67" i="40"/>
  <c r="AF67" i="40"/>
  <c r="AM67" i="40"/>
  <c r="AJ67" i="40"/>
  <c r="AG127" i="41"/>
  <c r="W127" i="41"/>
  <c r="AB127" i="41"/>
  <c r="AE127" i="41"/>
  <c r="AD127" i="41"/>
  <c r="AN127" i="41"/>
  <c r="AA127" i="41"/>
  <c r="Z87" i="41"/>
  <c r="AI87" i="41"/>
  <c r="AA87" i="41"/>
  <c r="Y87" i="41"/>
  <c r="AK87" i="41"/>
  <c r="AL87" i="41"/>
  <c r="AM87" i="41"/>
  <c r="X87" i="41"/>
  <c r="AC87" i="41"/>
  <c r="AN87" i="41"/>
  <c r="AH87" i="41"/>
  <c r="AK87" i="42"/>
  <c r="AH87" i="42"/>
  <c r="AM87" i="42"/>
  <c r="W87" i="42"/>
  <c r="AC87" i="42"/>
  <c r="AN87" i="42"/>
  <c r="AA87" i="42"/>
  <c r="X87" i="42"/>
  <c r="Z137" i="41"/>
  <c r="AK137" i="41"/>
  <c r="X137" i="41"/>
  <c r="AM137" i="41"/>
  <c r="AO137" i="41"/>
  <c r="AH137" i="41"/>
  <c r="AB137" i="41"/>
  <c r="AJ137" i="41"/>
  <c r="AN137" i="41"/>
  <c r="AD137" i="41"/>
  <c r="AF137" i="41"/>
  <c r="AL137" i="41"/>
  <c r="AC137" i="41"/>
  <c r="Y137" i="41"/>
  <c r="AA137" i="41"/>
  <c r="AI137" i="41"/>
  <c r="W12" i="40"/>
  <c r="AB12" i="40"/>
  <c r="AH12" i="40"/>
  <c r="AM12" i="40"/>
  <c r="X12" i="40"/>
  <c r="AG12" i="40"/>
  <c r="AC12" i="40"/>
  <c r="AF12" i="40"/>
  <c r="Y12" i="40"/>
  <c r="AK12" i="40"/>
  <c r="AI12" i="40"/>
  <c r="AL12" i="40"/>
  <c r="AA12" i="40"/>
  <c r="Z12" i="40"/>
  <c r="AO12" i="40"/>
  <c r="AD12" i="40"/>
  <c r="AN12" i="40"/>
  <c r="AI51" i="41"/>
  <c r="AF51" i="41"/>
  <c r="AG51" i="41"/>
  <c r="AJ51" i="41"/>
  <c r="AL51" i="41"/>
  <c r="Y51" i="41"/>
  <c r="AA51" i="41"/>
  <c r="AK51" i="41"/>
  <c r="AH51" i="41"/>
  <c r="W51" i="41"/>
  <c r="Z51" i="41"/>
  <c r="X51" i="41"/>
  <c r="AD51" i="41"/>
  <c r="AN51" i="41"/>
  <c r="AC97" i="40"/>
  <c r="AD97" i="40"/>
  <c r="AB97" i="40"/>
  <c r="AK97" i="40"/>
  <c r="AL97" i="40"/>
  <c r="X97" i="40"/>
  <c r="AJ97" i="40"/>
  <c r="AF97" i="40"/>
  <c r="X59" i="41"/>
  <c r="AC59" i="41"/>
  <c r="AG59" i="41"/>
  <c r="AB59" i="41"/>
  <c r="AL59" i="41"/>
  <c r="Z59" i="41"/>
  <c r="Y59" i="41"/>
  <c r="AK59" i="41"/>
  <c r="AE59" i="41"/>
  <c r="AH59" i="41"/>
  <c r="W59" i="41"/>
  <c r="X75" i="41"/>
  <c r="AC75" i="41"/>
  <c r="AJ75" i="41"/>
  <c r="AF109" i="40"/>
  <c r="AB109" i="40"/>
  <c r="X109" i="40"/>
  <c r="AC109" i="40"/>
  <c r="AA109" i="40"/>
  <c r="AH109" i="40"/>
  <c r="AL109" i="40"/>
  <c r="AK109" i="40"/>
  <c r="AD109" i="40"/>
  <c r="AI109" i="40"/>
  <c r="AM109" i="40"/>
  <c r="AB14" i="40"/>
  <c r="X14" i="40"/>
  <c r="AG14" i="40"/>
  <c r="W14" i="40"/>
  <c r="AI14" i="40"/>
  <c r="AM95" i="40"/>
  <c r="AD95" i="40"/>
  <c r="AK95" i="40"/>
  <c r="W95" i="40"/>
  <c r="Z95" i="40"/>
  <c r="AF95" i="40"/>
  <c r="AN95" i="40"/>
  <c r="AC95" i="40"/>
  <c r="AL95" i="40"/>
  <c r="AG95" i="40"/>
  <c r="AE95" i="40"/>
  <c r="Y95" i="40"/>
  <c r="AO95" i="40"/>
  <c r="AE83" i="40"/>
  <c r="W83" i="40"/>
  <c r="X83" i="40"/>
  <c r="AL83" i="40"/>
  <c r="AO83" i="40"/>
  <c r="AN127" i="40"/>
  <c r="AE127" i="40"/>
  <c r="AN123" i="40"/>
  <c r="AJ123" i="40"/>
  <c r="AL123" i="40"/>
  <c r="AE11" i="40"/>
  <c r="AN11" i="40"/>
  <c r="AH11" i="40"/>
  <c r="Y11" i="40"/>
  <c r="AD11" i="40"/>
  <c r="AC11" i="40"/>
  <c r="AF11" i="40"/>
  <c r="AI11" i="40"/>
  <c r="AO11" i="40"/>
  <c r="AK11" i="40"/>
  <c r="AK32" i="41"/>
  <c r="AL32" i="41"/>
  <c r="AF32" i="41"/>
  <c r="Z32" i="41"/>
  <c r="AG32" i="41"/>
  <c r="AD32" i="41"/>
  <c r="AI32" i="41"/>
  <c r="AN32" i="41"/>
  <c r="Y32" i="41"/>
  <c r="W32" i="41"/>
  <c r="AA32" i="41"/>
  <c r="AJ32" i="41"/>
  <c r="AM42" i="42"/>
  <c r="AN88" i="40"/>
  <c r="AN58" i="40"/>
  <c r="AN150" i="42"/>
  <c r="AA121" i="41"/>
  <c r="AO119" i="41"/>
  <c r="X117" i="40"/>
  <c r="AB61" i="42"/>
  <c r="AD60" i="40"/>
  <c r="AL41" i="41"/>
  <c r="AM41" i="41"/>
  <c r="W153" i="41"/>
  <c r="X132" i="42"/>
  <c r="AO153" i="42"/>
  <c r="AG72" i="42"/>
  <c r="AA72" i="42"/>
  <c r="X17" i="40"/>
  <c r="Y17" i="40"/>
  <c r="AA81" i="40"/>
  <c r="Z81" i="40"/>
  <c r="AE81" i="40"/>
  <c r="AC147" i="40"/>
  <c r="AJ158" i="42"/>
  <c r="AF91" i="41"/>
  <c r="Y97" i="42"/>
  <c r="X115" i="41"/>
  <c r="AE136" i="41"/>
  <c r="AO42" i="42"/>
  <c r="AB58" i="40"/>
  <c r="X73" i="41"/>
  <c r="AJ97" i="42"/>
  <c r="Y111" i="41"/>
  <c r="AJ115" i="41"/>
  <c r="AE164" i="41"/>
  <c r="AF78" i="41"/>
  <c r="Z119" i="41"/>
  <c r="AE164" i="42"/>
  <c r="W47" i="40"/>
  <c r="W65" i="42"/>
  <c r="AO142" i="42"/>
  <c r="AI100" i="41"/>
  <c r="AH30" i="41"/>
  <c r="AG73" i="41"/>
  <c r="AL117" i="41"/>
  <c r="AH99" i="41"/>
  <c r="AB40" i="41"/>
  <c r="AH108" i="40"/>
  <c r="AO42" i="40"/>
  <c r="AD80" i="40"/>
  <c r="AH146" i="42"/>
  <c r="AD61" i="42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W30" i="23"/>
  <c r="AO30" i="23"/>
  <c r="W159" i="23"/>
  <c r="AH159" i="23"/>
  <c r="AK44" i="23"/>
  <c r="W44" i="23"/>
  <c r="AM162" i="28"/>
  <c r="AA162" i="28"/>
  <c r="AH5" i="28"/>
  <c r="Y5" i="28"/>
  <c r="AB163" i="28"/>
  <c r="AG163" i="28"/>
  <c r="AJ81" i="28"/>
  <c r="AM81" i="28"/>
  <c r="AN81" i="28"/>
  <c r="AL160" i="28"/>
  <c r="AC160" i="28"/>
  <c r="X27" i="28"/>
  <c r="AB27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H94" i="41"/>
  <c r="AI50" i="40"/>
  <c r="AE133" i="40"/>
  <c r="W33" i="42"/>
  <c r="AA94" i="41"/>
  <c r="AK94" i="41"/>
  <c r="AF50" i="40"/>
  <c r="AC133" i="40"/>
  <c r="AN33" i="42"/>
  <c r="AN116" i="42"/>
  <c r="AB70" i="40"/>
  <c r="AK113" i="41"/>
  <c r="Y116" i="42"/>
  <c r="AA102" i="40"/>
  <c r="AC54" i="40"/>
  <c r="AC69" i="40"/>
  <c r="Y175" i="42"/>
  <c r="AA124" i="40"/>
  <c r="Z124" i="40"/>
  <c r="AN111" i="40"/>
  <c r="AI55" i="42"/>
  <c r="AG111" i="40"/>
  <c r="AJ55" i="42"/>
  <c r="AG66" i="41"/>
  <c r="AJ94" i="42"/>
  <c r="Y134" i="42"/>
  <c r="AJ54" i="40"/>
  <c r="AE115" i="40"/>
  <c r="W177" i="41"/>
  <c r="AO34" i="41"/>
  <c r="AK67" i="42"/>
  <c r="AL76" i="40"/>
  <c r="AK28" i="42"/>
  <c r="AK33" i="42"/>
  <c r="Z2" i="42"/>
  <c r="AK106" i="40"/>
  <c r="X26" i="41"/>
  <c r="AE34" i="41"/>
  <c r="Y115" i="40"/>
  <c r="AC101" i="42"/>
  <c r="AN175" i="41"/>
  <c r="AH161" i="40"/>
  <c r="Z24" i="40"/>
  <c r="Y177" i="41"/>
  <c r="AH55" i="42"/>
  <c r="AI106" i="40"/>
  <c r="AB33" i="41"/>
  <c r="AH99" i="40"/>
  <c r="AH14" i="42"/>
  <c r="Z94" i="41"/>
  <c r="AH133" i="40"/>
  <c r="AH33" i="42"/>
  <c r="AI33" i="42"/>
  <c r="AA106" i="40"/>
  <c r="W94" i="42"/>
  <c r="Y92" i="40"/>
  <c r="Z94" i="42"/>
  <c r="AO97" i="41"/>
  <c r="AK116" i="42"/>
  <c r="AG102" i="40"/>
  <c r="AB54" i="40"/>
  <c r="AO40" i="42"/>
  <c r="AA175" i="42"/>
  <c r="AM136" i="42"/>
  <c r="W175" i="42"/>
  <c r="AD124" i="40"/>
  <c r="AD80" i="42"/>
  <c r="AF124" i="40"/>
  <c r="AK124" i="40"/>
  <c r="Z111" i="40"/>
  <c r="AK50" i="40"/>
  <c r="AE92" i="40"/>
  <c r="AF2" i="42"/>
  <c r="AE132" i="41"/>
  <c r="AH54" i="40"/>
  <c r="AD54" i="40"/>
  <c r="AE144" i="42"/>
  <c r="Y114" i="41"/>
  <c r="AK177" i="41"/>
  <c r="Z23" i="40"/>
  <c r="AD115" i="40"/>
  <c r="W76" i="40"/>
  <c r="Y124" i="40"/>
  <c r="AH76" i="40"/>
  <c r="AJ88" i="41"/>
  <c r="AB124" i="40"/>
  <c r="AJ50" i="40"/>
  <c r="AI15" i="42"/>
  <c r="Z97" i="41"/>
  <c r="AI40" i="42"/>
  <c r="AN24" i="40"/>
  <c r="AF24" i="40"/>
  <c r="AF154" i="41"/>
  <c r="AC14" i="42"/>
  <c r="AL14" i="42"/>
  <c r="Z35" i="41"/>
  <c r="AG35" i="41"/>
  <c r="X45" i="41"/>
  <c r="AL45" i="41"/>
  <c r="W45" i="41"/>
  <c r="AH45" i="41"/>
  <c r="Z45" i="41"/>
  <c r="AG94" i="41"/>
  <c r="AN94" i="41"/>
  <c r="AB94" i="41"/>
  <c r="AC94" i="41"/>
  <c r="AF94" i="41"/>
  <c r="AJ94" i="41"/>
  <c r="AO94" i="41"/>
  <c r="W94" i="41"/>
  <c r="AI94" i="41"/>
  <c r="AE111" i="40"/>
  <c r="AK111" i="40"/>
  <c r="AD111" i="40"/>
  <c r="AC111" i="40"/>
  <c r="W64" i="42"/>
  <c r="AH64" i="42"/>
  <c r="AD64" i="42"/>
  <c r="AG64" i="42"/>
  <c r="X55" i="40"/>
  <c r="W55" i="40"/>
  <c r="AE55" i="40"/>
  <c r="AB55" i="42"/>
  <c r="AE55" i="42"/>
  <c r="AI101" i="42"/>
  <c r="AJ101" i="42"/>
  <c r="X101" i="42"/>
  <c r="AM101" i="42"/>
  <c r="AA101" i="42"/>
  <c r="AO101" i="42"/>
  <c r="AE118" i="40"/>
  <c r="AL118" i="40"/>
  <c r="AA28" i="42"/>
  <c r="AJ28" i="42"/>
  <c r="AI28" i="42"/>
  <c r="W28" i="42"/>
  <c r="AL28" i="42"/>
  <c r="Y28" i="42"/>
  <c r="AC28" i="42"/>
  <c r="Z133" i="40"/>
  <c r="AI133" i="40"/>
  <c r="W133" i="40"/>
  <c r="AK133" i="40"/>
  <c r="AB133" i="40"/>
  <c r="AO133" i="40"/>
  <c r="AM133" i="40"/>
  <c r="AF133" i="40"/>
  <c r="AL23" i="42"/>
  <c r="AO23" i="42"/>
  <c r="Z23" i="42"/>
  <c r="AK13" i="42"/>
  <c r="AH13" i="42"/>
  <c r="Z33" i="42"/>
  <c r="AC33" i="42"/>
  <c r="AJ33" i="42"/>
  <c r="AO33" i="42"/>
  <c r="AB15" i="40"/>
  <c r="W15" i="40"/>
  <c r="AF15" i="40"/>
  <c r="AD15" i="40"/>
  <c r="AE109" i="42"/>
  <c r="AG109" i="42"/>
  <c r="AN109" i="42"/>
  <c r="AO109" i="42"/>
  <c r="AI90" i="40"/>
  <c r="AA90" i="40"/>
  <c r="W70" i="40"/>
  <c r="AA70" i="40"/>
  <c r="AI70" i="40"/>
  <c r="AN70" i="40"/>
  <c r="AN106" i="40"/>
  <c r="AJ106" i="40"/>
  <c r="Z110" i="40"/>
  <c r="AI110" i="40"/>
  <c r="X110" i="40"/>
  <c r="AD92" i="40"/>
  <c r="AC92" i="40"/>
  <c r="AC66" i="41"/>
  <c r="AI66" i="41"/>
  <c r="AB66" i="41"/>
  <c r="AH125" i="41"/>
  <c r="AK125" i="41"/>
  <c r="AM82" i="42"/>
  <c r="AN82" i="42"/>
  <c r="AK82" i="42"/>
  <c r="AL15" i="41"/>
  <c r="Z15" i="41"/>
  <c r="AA15" i="41"/>
  <c r="AF15" i="41"/>
  <c r="AK98" i="40"/>
  <c r="Y98" i="40"/>
  <c r="AJ98" i="40"/>
  <c r="AA98" i="40"/>
  <c r="AE98" i="40"/>
  <c r="AH98" i="40"/>
  <c r="Z98" i="40"/>
  <c r="AM98" i="40"/>
  <c r="AO18" i="40"/>
  <c r="AG18" i="40"/>
  <c r="AK18" i="40"/>
  <c r="AH18" i="40"/>
  <c r="AJ18" i="40"/>
  <c r="AB18" i="40"/>
  <c r="AM54" i="40"/>
  <c r="Z54" i="40"/>
  <c r="AO119" i="42"/>
  <c r="AF119" i="42"/>
  <c r="AN135" i="42"/>
  <c r="AH135" i="42"/>
  <c r="AD117" i="42"/>
  <c r="X117" i="42"/>
  <c r="AE117" i="42"/>
  <c r="AE52" i="42"/>
  <c r="AC52" i="42"/>
  <c r="AB52" i="42"/>
  <c r="W52" i="42"/>
  <c r="AG21" i="40"/>
  <c r="AI21" i="40"/>
  <c r="AE21" i="40"/>
  <c r="AM21" i="40"/>
  <c r="AJ90" i="41"/>
  <c r="AB90" i="41"/>
  <c r="AN2" i="41"/>
  <c r="AA2" i="41"/>
  <c r="AI2" i="41"/>
  <c r="AJ2" i="41"/>
  <c r="AF177" i="41"/>
  <c r="AM177" i="41"/>
  <c r="X177" i="41"/>
  <c r="AC177" i="41"/>
  <c r="AB177" i="41"/>
  <c r="AI177" i="41"/>
  <c r="AA177" i="41"/>
  <c r="AG139" i="42"/>
  <c r="AB139" i="42"/>
  <c r="Z175" i="42"/>
  <c r="AH175" i="42"/>
  <c r="AI175" i="42"/>
  <c r="AL175" i="42"/>
  <c r="AF175" i="42"/>
  <c r="AF63" i="40"/>
  <c r="AA63" i="40"/>
  <c r="AN67" i="41"/>
  <c r="AE67" i="41"/>
  <c r="AD67" i="41"/>
  <c r="AA67" i="41"/>
  <c r="AF67" i="41"/>
  <c r="AM12" i="41"/>
  <c r="W12" i="41"/>
  <c r="AF12" i="41"/>
  <c r="AI12" i="41"/>
  <c r="Z34" i="41"/>
  <c r="AF34" i="41"/>
  <c r="X34" i="41"/>
  <c r="AH34" i="41"/>
  <c r="AC34" i="41"/>
  <c r="AL34" i="41"/>
  <c r="AN34" i="41"/>
  <c r="AI34" i="41"/>
  <c r="W34" i="41"/>
  <c r="AA34" i="41"/>
  <c r="AL36" i="41"/>
  <c r="AJ36" i="41"/>
  <c r="AK84" i="42"/>
  <c r="W84" i="42"/>
  <c r="AL84" i="42"/>
  <c r="AN84" i="42"/>
  <c r="AH154" i="42"/>
  <c r="AK154" i="42"/>
  <c r="Z154" i="42"/>
  <c r="Y92" i="41"/>
  <c r="AO92" i="41"/>
  <c r="AE92" i="41"/>
  <c r="AJ92" i="41"/>
  <c r="AA92" i="41"/>
  <c r="AK80" i="42"/>
  <c r="AI80" i="42"/>
  <c r="AH115" i="40"/>
  <c r="AM115" i="40"/>
  <c r="AL115" i="40"/>
  <c r="AA115" i="40"/>
  <c r="AO115" i="40"/>
  <c r="Z175" i="41"/>
  <c r="AL175" i="41"/>
  <c r="AD175" i="41"/>
  <c r="Y175" i="41"/>
  <c r="AO175" i="41"/>
  <c r="AF175" i="41"/>
  <c r="AC175" i="41"/>
  <c r="W175" i="41"/>
  <c r="AK175" i="41"/>
  <c r="AE175" i="41"/>
  <c r="AG175" i="41"/>
  <c r="AM175" i="41"/>
  <c r="X161" i="41"/>
  <c r="AF161" i="41"/>
  <c r="AK161" i="40"/>
  <c r="AO161" i="40"/>
  <c r="AJ161" i="40"/>
  <c r="AM161" i="40"/>
  <c r="AI161" i="40"/>
  <c r="AF161" i="40"/>
  <c r="AM24" i="40"/>
  <c r="AD24" i="40"/>
  <c r="X24" i="40"/>
  <c r="AI24" i="40"/>
  <c r="AB24" i="40"/>
  <c r="AH24" i="40"/>
  <c r="AE24" i="40"/>
  <c r="AA24" i="40"/>
  <c r="W24" i="40"/>
  <c r="AG24" i="40"/>
  <c r="AL24" i="40"/>
  <c r="AJ24" i="40"/>
  <c r="AK24" i="40"/>
  <c r="W104" i="40"/>
  <c r="AO104" i="40"/>
  <c r="AB69" i="41"/>
  <c r="AO69" i="41"/>
  <c r="AD69" i="41"/>
  <c r="W69" i="41"/>
  <c r="AF69" i="41"/>
  <c r="W152" i="42"/>
  <c r="AM152" i="42"/>
  <c r="Y152" i="42"/>
  <c r="Z76" i="40"/>
  <c r="AB76" i="40"/>
  <c r="AJ151" i="40"/>
  <c r="AF151" i="40"/>
  <c r="W27" i="42"/>
  <c r="X27" i="42"/>
  <c r="AA27" i="42"/>
  <c r="AM5" i="42"/>
  <c r="AN5" i="42"/>
  <c r="AA5" i="42"/>
  <c r="AJ5" i="42"/>
  <c r="AK5" i="42"/>
  <c r="AG5" i="42"/>
  <c r="AE5" i="42"/>
  <c r="AL5" i="42"/>
  <c r="AM144" i="40"/>
  <c r="AO144" i="40"/>
  <c r="AB118" i="41"/>
  <c r="AL118" i="41"/>
  <c r="AM118" i="41"/>
  <c r="AI118" i="41"/>
  <c r="AK118" i="41"/>
  <c r="AJ118" i="41"/>
  <c r="AF118" i="41"/>
  <c r="Z118" i="41"/>
  <c r="X79" i="42"/>
  <c r="AH79" i="42"/>
  <c r="AI170" i="41"/>
  <c r="AJ170" i="41"/>
  <c r="AG63" i="41"/>
  <c r="AE63" i="41"/>
  <c r="Z167" i="41"/>
  <c r="AE167" i="41"/>
  <c r="Y149" i="40"/>
  <c r="AI149" i="40"/>
  <c r="X149" i="40"/>
  <c r="AN9" i="42"/>
  <c r="AJ9" i="42"/>
  <c r="AC105" i="40"/>
  <c r="AJ105" i="40"/>
  <c r="AA105" i="40"/>
  <c r="AM105" i="40"/>
  <c r="AK105" i="40"/>
  <c r="AG105" i="40"/>
  <c r="Z105" i="40"/>
  <c r="AO103" i="40"/>
  <c r="AA103" i="40"/>
  <c r="AB103" i="40"/>
  <c r="AI119" i="40"/>
  <c r="AD119" i="40"/>
  <c r="Z152" i="40"/>
  <c r="Y152" i="40"/>
  <c r="AB152" i="40"/>
  <c r="AJ152" i="40"/>
  <c r="AO157" i="42"/>
  <c r="AB9" i="41"/>
  <c r="Y157" i="42"/>
  <c r="AH84" i="40"/>
  <c r="AJ17" i="42"/>
  <c r="AL106" i="42"/>
  <c r="AG31" i="42"/>
  <c r="AK138" i="42"/>
  <c r="AH148" i="41"/>
  <c r="AF30" i="41"/>
  <c r="Z17" i="42"/>
  <c r="AD91" i="41"/>
  <c r="AM31" i="42"/>
  <c r="X31" i="42"/>
  <c r="AJ138" i="42"/>
  <c r="AI108" i="41"/>
  <c r="Y30" i="41"/>
  <c r="AF125" i="42"/>
  <c r="AD88" i="40"/>
  <c r="AC62" i="40"/>
  <c r="W73" i="41"/>
  <c r="AD101" i="41"/>
  <c r="Z117" i="41"/>
  <c r="AM150" i="42"/>
  <c r="AB125" i="42"/>
  <c r="Y62" i="40"/>
  <c r="W150" i="42"/>
  <c r="AE117" i="41"/>
  <c r="AG119" i="41"/>
  <c r="AK66" i="40"/>
  <c r="AK24" i="41"/>
  <c r="X66" i="40"/>
  <c r="AH57" i="42"/>
  <c r="AJ71" i="41"/>
  <c r="AK65" i="42"/>
  <c r="AH137" i="42"/>
  <c r="AG54" i="41"/>
  <c r="AK27" i="40"/>
  <c r="AD74" i="40"/>
  <c r="AE66" i="40"/>
  <c r="AH35" i="40"/>
  <c r="AB106" i="42"/>
  <c r="AE26" i="40"/>
  <c r="AH138" i="42"/>
  <c r="AG170" i="40"/>
  <c r="AJ82" i="40"/>
  <c r="AG96" i="40"/>
  <c r="X34" i="40"/>
  <c r="AM26" i="40"/>
  <c r="AG138" i="42"/>
  <c r="AH102" i="41"/>
  <c r="Z30" i="41"/>
  <c r="AH170" i="40"/>
  <c r="X112" i="41"/>
  <c r="AC66" i="40"/>
  <c r="AO57" i="42"/>
  <c r="AB69" i="42"/>
  <c r="AA137" i="42"/>
  <c r="X101" i="41"/>
  <c r="AO112" i="41"/>
  <c r="AD66" i="40"/>
  <c r="AA57" i="42"/>
  <c r="AN69" i="42"/>
  <c r="AK150" i="42"/>
  <c r="AK166" i="41"/>
  <c r="AF14" i="41"/>
  <c r="AJ138" i="41"/>
  <c r="AL14" i="41"/>
  <c r="AG123" i="42"/>
  <c r="AD160" i="42"/>
  <c r="AC26" i="40"/>
  <c r="X88" i="40"/>
  <c r="AE62" i="40"/>
  <c r="AL84" i="41"/>
  <c r="AG17" i="42"/>
  <c r="Y138" i="42"/>
  <c r="AA119" i="41"/>
  <c r="AM175" i="40"/>
  <c r="AG84" i="41"/>
  <c r="AO158" i="42"/>
  <c r="AC57" i="42"/>
  <c r="AB174" i="41"/>
  <c r="X57" i="42"/>
  <c r="AO137" i="42"/>
  <c r="AC14" i="41"/>
  <c r="W57" i="42"/>
  <c r="AO54" i="41"/>
  <c r="AN174" i="41"/>
  <c r="AG34" i="40"/>
  <c r="AI158" i="42"/>
  <c r="AO31" i="42"/>
  <c r="AC102" i="41"/>
  <c r="AJ111" i="41"/>
  <c r="AH140" i="40"/>
  <c r="AK14" i="41"/>
  <c r="AD31" i="42"/>
  <c r="AB111" i="41"/>
  <c r="AJ62" i="42"/>
  <c r="AE69" i="42"/>
  <c r="AN117" i="41"/>
  <c r="AO5" i="41"/>
  <c r="AJ125" i="42"/>
  <c r="AI101" i="41"/>
  <c r="AD40" i="41"/>
  <c r="W170" i="40"/>
  <c r="AE80" i="41"/>
  <c r="AB5" i="41"/>
  <c r="AA112" i="41"/>
  <c r="AH113" i="40"/>
  <c r="AE42" i="41"/>
  <c r="AD61" i="41"/>
  <c r="AH14" i="41"/>
  <c r="AN13" i="40"/>
  <c r="AF61" i="41"/>
  <c r="AA7" i="41"/>
  <c r="AL135" i="41"/>
  <c r="AN97" i="25"/>
  <c r="AF111" i="41"/>
  <c r="AL5" i="41"/>
  <c r="W49" i="42"/>
  <c r="AC115" i="41"/>
  <c r="AI49" i="42"/>
  <c r="AM115" i="41"/>
  <c r="Y170" i="40"/>
  <c r="AI170" i="40"/>
  <c r="AH61" i="41"/>
  <c r="W97" i="25"/>
  <c r="Y61" i="41"/>
  <c r="AF17" i="42"/>
  <c r="AJ106" i="42"/>
  <c r="AC31" i="42"/>
  <c r="AB30" i="41"/>
  <c r="AL17" i="42"/>
  <c r="W106" i="42"/>
  <c r="AI31" i="42"/>
  <c r="AA138" i="42"/>
  <c r="W30" i="41"/>
  <c r="AH125" i="42"/>
  <c r="X42" i="41"/>
  <c r="AH26" i="40"/>
  <c r="AD170" i="40"/>
  <c r="AO96" i="40"/>
  <c r="AI82" i="40"/>
  <c r="W17" i="42"/>
  <c r="W26" i="40"/>
  <c r="X30" i="41"/>
  <c r="AM170" i="40"/>
  <c r="AM112" i="41"/>
  <c r="AC140" i="40"/>
  <c r="AB137" i="42"/>
  <c r="AC101" i="41"/>
  <c r="AH112" i="41"/>
  <c r="AN164" i="42"/>
  <c r="AE153" i="41"/>
  <c r="AB140" i="40"/>
  <c r="AE14" i="41"/>
  <c r="AC166" i="41"/>
  <c r="AB14" i="41"/>
  <c r="AM27" i="40"/>
  <c r="Y138" i="41"/>
  <c r="AK80" i="41"/>
  <c r="X125" i="42"/>
  <c r="AM78" i="41"/>
  <c r="AK25" i="41"/>
  <c r="AG66" i="40"/>
  <c r="AF158" i="42"/>
  <c r="X26" i="40"/>
  <c r="Y80" i="41"/>
  <c r="Y78" i="41"/>
  <c r="AC84" i="41"/>
  <c r="Z106" i="42"/>
  <c r="AN65" i="42"/>
  <c r="Z54" i="41"/>
  <c r="AA54" i="41"/>
  <c r="AO21" i="41"/>
  <c r="AK26" i="40"/>
  <c r="AK158" i="42"/>
  <c r="Z31" i="42"/>
  <c r="AE88" i="40"/>
  <c r="Z26" i="40"/>
  <c r="AM111" i="41"/>
  <c r="AE30" i="41"/>
  <c r="AB62" i="40"/>
  <c r="AK153" i="41"/>
  <c r="AO69" i="42"/>
  <c r="AJ42" i="41"/>
  <c r="X5" i="41"/>
  <c r="W100" i="41"/>
  <c r="AG5" i="41"/>
  <c r="AM101" i="41"/>
  <c r="AM17" i="42"/>
  <c r="AL91" i="41"/>
  <c r="AE5" i="41"/>
  <c r="AA78" i="41"/>
  <c r="AM80" i="41"/>
  <c r="AC61" i="41"/>
  <c r="Y54" i="41"/>
  <c r="X158" i="42"/>
  <c r="AA158" i="42"/>
  <c r="AA101" i="41"/>
  <c r="W101" i="41"/>
  <c r="AH111" i="41"/>
  <c r="AB115" i="41"/>
  <c r="AM49" i="42"/>
  <c r="W84" i="41"/>
  <c r="AM5" i="41"/>
  <c r="AN115" i="41"/>
  <c r="AC13" i="40"/>
  <c r="AA170" i="40"/>
  <c r="AO166" i="41"/>
  <c r="Z97" i="25"/>
  <c r="AJ170" i="40"/>
  <c r="AD34" i="40"/>
  <c r="Y17" i="42"/>
  <c r="X106" i="42"/>
  <c r="AN31" i="42"/>
  <c r="X138" i="42"/>
  <c r="AC158" i="42"/>
  <c r="AF34" i="40"/>
  <c r="AH17" i="42"/>
  <c r="AA106" i="42"/>
  <c r="AB31" i="42"/>
  <c r="AF138" i="42"/>
  <c r="AE148" i="41"/>
  <c r="AO30" i="41"/>
  <c r="AI42" i="41"/>
  <c r="AB172" i="40"/>
  <c r="AH62" i="40"/>
  <c r="AB105" i="41"/>
  <c r="AL101" i="41"/>
  <c r="AC150" i="42"/>
  <c r="AI3" i="40"/>
  <c r="AM62" i="40"/>
  <c r="AA62" i="40"/>
  <c r="AC73" i="41"/>
  <c r="AJ101" i="41"/>
  <c r="AJ150" i="42"/>
  <c r="W62" i="40"/>
  <c r="AN73" i="41"/>
  <c r="AH150" i="42"/>
  <c r="AI62" i="41"/>
  <c r="AN24" i="41"/>
  <c r="AH25" i="41"/>
  <c r="X175" i="40"/>
  <c r="AM66" i="40"/>
  <c r="AN153" i="41"/>
  <c r="AK57" i="42"/>
  <c r="AK69" i="42"/>
  <c r="AL54" i="41"/>
  <c r="AO24" i="41"/>
  <c r="AF66" i="40"/>
  <c r="AB65" i="42"/>
  <c r="AA72" i="41"/>
  <c r="AD17" i="42"/>
  <c r="AI26" i="40"/>
  <c r="AJ30" i="41"/>
  <c r="AF170" i="40"/>
  <c r="AC106" i="42"/>
  <c r="Y26" i="40"/>
  <c r="AE115" i="41"/>
  <c r="AL170" i="40"/>
  <c r="AO165" i="41"/>
  <c r="AE150" i="42"/>
  <c r="AN71" i="41"/>
  <c r="AO150" i="42"/>
  <c r="Y24" i="41"/>
  <c r="AJ153" i="41"/>
  <c r="AM65" i="42"/>
  <c r="AD112" i="41"/>
  <c r="AJ14" i="41"/>
  <c r="AG74" i="40"/>
  <c r="AE138" i="41"/>
  <c r="AI74" i="40"/>
  <c r="W118" i="42"/>
  <c r="AH166" i="41"/>
  <c r="X14" i="41"/>
  <c r="W138" i="41"/>
  <c r="Y21" i="41"/>
  <c r="AI138" i="42"/>
  <c r="AD108" i="41"/>
  <c r="AG80" i="41"/>
  <c r="AD84" i="41"/>
  <c r="AF106" i="42"/>
  <c r="AF26" i="40"/>
  <c r="Z80" i="41"/>
  <c r="AM125" i="42"/>
  <c r="AL62" i="40"/>
  <c r="AB150" i="42"/>
  <c r="Y84" i="41"/>
  <c r="AG175" i="40"/>
  <c r="AA153" i="41"/>
  <c r="AB153" i="41"/>
  <c r="AJ54" i="41"/>
  <c r="Y123" i="42"/>
  <c r="AB138" i="41"/>
  <c r="AG21" i="41"/>
  <c r="AE174" i="41"/>
  <c r="X153" i="41"/>
  <c r="AG137" i="42"/>
  <c r="AE138" i="42"/>
  <c r="AE31" i="42"/>
  <c r="AO111" i="41"/>
  <c r="Y73" i="40"/>
  <c r="AM158" i="42"/>
  <c r="AF102" i="41"/>
  <c r="AB170" i="40"/>
  <c r="AH80" i="41"/>
  <c r="W54" i="41"/>
  <c r="AN14" i="41"/>
  <c r="AM14" i="41"/>
  <c r="AE40" i="41"/>
  <c r="AH31" i="42"/>
  <c r="AD62" i="40"/>
  <c r="AD54" i="41"/>
  <c r="AI37" i="42"/>
  <c r="AN5" i="41"/>
  <c r="AI105" i="41"/>
  <c r="AE84" i="41"/>
  <c r="AM166" i="41"/>
  <c r="AF31" i="42"/>
  <c r="AK84" i="41"/>
  <c r="AE17" i="42"/>
  <c r="W31" i="42"/>
  <c r="AC17" i="42"/>
  <c r="W112" i="41"/>
  <c r="AG115" i="41"/>
  <c r="AC49" i="42"/>
  <c r="AG38" i="41"/>
  <c r="AO84" i="41"/>
  <c r="AO115" i="41"/>
  <c r="AO170" i="40"/>
  <c r="AD30" i="41"/>
  <c r="AH84" i="41"/>
  <c r="AG97" i="25"/>
  <c r="AH115" i="41"/>
  <c r="AG61" i="41"/>
  <c r="AD115" i="41"/>
  <c r="AM61" i="41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Z104" i="23"/>
  <c r="Y104" i="23"/>
  <c r="AA104" i="23"/>
  <c r="AF104" i="23"/>
  <c r="AG104" i="23"/>
  <c r="AO104" i="23"/>
  <c r="X104" i="23"/>
  <c r="AD104" i="23"/>
  <c r="AC104" i="23"/>
  <c r="AI104" i="23"/>
  <c r="AK104" i="23"/>
  <c r="AE104" i="23"/>
  <c r="AL104" i="23"/>
  <c r="AN47" i="23"/>
  <c r="W47" i="23"/>
  <c r="AD47" i="23"/>
  <c r="AA47" i="23"/>
  <c r="AL47" i="23"/>
  <c r="AK47" i="23"/>
  <c r="AI111" i="23"/>
  <c r="AM111" i="23"/>
  <c r="W111" i="23"/>
  <c r="AA111" i="23"/>
  <c r="AD111" i="23"/>
  <c r="AL111" i="23"/>
  <c r="Z155" i="23"/>
  <c r="AL155" i="23"/>
  <c r="AF155" i="23"/>
  <c r="AA155" i="23"/>
  <c r="Z46" i="23"/>
  <c r="AO46" i="23"/>
  <c r="AJ46" i="23"/>
  <c r="X46" i="23"/>
  <c r="AM46" i="23"/>
  <c r="AA46" i="23"/>
  <c r="AI46" i="23"/>
  <c r="AH36" i="23"/>
  <c r="Z36" i="23"/>
  <c r="AG36" i="23"/>
  <c r="AL36" i="23"/>
  <c r="AN36" i="23"/>
  <c r="AB36" i="23"/>
  <c r="AK36" i="23"/>
  <c r="W36" i="23"/>
  <c r="AF36" i="23"/>
  <c r="AM36" i="23"/>
  <c r="AE36" i="23"/>
  <c r="AA36" i="23"/>
  <c r="AC85" i="23"/>
  <c r="Z85" i="23"/>
  <c r="AI85" i="23"/>
  <c r="AM85" i="23"/>
  <c r="AN85" i="23"/>
  <c r="AK85" i="23"/>
  <c r="W85" i="23"/>
  <c r="AB85" i="23"/>
  <c r="Y85" i="23"/>
  <c r="AA85" i="23"/>
  <c r="AG85" i="23"/>
  <c r="AF85" i="23"/>
  <c r="AH85" i="23"/>
  <c r="Y52" i="23"/>
  <c r="W52" i="23"/>
  <c r="Z52" i="23"/>
  <c r="AJ52" i="23"/>
  <c r="AI103" i="23"/>
  <c r="AB103" i="23"/>
  <c r="AJ103" i="23"/>
  <c r="X103" i="23"/>
  <c r="AB132" i="23"/>
  <c r="X132" i="23"/>
  <c r="AN132" i="23"/>
  <c r="AF132" i="23"/>
  <c r="AC132" i="23"/>
  <c r="AK132" i="23"/>
  <c r="AD132" i="23"/>
  <c r="W165" i="23"/>
  <c r="X165" i="23"/>
  <c r="AK165" i="23"/>
  <c r="AG165" i="23"/>
  <c r="AA165" i="23"/>
  <c r="AH165" i="23"/>
  <c r="Y165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AI151" i="23"/>
  <c r="AH151" i="23"/>
  <c r="AA151" i="23"/>
  <c r="AM151" i="23"/>
  <c r="AD151" i="23"/>
  <c r="AL151" i="23"/>
  <c r="Y151" i="23"/>
  <c r="AJ151" i="23"/>
  <c r="X166" i="23"/>
  <c r="AM166" i="23"/>
  <c r="AB166" i="23"/>
  <c r="AN166" i="23"/>
  <c r="AF166" i="23"/>
  <c r="AM114" i="23"/>
  <c r="AI114" i="23"/>
  <c r="X114" i="23"/>
  <c r="AG114" i="23"/>
  <c r="AD114" i="23"/>
  <c r="AO114" i="23"/>
  <c r="AB114" i="23"/>
  <c r="AF114" i="23"/>
  <c r="Y94" i="23"/>
  <c r="AA94" i="23"/>
  <c r="AJ94" i="23"/>
  <c r="AC94" i="23"/>
  <c r="AE94" i="23"/>
  <c r="AF94" i="23"/>
  <c r="AO94" i="23"/>
  <c r="AD51" i="23"/>
  <c r="Z51" i="23"/>
  <c r="AJ51" i="23"/>
  <c r="AG51" i="23"/>
  <c r="AF51" i="23"/>
  <c r="AL51" i="23"/>
  <c r="AE51" i="23"/>
  <c r="W51" i="23"/>
  <c r="AI39" i="23"/>
  <c r="X39" i="23"/>
  <c r="AG39" i="23"/>
  <c r="AJ39" i="23"/>
  <c r="AL39" i="23"/>
  <c r="AK97" i="23"/>
  <c r="AE97" i="23"/>
  <c r="X97" i="23"/>
  <c r="AG97" i="23"/>
  <c r="AB97" i="23"/>
  <c r="AI97" i="23"/>
  <c r="AN97" i="23"/>
  <c r="AF97" i="23"/>
  <c r="AJ97" i="23"/>
  <c r="AD97" i="23"/>
  <c r="AC97" i="23"/>
  <c r="Y97" i="23"/>
  <c r="W97" i="23"/>
  <c r="AO11" i="23"/>
  <c r="AL11" i="23"/>
  <c r="X11" i="23"/>
  <c r="AC18" i="23"/>
  <c r="Z18" i="23"/>
  <c r="AB18" i="23"/>
  <c r="W108" i="23"/>
  <c r="AC108" i="23"/>
  <c r="AB161" i="28"/>
  <c r="Z161" i="28"/>
  <c r="AM161" i="28"/>
  <c r="X91" i="28"/>
  <c r="AC91" i="28"/>
  <c r="AI91" i="28"/>
  <c r="AC154" i="28"/>
  <c r="AJ154" i="28"/>
  <c r="AA154" i="28"/>
  <c r="Y154" i="28"/>
  <c r="AL140" i="28"/>
  <c r="AC140" i="28"/>
  <c r="Y140" i="28"/>
  <c r="AO49" i="28"/>
  <c r="AI51" i="28"/>
  <c r="AH130" i="28"/>
  <c r="AA147" i="28"/>
  <c r="Z74" i="28"/>
  <c r="AE143" i="28"/>
  <c r="AB28" i="28"/>
  <c r="AN58" i="28"/>
  <c r="Y101" i="28"/>
  <c r="AO175" i="28"/>
  <c r="AA108" i="28"/>
  <c r="W39" i="28"/>
  <c r="AL7" i="28"/>
  <c r="AO121" i="23"/>
  <c r="AA49" i="28"/>
  <c r="AO51" i="28"/>
  <c r="AD51" i="28"/>
  <c r="X130" i="28"/>
  <c r="AE130" i="28"/>
  <c r="X67" i="28"/>
  <c r="AO147" i="28"/>
  <c r="AO74" i="28"/>
  <c r="AA157" i="28"/>
  <c r="Z143" i="28"/>
  <c r="X28" i="28"/>
  <c r="AN116" i="28"/>
  <c r="AM58" i="28"/>
  <c r="AF175" i="28"/>
  <c r="AK121" i="23"/>
  <c r="AN18" i="23"/>
  <c r="AK63" i="23"/>
  <c r="Y37" i="23"/>
  <c r="AM97" i="28"/>
  <c r="AE91" i="28"/>
  <c r="AF146" i="23"/>
  <c r="Y60" i="23"/>
  <c r="AB60" i="23"/>
  <c r="AE60" i="23"/>
  <c r="AG56" i="23"/>
  <c r="AA56" i="23"/>
  <c r="AD56" i="23"/>
  <c r="AI56" i="23"/>
  <c r="AL56" i="23"/>
  <c r="AH12" i="23"/>
  <c r="AJ12" i="23"/>
  <c r="AO12" i="23"/>
  <c r="AK12" i="23"/>
  <c r="AG12" i="23"/>
  <c r="AN37" i="23"/>
  <c r="W37" i="23"/>
  <c r="AI37" i="23"/>
  <c r="AD37" i="23"/>
  <c r="AK37" i="23"/>
  <c r="AA106" i="23"/>
  <c r="AG106" i="23"/>
  <c r="AF106" i="23"/>
  <c r="AM106" i="23"/>
  <c r="AI53" i="28"/>
  <c r="AG53" i="28"/>
  <c r="AI101" i="28"/>
  <c r="AN101" i="28"/>
  <c r="AG101" i="28"/>
  <c r="AF101" i="28"/>
  <c r="W101" i="28"/>
  <c r="Z101" i="28"/>
  <c r="AE101" i="28"/>
  <c r="AD108" i="28"/>
  <c r="AF108" i="28"/>
  <c r="AL108" i="28"/>
  <c r="AO108" i="28"/>
  <c r="Z108" i="28"/>
  <c r="AC108" i="28"/>
  <c r="X145" i="28"/>
  <c r="AL145" i="28"/>
  <c r="AH33" i="28"/>
  <c r="AM33" i="28"/>
  <c r="AJ33" i="28"/>
  <c r="AL33" i="28"/>
  <c r="AF33" i="28"/>
  <c r="AA80" i="28"/>
  <c r="AM80" i="28"/>
  <c r="AL80" i="28"/>
  <c r="AG80" i="28"/>
  <c r="Z21" i="28"/>
  <c r="AJ21" i="28"/>
  <c r="AD21" i="28"/>
  <c r="AH21" i="28"/>
  <c r="AI13" i="28"/>
  <c r="W13" i="28"/>
  <c r="X13" i="28"/>
  <c r="AF13" i="28"/>
  <c r="AN12" i="28"/>
  <c r="AK12" i="28"/>
  <c r="AI12" i="28"/>
  <c r="W12" i="28"/>
  <c r="AC138" i="28"/>
  <c r="AI138" i="28"/>
  <c r="AJ138" i="28"/>
  <c r="AO96" i="28"/>
  <c r="Z96" i="28"/>
  <c r="AM96" i="28"/>
  <c r="AI96" i="28"/>
  <c r="AA47" i="28"/>
  <c r="AC47" i="28"/>
  <c r="AO47" i="28"/>
  <c r="Z47" i="28"/>
  <c r="AM147" i="28"/>
  <c r="AD74" i="28"/>
  <c r="AB143" i="28"/>
  <c r="AN28" i="28"/>
  <c r="AE58" i="28"/>
  <c r="AL101" i="28"/>
  <c r="W175" i="28"/>
  <c r="AN108" i="28"/>
  <c r="AK39" i="28"/>
  <c r="AC7" i="28"/>
  <c r="W49" i="28"/>
  <c r="AA51" i="28"/>
  <c r="AN130" i="28"/>
  <c r="Z67" i="28"/>
  <c r="AI147" i="28"/>
  <c r="AH147" i="28"/>
  <c r="AM74" i="28"/>
  <c r="Y74" i="28"/>
  <c r="Z157" i="28"/>
  <c r="AJ53" i="28"/>
  <c r="AD143" i="28"/>
  <c r="W58" i="28"/>
  <c r="AK101" i="28"/>
  <c r="AK108" i="28"/>
  <c r="AF39" i="28"/>
  <c r="AK60" i="23"/>
  <c r="AG145" i="28"/>
  <c r="AB12" i="28"/>
  <c r="AN96" i="28"/>
  <c r="AJ47" i="28"/>
  <c r="AD91" i="28"/>
  <c r="AM12" i="23"/>
  <c r="AH17" i="23"/>
  <c r="AM64" i="23"/>
  <c r="AF64" i="23"/>
  <c r="AE64" i="23"/>
  <c r="AI121" i="23"/>
  <c r="Y121" i="23"/>
  <c r="AA121" i="23"/>
  <c r="AL121" i="23"/>
  <c r="AH121" i="23"/>
  <c r="AJ146" i="23"/>
  <c r="AI146" i="23"/>
  <c r="AD146" i="23"/>
  <c r="W146" i="23"/>
  <c r="AA146" i="23"/>
  <c r="AN54" i="23"/>
  <c r="AF54" i="23"/>
  <c r="AK54" i="23"/>
  <c r="AA54" i="23"/>
  <c r="AB54" i="23"/>
  <c r="AK28" i="23"/>
  <c r="AI28" i="23"/>
  <c r="AG28" i="23"/>
  <c r="AM28" i="23"/>
  <c r="AA28" i="23"/>
  <c r="AB28" i="23"/>
  <c r="Y63" i="23"/>
  <c r="AB63" i="23"/>
  <c r="AD63" i="23"/>
  <c r="AL2" i="23"/>
  <c r="AB2" i="23"/>
  <c r="AC2" i="23"/>
  <c r="AJ2" i="23"/>
  <c r="Z2" i="23"/>
  <c r="AB17" i="23"/>
  <c r="AN17" i="23"/>
  <c r="AF17" i="23"/>
  <c r="AI17" i="23"/>
  <c r="W17" i="23"/>
  <c r="AE4" i="23"/>
  <c r="AF4" i="23"/>
  <c r="AK4" i="23"/>
  <c r="AA4" i="23"/>
  <c r="AI4" i="23"/>
  <c r="AA49" i="23"/>
  <c r="AC49" i="23"/>
  <c r="W49" i="23"/>
  <c r="AH49" i="23"/>
  <c r="AJ74" i="28"/>
  <c r="X74" i="28"/>
  <c r="W74" i="28"/>
  <c r="AA74" i="28"/>
  <c r="AB74" i="28"/>
  <c r="AL28" i="28"/>
  <c r="AD28" i="28"/>
  <c r="AH28" i="28"/>
  <c r="AL58" i="28"/>
  <c r="AI58" i="28"/>
  <c r="Y58" i="28"/>
  <c r="AD58" i="28"/>
  <c r="AG58" i="28"/>
  <c r="AC58" i="28"/>
  <c r="AN175" i="28"/>
  <c r="AK175" i="28"/>
  <c r="AB175" i="28"/>
  <c r="Y175" i="28"/>
  <c r="AJ175" i="28"/>
  <c r="AA175" i="28"/>
  <c r="AC39" i="28"/>
  <c r="AB39" i="28"/>
  <c r="AJ39" i="28"/>
  <c r="AE39" i="28"/>
  <c r="AD39" i="28"/>
  <c r="Y39" i="28"/>
  <c r="X39" i="28"/>
  <c r="AF7" i="28"/>
  <c r="AB7" i="28"/>
  <c r="AF123" i="28"/>
  <c r="AO123" i="28"/>
  <c r="AK123" i="28"/>
  <c r="Z123" i="28"/>
  <c r="AI100" i="28"/>
  <c r="AE100" i="28"/>
  <c r="Y100" i="28"/>
  <c r="AD100" i="28"/>
  <c r="AO128" i="28"/>
  <c r="Y128" i="28"/>
  <c r="X128" i="28"/>
  <c r="AK128" i="28"/>
  <c r="AJ97" i="28"/>
  <c r="AE97" i="28"/>
  <c r="AK97" i="28"/>
  <c r="Z49" i="28"/>
  <c r="AL49" i="28"/>
  <c r="AF130" i="28"/>
  <c r="AF49" i="28"/>
  <c r="AN51" i="28"/>
  <c r="AE49" i="28"/>
  <c r="W130" i="28"/>
  <c r="AN147" i="28"/>
  <c r="AN74" i="28"/>
  <c r="AK143" i="28"/>
  <c r="AK28" i="28"/>
  <c r="X58" i="28"/>
  <c r="AM101" i="28"/>
  <c r="Z175" i="28"/>
  <c r="AM108" i="28"/>
  <c r="AH39" i="28"/>
  <c r="Y7" i="28"/>
  <c r="AN121" i="23"/>
  <c r="AJ49" i="28"/>
  <c r="AK49" i="28"/>
  <c r="AE51" i="28"/>
  <c r="AE147" i="28"/>
  <c r="AF74" i="28"/>
  <c r="AO157" i="28"/>
  <c r="X53" i="28"/>
  <c r="X143" i="28"/>
  <c r="AL116" i="28"/>
  <c r="AO58" i="28"/>
  <c r="AA101" i="28"/>
  <c r="AD175" i="28"/>
  <c r="AN39" i="28"/>
  <c r="AB11" i="23"/>
  <c r="W64" i="23"/>
  <c r="AJ7" i="28"/>
  <c r="AB108" i="28"/>
  <c r="AC123" i="28"/>
  <c r="AJ13" i="28"/>
  <c r="AJ100" i="28"/>
  <c r="AN161" i="28"/>
  <c r="AN33" i="28"/>
  <c r="AF12" i="23"/>
  <c r="W104" i="26"/>
  <c r="AE144" i="28"/>
  <c r="AO128" i="23"/>
  <c r="Z65" i="23"/>
  <c r="AO141" i="28"/>
  <c r="AE36" i="28"/>
  <c r="X141" i="28"/>
  <c r="AM42" i="28"/>
  <c r="AE87" i="28"/>
  <c r="AF128" i="23"/>
  <c r="AD111" i="28"/>
  <c r="AB46" i="28"/>
  <c r="AC67" i="23"/>
  <c r="AI42" i="28"/>
  <c r="AM92" i="23"/>
  <c r="AL67" i="23"/>
  <c r="AE65" i="23"/>
  <c r="Z35" i="28"/>
  <c r="Z22" i="23"/>
  <c r="O147" i="27"/>
  <c r="AL176" i="28"/>
  <c r="AB123" i="25"/>
  <c r="AE156" i="23"/>
  <c r="AA19" i="28"/>
  <c r="AC46" i="28"/>
  <c r="AA67" i="23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F137" i="23"/>
  <c r="AL137" i="23"/>
  <c r="AC137" i="23"/>
  <c r="Y137" i="23"/>
  <c r="AE13" i="23"/>
  <c r="AN13" i="23"/>
  <c r="W13" i="23"/>
  <c r="AA13" i="23"/>
  <c r="Z13" i="23"/>
  <c r="AF13" i="23"/>
  <c r="AB13" i="23"/>
  <c r="AL13" i="23"/>
  <c r="AC175" i="23"/>
  <c r="AA175" i="23"/>
  <c r="AD175" i="23"/>
  <c r="X174" i="23"/>
  <c r="AB174" i="23"/>
  <c r="AO174" i="23"/>
  <c r="AJ174" i="23"/>
  <c r="AA174" i="23"/>
  <c r="W174" i="23"/>
  <c r="AC81" i="23"/>
  <c r="AA81" i="23"/>
  <c r="AD81" i="23"/>
  <c r="AI81" i="23"/>
  <c r="AH81" i="23"/>
  <c r="AF81" i="23"/>
  <c r="AO81" i="23"/>
  <c r="W81" i="23"/>
  <c r="X81" i="23"/>
  <c r="Z20" i="23"/>
  <c r="AJ20" i="23"/>
  <c r="AF20" i="23"/>
  <c r="AK20" i="23"/>
  <c r="AL20" i="23"/>
  <c r="AE20" i="23"/>
  <c r="AC20" i="23"/>
  <c r="AD20" i="23"/>
  <c r="AI20" i="23"/>
  <c r="X20" i="23"/>
  <c r="AB75" i="23"/>
  <c r="AM75" i="23"/>
  <c r="Y75" i="23"/>
  <c r="AC75" i="23"/>
  <c r="W75" i="23"/>
  <c r="AN130" i="23"/>
  <c r="AA130" i="23"/>
  <c r="AK130" i="23"/>
  <c r="AO130" i="23"/>
  <c r="AF130" i="23"/>
  <c r="AJ130" i="23"/>
  <c r="AG130" i="23"/>
  <c r="AC130" i="23"/>
  <c r="Y130" i="23"/>
  <c r="X130" i="23"/>
  <c r="AJ141" i="23"/>
  <c r="AH141" i="23"/>
  <c r="AL120" i="23"/>
  <c r="AM120" i="23"/>
  <c r="Z120" i="23"/>
  <c r="AI120" i="23"/>
  <c r="AC120" i="23"/>
  <c r="W120" i="23"/>
  <c r="AG120" i="23"/>
  <c r="AF120" i="23"/>
  <c r="AE120" i="23"/>
  <c r="X120" i="23"/>
  <c r="X55" i="23"/>
  <c r="AF55" i="23"/>
  <c r="AG55" i="23"/>
  <c r="AJ55" i="23"/>
  <c r="AH55" i="23"/>
  <c r="AI55" i="23"/>
  <c r="AA68" i="23"/>
  <c r="X68" i="23"/>
  <c r="AJ68" i="23"/>
  <c r="AH68" i="23"/>
  <c r="AO68" i="23"/>
  <c r="W68" i="23"/>
  <c r="AM68" i="23"/>
  <c r="AL68" i="23"/>
  <c r="AE68" i="23"/>
  <c r="AD27" i="23"/>
  <c r="Y27" i="23"/>
  <c r="AA26" i="23"/>
  <c r="AC26" i="23"/>
  <c r="AH142" i="23"/>
  <c r="AA142" i="23"/>
  <c r="AI176" i="23"/>
  <c r="AB176" i="23"/>
  <c r="X167" i="23"/>
  <c r="AF167" i="23"/>
  <c r="AA167" i="23"/>
  <c r="Z167" i="23"/>
  <c r="AM167" i="23"/>
  <c r="AD167" i="23"/>
  <c r="AL112" i="23"/>
  <c r="AD112" i="23"/>
  <c r="X112" i="23"/>
  <c r="W112" i="23"/>
  <c r="AF117" i="23"/>
  <c r="AB117" i="23"/>
  <c r="AJ117" i="23"/>
  <c r="W117" i="23"/>
  <c r="AN117" i="23"/>
  <c r="AE66" i="23"/>
  <c r="AN66" i="23"/>
  <c r="Y66" i="23"/>
  <c r="Z66" i="23"/>
  <c r="AC66" i="23"/>
  <c r="AA82" i="23"/>
  <c r="AN82" i="23"/>
  <c r="X125" i="23"/>
  <c r="AD125" i="23"/>
  <c r="Y86" i="23"/>
  <c r="AJ86" i="23"/>
  <c r="AB21" i="23"/>
  <c r="AL21" i="23"/>
  <c r="Z21" i="23"/>
  <c r="AI53" i="23"/>
  <c r="W53" i="23"/>
  <c r="Z135" i="23"/>
  <c r="AN135" i="23"/>
  <c r="AD118" i="23"/>
  <c r="Y118" i="23"/>
  <c r="AB50" i="23"/>
  <c r="AK50" i="23"/>
  <c r="AI70" i="23"/>
  <c r="Y70" i="23"/>
  <c r="AB48" i="23"/>
  <c r="AE48" i="23"/>
  <c r="W48" i="23"/>
  <c r="Y113" i="28"/>
  <c r="AE113" i="28"/>
  <c r="AK113" i="28"/>
  <c r="AN52" i="27"/>
  <c r="AB52" i="27"/>
  <c r="AK52" i="27"/>
  <c r="AM52" i="27"/>
  <c r="AG52" i="27"/>
  <c r="Y52" i="27"/>
  <c r="Z52" i="27"/>
  <c r="AI52" i="27"/>
  <c r="AC15" i="28"/>
  <c r="AN15" i="28"/>
  <c r="AB15" i="28"/>
  <c r="AI15" i="28"/>
  <c r="AA15" i="28"/>
  <c r="Y15" i="28"/>
  <c r="Z15" i="28"/>
  <c r="AL15" i="28"/>
  <c r="AG15" i="28"/>
  <c r="AM15" i="28"/>
  <c r="AF15" i="28"/>
  <c r="AD172" i="28"/>
  <c r="AF172" i="28"/>
  <c r="Z172" i="28"/>
  <c r="AJ172" i="28"/>
  <c r="X172" i="28"/>
  <c r="AI172" i="28"/>
  <c r="AJ125" i="28"/>
  <c r="AH125" i="28"/>
  <c r="AK125" i="28"/>
  <c r="AL125" i="28"/>
  <c r="X125" i="28"/>
  <c r="AD125" i="28"/>
  <c r="AO125" i="28"/>
  <c r="Z125" i="28"/>
  <c r="AM125" i="28"/>
  <c r="Z103" i="28"/>
  <c r="X103" i="28"/>
  <c r="AM103" i="28"/>
  <c r="AJ146" i="28"/>
  <c r="AA146" i="28"/>
  <c r="AM146" i="28"/>
  <c r="AF146" i="28"/>
  <c r="AD146" i="28"/>
  <c r="W75" i="28"/>
  <c r="AD75" i="28"/>
  <c r="AO75" i="28"/>
  <c r="AG75" i="28"/>
  <c r="AJ75" i="28"/>
  <c r="AN75" i="28"/>
  <c r="AI75" i="28"/>
  <c r="AM75" i="28"/>
  <c r="AK75" i="28"/>
  <c r="AO121" i="28"/>
  <c r="AN121" i="28"/>
  <c r="AJ121" i="28"/>
  <c r="Y121" i="28"/>
  <c r="AA121" i="28"/>
  <c r="AL99" i="28"/>
  <c r="AA99" i="28"/>
  <c r="AC99" i="28"/>
  <c r="AH99" i="28"/>
  <c r="AJ99" i="28"/>
  <c r="AE119" i="28"/>
  <c r="AB119" i="28"/>
  <c r="AI119" i="28"/>
  <c r="AO119" i="28"/>
  <c r="W119" i="28"/>
  <c r="AK119" i="28"/>
  <c r="Y119" i="28"/>
  <c r="AN119" i="28"/>
  <c r="AF119" i="28"/>
  <c r="AL119" i="28"/>
  <c r="AD31" i="28"/>
  <c r="X31" i="28"/>
  <c r="Z31" i="28"/>
  <c r="AB31" i="28"/>
  <c r="AF31" i="28"/>
  <c r="AI31" i="28"/>
  <c r="AF106" i="28"/>
  <c r="AG106" i="28"/>
  <c r="AO106" i="28"/>
  <c r="AM106" i="28"/>
  <c r="AM148" i="28"/>
  <c r="W148" i="28"/>
  <c r="AH148" i="28"/>
  <c r="Y148" i="28"/>
  <c r="AF148" i="28"/>
  <c r="AL40" i="28"/>
  <c r="AB40" i="28"/>
  <c r="AD40" i="28"/>
  <c r="AN40" i="28"/>
  <c r="AD150" i="28"/>
  <c r="AF150" i="28"/>
  <c r="AJ150" i="28"/>
  <c r="Z150" i="28"/>
  <c r="X30" i="28"/>
  <c r="AO30" i="28"/>
  <c r="AB30" i="28"/>
  <c r="AH30" i="28"/>
  <c r="AJ30" i="28"/>
  <c r="W30" i="28"/>
  <c r="X73" i="28"/>
  <c r="AI73" i="28"/>
  <c r="AJ159" i="28"/>
  <c r="X159" i="28"/>
  <c r="AK159" i="28"/>
  <c r="AO159" i="28"/>
  <c r="AB6" i="28"/>
  <c r="AH6" i="28"/>
  <c r="AO6" i="28"/>
  <c r="AF92" i="28"/>
  <c r="AO92" i="28"/>
  <c r="AC92" i="28"/>
  <c r="X92" i="28"/>
  <c r="AJ92" i="28"/>
  <c r="AB29" i="28"/>
  <c r="AM29" i="28"/>
  <c r="AC29" i="28"/>
  <c r="AG29" i="28"/>
  <c r="AI43" i="28"/>
  <c r="AO43" i="28"/>
  <c r="AJ43" i="28"/>
  <c r="AE43" i="28"/>
  <c r="AO38" i="28"/>
  <c r="AG38" i="28"/>
  <c r="X38" i="28"/>
  <c r="AM38" i="28"/>
  <c r="AG77" i="28"/>
  <c r="AK77" i="28"/>
  <c r="AF77" i="28"/>
  <c r="AD77" i="28"/>
  <c r="AI77" i="28"/>
  <c r="AG10" i="28"/>
  <c r="AK10" i="28"/>
  <c r="Y10" i="28"/>
  <c r="AE10" i="28"/>
  <c r="AO168" i="28"/>
  <c r="AF168" i="28"/>
  <c r="AK56" i="28"/>
  <c r="AC56" i="28"/>
  <c r="X56" i="28"/>
  <c r="AE56" i="28"/>
  <c r="X76" i="28"/>
  <c r="AM76" i="28"/>
  <c r="AH76" i="28"/>
  <c r="AA7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I13" i="23"/>
  <c r="AL175" i="23"/>
  <c r="AG81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C13" i="23"/>
  <c r="AL81" i="23"/>
  <c r="W20" i="23"/>
  <c r="AD130" i="23"/>
  <c r="AN125" i="28"/>
  <c r="AK120" i="23"/>
  <c r="AI121" i="28"/>
  <c r="AB68" i="23"/>
  <c r="AM113" i="28"/>
  <c r="AN137" i="23"/>
  <c r="AO52" i="27"/>
  <c r="AH175" i="23"/>
  <c r="AK174" i="23"/>
  <c r="AB20" i="23"/>
  <c r="AF75" i="23"/>
  <c r="AE15" i="28"/>
  <c r="Y146" i="28"/>
  <c r="AH75" i="28"/>
  <c r="AA120" i="23"/>
  <c r="AL55" i="23"/>
  <c r="AG121" i="28"/>
  <c r="Z99" i="28"/>
  <c r="AG68" i="23"/>
  <c r="AK27" i="23"/>
  <c r="AF142" i="23"/>
  <c r="AL52" i="27"/>
  <c r="AH13" i="23"/>
  <c r="AM112" i="23"/>
  <c r="AL38" i="28"/>
  <c r="AL33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AG13" i="23"/>
  <c r="O132" i="27"/>
  <c r="T17" i="27"/>
  <c r="AB134" i="23"/>
  <c r="AA52" i="27"/>
  <c r="AJ81" i="23"/>
  <c r="AK172" i="28"/>
  <c r="AB125" i="28"/>
  <c r="AB75" i="28"/>
  <c r="W55" i="23"/>
  <c r="AE99" i="28"/>
  <c r="AK68" i="23"/>
  <c r="AF113" i="28"/>
  <c r="AM134" i="23"/>
  <c r="Y13" i="23"/>
  <c r="AF174" i="23"/>
  <c r="Y81" i="23"/>
  <c r="AH20" i="23"/>
  <c r="AA172" i="28"/>
  <c r="AF125" i="28"/>
  <c r="AK141" i="23"/>
  <c r="AA75" i="28"/>
  <c r="Z121" i="28"/>
  <c r="W99" i="28"/>
  <c r="Z68" i="23"/>
  <c r="AK26" i="23"/>
  <c r="AM119" i="28"/>
  <c r="AH134" i="23"/>
  <c r="W52" i="27"/>
  <c r="AA20" i="23"/>
  <c r="AL130" i="23"/>
  <c r="Y125" i="28"/>
  <c r="AC68" i="23"/>
  <c r="AH40" i="28"/>
  <c r="W6" i="28"/>
  <c r="Y125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E127" i="23"/>
  <c r="AC127" i="23"/>
  <c r="AJ127" i="23"/>
  <c r="AD127" i="23"/>
  <c r="AI127" i="23"/>
  <c r="W127" i="23"/>
  <c r="AI171" i="23"/>
  <c r="AE171" i="23"/>
  <c r="AK171" i="23"/>
  <c r="AG35" i="23"/>
  <c r="W35" i="23"/>
  <c r="AD35" i="23"/>
  <c r="AK24" i="23"/>
  <c r="AD24" i="23"/>
  <c r="AI24" i="23"/>
  <c r="AG24" i="23"/>
  <c r="AE24" i="23"/>
  <c r="Z24" i="23"/>
  <c r="AO154" i="23"/>
  <c r="X154" i="23"/>
  <c r="AD154" i="23"/>
  <c r="AB154" i="23"/>
  <c r="AG154" i="23"/>
  <c r="AL154" i="23"/>
  <c r="AJ154" i="23"/>
  <c r="AE154" i="23"/>
  <c r="AO89" i="23"/>
  <c r="X89" i="23"/>
  <c r="AN89" i="23"/>
  <c r="AK89" i="23"/>
  <c r="AF89" i="23"/>
  <c r="AB89" i="23"/>
  <c r="W89" i="23"/>
  <c r="Y89" i="23"/>
  <c r="AI89" i="23"/>
  <c r="AC89" i="23"/>
  <c r="AG89" i="23"/>
  <c r="AL89" i="23"/>
  <c r="AA89" i="23"/>
  <c r="AD89" i="23"/>
  <c r="AG115" i="23"/>
  <c r="AC115" i="23"/>
  <c r="AD115" i="23"/>
  <c r="X115" i="23"/>
  <c r="AJ115" i="23"/>
  <c r="Y115" i="23"/>
  <c r="Z115" i="23"/>
  <c r="X133" i="23"/>
  <c r="AI133" i="23"/>
  <c r="AF133" i="23"/>
  <c r="AD133" i="23"/>
  <c r="AL133" i="23"/>
  <c r="Y133" i="23"/>
  <c r="AB133" i="23"/>
  <c r="AK133" i="23"/>
  <c r="AN133" i="23"/>
  <c r="AO133" i="23"/>
  <c r="AB144" i="28"/>
  <c r="AL144" i="28"/>
  <c r="AO144" i="28"/>
  <c r="Y144" i="28"/>
  <c r="Z144" i="28"/>
  <c r="AC144" i="28"/>
  <c r="AI137" i="28"/>
  <c r="AJ137" i="28"/>
  <c r="AL137" i="28"/>
  <c r="Z137" i="28"/>
  <c r="AK137" i="28"/>
  <c r="AF137" i="28"/>
  <c r="AB137" i="28"/>
  <c r="W137" i="28"/>
  <c r="AG137" i="28"/>
  <c r="AJ25" i="28"/>
  <c r="X25" i="28"/>
  <c r="AE25" i="28"/>
  <c r="AF25" i="28"/>
  <c r="Y25" i="28"/>
  <c r="AB25" i="28"/>
  <c r="Z25" i="28"/>
  <c r="AI25" i="28"/>
  <c r="W25" i="28"/>
  <c r="AK25" i="28"/>
  <c r="AA25" i="28"/>
  <c r="AC25" i="28"/>
  <c r="AO25" i="28"/>
  <c r="AL25" i="28"/>
  <c r="AN25" i="28"/>
  <c r="AD25" i="28"/>
  <c r="X153" i="28"/>
  <c r="AG153" i="28"/>
  <c r="AF153" i="28"/>
  <c r="AA153" i="28"/>
  <c r="AJ153" i="28"/>
  <c r="AN153" i="28"/>
  <c r="AL153" i="28"/>
  <c r="AK153" i="28"/>
  <c r="Z42" i="28"/>
  <c r="AE42" i="28"/>
  <c r="AK42" i="28"/>
  <c r="Y42" i="28"/>
  <c r="AA42" i="28"/>
  <c r="W42" i="28"/>
  <c r="AM4" i="28"/>
  <c r="AD4" i="28"/>
  <c r="AB4" i="28"/>
  <c r="AD141" i="28"/>
  <c r="AL141" i="28"/>
  <c r="AA141" i="28"/>
  <c r="AN141" i="28"/>
  <c r="AI141" i="28"/>
  <c r="AF141" i="28"/>
  <c r="Y141" i="28"/>
  <c r="AB141" i="28"/>
  <c r="X11" i="28"/>
  <c r="AM11" i="28"/>
  <c r="AH1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AO131" i="28"/>
  <c r="AI131" i="28"/>
  <c r="Y131" i="28"/>
  <c r="AA131" i="28"/>
  <c r="Z131" i="28"/>
  <c r="AF131" i="28"/>
  <c r="AO118" i="28"/>
  <c r="AJ118" i="28"/>
  <c r="AL118" i="28"/>
  <c r="AH118" i="28"/>
  <c r="AL63" i="28"/>
  <c r="Y63" i="28"/>
  <c r="AC63" i="28"/>
  <c r="AI63" i="28"/>
  <c r="AK63" i="28"/>
  <c r="Z63" i="28"/>
  <c r="AE63" i="28"/>
  <c r="AH63" i="28"/>
  <c r="AG63" i="28"/>
  <c r="X63" i="28"/>
  <c r="AJ63" i="28"/>
  <c r="AB63" i="28"/>
  <c r="AA9" i="28"/>
  <c r="AF9" i="28"/>
  <c r="AJ9" i="28"/>
  <c r="AM9" i="28"/>
  <c r="AE9" i="28"/>
  <c r="AC71" i="28"/>
  <c r="AJ71" i="28"/>
  <c r="AI71" i="28"/>
  <c r="AN71" i="28"/>
  <c r="AE71" i="28"/>
  <c r="W71" i="28"/>
  <c r="AB71" i="28"/>
  <c r="AL71" i="28"/>
  <c r="AH71" i="28"/>
  <c r="AD71" i="28"/>
  <c r="X71" i="28"/>
  <c r="AM71" i="28"/>
  <c r="Z71" i="28"/>
  <c r="AG71" i="28"/>
  <c r="Y71" i="28"/>
  <c r="Y68" i="28"/>
  <c r="AC68" i="28"/>
  <c r="AA68" i="28"/>
  <c r="AL68" i="28"/>
  <c r="AG68" i="28"/>
  <c r="Z68" i="28"/>
  <c r="AK68" i="28"/>
  <c r="AN68" i="28"/>
  <c r="AF68" i="28"/>
  <c r="AH68" i="28"/>
  <c r="AN90" i="28"/>
  <c r="AO90" i="28"/>
  <c r="AG90" i="28"/>
  <c r="AF90" i="28"/>
  <c r="AN22" i="28"/>
  <c r="AL22" i="28"/>
  <c r="Z22" i="28"/>
  <c r="AG22" i="28"/>
  <c r="AI111" i="28"/>
  <c r="AN144" i="28"/>
  <c r="AB127" i="23"/>
  <c r="AH46" i="28"/>
  <c r="AH128" i="23"/>
  <c r="X67" i="23"/>
  <c r="AL156" i="23"/>
  <c r="AG65" i="23"/>
  <c r="AM153" i="28"/>
  <c r="AL42" i="28"/>
  <c r="AE141" i="28"/>
  <c r="AG19" i="28"/>
  <c r="AF87" i="28"/>
  <c r="Z111" i="28"/>
  <c r="AJ111" i="28"/>
  <c r="AD144" i="28"/>
  <c r="AF144" i="28"/>
  <c r="AL36" i="28"/>
  <c r="AF127" i="23"/>
  <c r="AH127" i="23"/>
  <c r="AO137" i="28"/>
  <c r="AO156" i="23"/>
  <c r="X65" i="23"/>
  <c r="AB65" i="23"/>
  <c r="AD171" i="23"/>
  <c r="AO153" i="28"/>
  <c r="AO42" i="28"/>
  <c r="AC169" i="28"/>
  <c r="Z141" i="28"/>
  <c r="AN57" i="28"/>
  <c r="AL11" i="28"/>
  <c r="AF35" i="23"/>
  <c r="AH82" i="28"/>
  <c r="AH22" i="23"/>
  <c r="AO79" i="28"/>
  <c r="AO71" i="28"/>
  <c r="Y22" i="28"/>
  <c r="P12" i="27"/>
  <c r="R12" i="27"/>
  <c r="U12" i="27"/>
  <c r="AB68" i="28"/>
  <c r="AB90" i="28"/>
  <c r="AH115" i="23"/>
  <c r="U120" i="24"/>
  <c r="Q120" i="24"/>
  <c r="O82" i="24"/>
  <c r="P82" i="24"/>
  <c r="U83" i="27"/>
  <c r="M83" i="27"/>
  <c r="O83" i="27"/>
  <c r="R83" i="27"/>
  <c r="S83" i="27"/>
  <c r="T83" i="27"/>
  <c r="N83" i="27"/>
  <c r="Q83" i="27"/>
  <c r="X43" i="23"/>
  <c r="W43" i="23"/>
  <c r="AB43" i="23"/>
  <c r="AD80" i="23"/>
  <c r="AK80" i="23"/>
  <c r="AB80" i="23"/>
  <c r="AM128" i="23"/>
  <c r="AL128" i="23"/>
  <c r="AA128" i="23"/>
  <c r="AE41" i="23"/>
  <c r="Y41" i="23"/>
  <c r="AL41" i="23"/>
  <c r="AB41" i="23"/>
  <c r="AF41" i="23"/>
  <c r="AO140" i="23"/>
  <c r="AH140" i="23"/>
  <c r="AA140" i="23"/>
  <c r="Z140" i="23"/>
  <c r="AG140" i="23"/>
  <c r="AI67" i="23"/>
  <c r="Y67" i="23"/>
  <c r="AG67" i="23"/>
  <c r="AO67" i="23"/>
  <c r="Z67" i="23"/>
  <c r="AD67" i="23"/>
  <c r="AN156" i="23"/>
  <c r="AB156" i="23"/>
  <c r="X156" i="23"/>
  <c r="AD156" i="23"/>
  <c r="AJ122" i="23"/>
  <c r="AD122" i="23"/>
  <c r="AB122" i="23"/>
  <c r="AL122" i="23"/>
  <c r="Y122" i="23"/>
  <c r="AH122" i="23"/>
  <c r="X122" i="23"/>
  <c r="AM91" i="23"/>
  <c r="AE91" i="23"/>
  <c r="AD91" i="23"/>
  <c r="AN83" i="23"/>
  <c r="W83" i="23"/>
  <c r="AG83" i="23"/>
  <c r="AF83" i="23"/>
  <c r="AE83" i="23"/>
  <c r="AI83" i="23"/>
  <c r="Z83" i="23"/>
  <c r="AA83" i="23"/>
  <c r="AL83" i="23"/>
  <c r="AK83" i="23"/>
  <c r="AO83" i="23"/>
  <c r="AD83" i="23"/>
  <c r="Y83" i="23"/>
  <c r="AJ83" i="23"/>
  <c r="AM87" i="23"/>
  <c r="AH87" i="23"/>
  <c r="Y87" i="23"/>
  <c r="Y92" i="23"/>
  <c r="AC92" i="23"/>
  <c r="AJ92" i="23"/>
  <c r="AF92" i="23"/>
  <c r="AI92" i="23"/>
  <c r="AK14" i="23"/>
  <c r="AN14" i="23"/>
  <c r="AI14" i="23"/>
  <c r="AD62" i="23"/>
  <c r="AL62" i="23"/>
  <c r="AG62" i="23"/>
  <c r="W62" i="23"/>
  <c r="AN62" i="23"/>
  <c r="AB62" i="23"/>
  <c r="AM162" i="23"/>
  <c r="AB162" i="23"/>
  <c r="AJ162" i="23"/>
  <c r="AF162" i="23"/>
  <c r="AK162" i="23"/>
  <c r="AL162" i="23"/>
  <c r="AE162" i="23"/>
  <c r="AD79" i="23"/>
  <c r="W79" i="23"/>
  <c r="AJ79" i="23"/>
  <c r="AB79" i="23"/>
  <c r="AH84" i="23"/>
  <c r="AB84" i="23"/>
  <c r="AI84" i="23"/>
  <c r="AJ84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Y8" i="23"/>
  <c r="AG8" i="23"/>
  <c r="AJ8" i="23"/>
  <c r="AG164" i="23"/>
  <c r="X164" i="23"/>
  <c r="AK164" i="23"/>
  <c r="AH164" i="23"/>
  <c r="AI164" i="23"/>
  <c r="Y164" i="23"/>
  <c r="AO164" i="23"/>
  <c r="AM164" i="23"/>
  <c r="AD164" i="23"/>
  <c r="AL164" i="23"/>
  <c r="AA164" i="23"/>
  <c r="AB164" i="23"/>
  <c r="W164" i="23"/>
  <c r="AE164" i="23"/>
  <c r="AG157" i="23"/>
  <c r="AH157" i="23"/>
  <c r="AD157" i="23"/>
  <c r="AI157" i="23"/>
  <c r="AE157" i="23"/>
  <c r="AN157" i="23"/>
  <c r="AK157" i="23"/>
  <c r="AF157" i="23"/>
  <c r="AB157" i="23"/>
  <c r="Y157" i="23"/>
  <c r="AO157" i="23"/>
  <c r="AM157" i="23"/>
  <c r="W157" i="23"/>
  <c r="Z157" i="23"/>
  <c r="AC157" i="23"/>
  <c r="AL157" i="23"/>
  <c r="W10" i="23"/>
  <c r="AL10" i="23"/>
  <c r="AJ10" i="23"/>
  <c r="X10" i="23"/>
  <c r="AE10" i="23"/>
  <c r="AN10" i="23"/>
  <c r="AM10" i="23"/>
  <c r="AF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M73" i="23"/>
  <c r="Z73" i="23"/>
  <c r="AB73" i="23"/>
  <c r="AF73" i="23"/>
  <c r="X73" i="23"/>
  <c r="AO73" i="23"/>
  <c r="AC73" i="23"/>
  <c r="AL58" i="24"/>
  <c r="X58" i="24"/>
  <c r="AG58" i="24"/>
  <c r="AN58" i="24"/>
  <c r="AF58" i="24"/>
  <c r="AO46" i="28"/>
  <c r="AL46" i="28"/>
  <c r="AM46" i="28"/>
  <c r="X46" i="28"/>
  <c r="AD35" i="28"/>
  <c r="AH35" i="28"/>
  <c r="AF19" i="28"/>
  <c r="Z19" i="28"/>
  <c r="AE19" i="28"/>
  <c r="AJ84" i="28"/>
  <c r="W84" i="28"/>
  <c r="AC84" i="28"/>
  <c r="AG84" i="28"/>
  <c r="AL152" i="28"/>
  <c r="AM152" i="28"/>
  <c r="AG152" i="28"/>
  <c r="AO152" i="28"/>
  <c r="AB152" i="28"/>
  <c r="AI152" i="28"/>
  <c r="AC152" i="28"/>
  <c r="AA152" i="28"/>
  <c r="AF152" i="28"/>
  <c r="Z152" i="28"/>
  <c r="AD152" i="28"/>
  <c r="AH152" i="28"/>
  <c r="AJ89" i="28"/>
  <c r="AM89" i="28"/>
  <c r="AL89" i="28"/>
  <c r="AF89" i="28"/>
  <c r="AH89" i="28"/>
  <c r="AA89" i="28"/>
  <c r="AG89" i="28"/>
  <c r="X89" i="28"/>
  <c r="AM142" i="28"/>
  <c r="AB142" i="28"/>
  <c r="AL142" i="28"/>
  <c r="W142" i="28"/>
  <c r="AJ142" i="28"/>
  <c r="AF142" i="28"/>
  <c r="AG142" i="28"/>
  <c r="Y142" i="28"/>
  <c r="Y176" i="28"/>
  <c r="AH176" i="28"/>
  <c r="AG176" i="28"/>
  <c r="AC176" i="28"/>
  <c r="X176" i="28"/>
  <c r="AE176" i="28"/>
  <c r="AO176" i="28"/>
  <c r="AA176" i="28"/>
  <c r="AJ176" i="28"/>
  <c r="AK176" i="28"/>
  <c r="AD176" i="28"/>
  <c r="AI176" i="28"/>
  <c r="AM176" i="28"/>
  <c r="W176" i="28"/>
  <c r="AN176" i="28"/>
  <c r="AE83" i="28"/>
  <c r="AJ83" i="28"/>
  <c r="W83" i="28"/>
  <c r="X83" i="28"/>
  <c r="AA83" i="28"/>
  <c r="AI83" i="28"/>
  <c r="AB83" i="28"/>
  <c r="AK83" i="28"/>
  <c r="AC83" i="28"/>
  <c r="AF83" i="28"/>
  <c r="AD83" i="28"/>
  <c r="AN83" i="28"/>
  <c r="AH83" i="28"/>
  <c r="Y83" i="28"/>
  <c r="AC134" i="28"/>
  <c r="AF134" i="28"/>
  <c r="AJ134" i="28"/>
  <c r="AB134" i="28"/>
  <c r="Z165" i="28"/>
  <c r="AD165" i="28"/>
  <c r="AH165" i="28"/>
  <c r="AI165" i="28"/>
  <c r="X165" i="28"/>
  <c r="AM165" i="28"/>
  <c r="AE165" i="28"/>
  <c r="AL165" i="28"/>
  <c r="AF94" i="28"/>
  <c r="AA94" i="28"/>
  <c r="X94" i="28"/>
  <c r="AJ94" i="28"/>
  <c r="AM94" i="28"/>
  <c r="AE94" i="28"/>
  <c r="AB94" i="28"/>
  <c r="AG94" i="28"/>
  <c r="W94" i="28"/>
  <c r="AN94" i="28"/>
  <c r="AH94" i="28"/>
  <c r="AI94" i="28"/>
  <c r="AL94" i="28"/>
  <c r="AC94" i="28"/>
  <c r="Y26" i="28"/>
  <c r="AG26" i="28"/>
  <c r="AB26" i="28"/>
  <c r="AB158" i="28"/>
  <c r="AK158" i="28"/>
  <c r="Y158" i="28"/>
  <c r="AC158" i="28"/>
  <c r="AO158" i="28"/>
  <c r="X158" i="28"/>
  <c r="AB102" i="28"/>
  <c r="AI102" i="28"/>
  <c r="AD102" i="28"/>
  <c r="AK102" i="28"/>
  <c r="AO102" i="28"/>
  <c r="AO111" i="28"/>
  <c r="AK144" i="28"/>
  <c r="X127" i="23"/>
  <c r="AE46" i="28"/>
  <c r="AG128" i="23"/>
  <c r="AF67" i="23"/>
  <c r="AF156" i="23"/>
  <c r="AD65" i="23"/>
  <c r="AC153" i="28"/>
  <c r="X42" i="28"/>
  <c r="W141" i="28"/>
  <c r="Y19" i="28"/>
  <c r="AO92" i="23"/>
  <c r="AN87" i="28"/>
  <c r="AL111" i="28"/>
  <c r="X144" i="28"/>
  <c r="AJ36" i="28"/>
  <c r="AA127" i="23"/>
  <c r="AH137" i="28"/>
  <c r="Y46" i="28"/>
  <c r="Z46" i="28"/>
  <c r="AB128" i="23"/>
  <c r="AJ67" i="23"/>
  <c r="AH156" i="23"/>
  <c r="AJ65" i="23"/>
  <c r="X171" i="23"/>
  <c r="AB153" i="28"/>
  <c r="Z153" i="28"/>
  <c r="AG42" i="28"/>
  <c r="AG169" i="28"/>
  <c r="AG141" i="28"/>
  <c r="AO57" i="28"/>
  <c r="AE35" i="28"/>
  <c r="AA11" i="28"/>
  <c r="AN19" i="28"/>
  <c r="AM35" i="23"/>
  <c r="Z82" i="28"/>
  <c r="Z127" i="23"/>
  <c r="AH67" i="23"/>
  <c r="Y152" i="28"/>
  <c r="AI62" i="23"/>
  <c r="W63" i="28"/>
  <c r="AB89" i="28"/>
  <c r="AA162" i="23"/>
  <c r="AL24" i="23"/>
  <c r="AG83" i="28"/>
  <c r="AK8" i="23"/>
  <c r="AK139" i="23"/>
  <c r="AK26" i="28"/>
  <c r="X90" i="28"/>
  <c r="AJ89" i="23"/>
  <c r="AH154" i="23"/>
  <c r="Z122" i="23"/>
  <c r="AO35" i="28"/>
  <c r="Q110" i="24"/>
  <c r="M110" i="24"/>
  <c r="S46" i="27"/>
  <c r="M46" i="27"/>
  <c r="R46" i="27"/>
  <c r="N86" i="27"/>
  <c r="T86" i="27"/>
  <c r="P86" i="27"/>
  <c r="O86" i="27"/>
  <c r="U86" i="27"/>
  <c r="AF111" i="28"/>
  <c r="AG144" i="28"/>
  <c r="AN127" i="23"/>
  <c r="AD46" i="28"/>
  <c r="X128" i="23"/>
  <c r="W67" i="23"/>
  <c r="AG156" i="23"/>
  <c r="Y65" i="23"/>
  <c r="AH153" i="28"/>
  <c r="AH42" i="28"/>
  <c r="AM141" i="28"/>
  <c r="AK19" i="28"/>
  <c r="AH92" i="23"/>
  <c r="AJ144" i="28"/>
  <c r="AK36" i="28"/>
  <c r="AM127" i="23"/>
  <c r="Y137" i="28"/>
  <c r="AK46" i="28"/>
  <c r="AJ128" i="23"/>
  <c r="Z128" i="23"/>
  <c r="AM67" i="23"/>
  <c r="AA156" i="23"/>
  <c r="AC65" i="23"/>
  <c r="AO171" i="23"/>
  <c r="Y153" i="28"/>
  <c r="AD42" i="28"/>
  <c r="Y169" i="28"/>
  <c r="AC141" i="28"/>
  <c r="AM19" i="28"/>
  <c r="AO22" i="23"/>
  <c r="X83" i="23"/>
  <c r="AA142" i="28"/>
  <c r="AF84" i="23"/>
  <c r="AN19" i="23"/>
  <c r="Y165" i="28"/>
  <c r="AD68" i="28"/>
  <c r="AJ157" i="23"/>
  <c r="Y10" i="23"/>
  <c r="AK115" i="23"/>
  <c r="M12" i="27"/>
  <c r="R86" i="27"/>
  <c r="AM83" i="23"/>
  <c r="Z10" i="23"/>
  <c r="AK152" i="28"/>
  <c r="AL171" i="23"/>
  <c r="AM6" i="25"/>
  <c r="AB26" i="25"/>
  <c r="AG60" i="25"/>
  <c r="O101" i="27"/>
  <c r="AE37" i="28"/>
  <c r="Z27" i="28"/>
  <c r="P153" i="27"/>
  <c r="R172" i="27"/>
  <c r="AI107" i="23"/>
  <c r="AM107" i="23"/>
  <c r="AO59" i="23"/>
  <c r="AF59" i="23"/>
  <c r="AI98" i="23"/>
  <c r="AN98" i="23"/>
  <c r="Y3" i="23"/>
  <c r="AL3" i="23"/>
  <c r="AC96" i="23"/>
  <c r="AJ96" i="23"/>
  <c r="AB74" i="23"/>
  <c r="AA74" i="23"/>
  <c r="X23" i="23"/>
  <c r="AL23" i="23"/>
  <c r="AN40" i="23"/>
  <c r="AJ40" i="23"/>
  <c r="AK40" i="23"/>
  <c r="AE40" i="23"/>
  <c r="AL40" i="23"/>
  <c r="AB40" i="23"/>
  <c r="Y116" i="23"/>
  <c r="AI116" i="23"/>
  <c r="AL116" i="23"/>
  <c r="AO116" i="23"/>
  <c r="AC116" i="23"/>
  <c r="AC126" i="23"/>
  <c r="AJ126" i="23"/>
  <c r="AH126" i="23"/>
  <c r="AL126" i="23"/>
  <c r="AL95" i="23"/>
  <c r="AG95" i="23"/>
  <c r="AN95" i="23"/>
  <c r="AA95" i="23"/>
  <c r="W95" i="23"/>
  <c r="AK95" i="23"/>
  <c r="AN30" i="23"/>
  <c r="AG30" i="23"/>
  <c r="AC30" i="23"/>
  <c r="AA30" i="23"/>
  <c r="AD30" i="23"/>
  <c r="AM30" i="23"/>
  <c r="AH30" i="23"/>
  <c r="AL31" i="23"/>
  <c r="AD31" i="23"/>
  <c r="X31" i="23"/>
  <c r="AD159" i="23"/>
  <c r="AG159" i="23"/>
  <c r="AM159" i="23"/>
  <c r="AI159" i="23"/>
  <c r="AA159" i="23"/>
  <c r="Z119" i="23"/>
  <c r="AK119" i="23"/>
  <c r="AB119" i="23"/>
  <c r="AH16" i="23"/>
  <c r="AA16" i="23"/>
  <c r="Z16" i="23"/>
  <c r="AE16" i="23"/>
  <c r="AJ129" i="23"/>
  <c r="AC129" i="23"/>
  <c r="AF129" i="23"/>
  <c r="AO44" i="23"/>
  <c r="AC44" i="23"/>
  <c r="Y44" i="23"/>
  <c r="AH44" i="23"/>
  <c r="AM44" i="23"/>
  <c r="Z44" i="23"/>
  <c r="AD44" i="23"/>
  <c r="AI44" i="23"/>
  <c r="Z162" i="28"/>
  <c r="AI162" i="28"/>
  <c r="W162" i="28"/>
  <c r="AL69" i="28"/>
  <c r="AE69" i="28"/>
  <c r="AK93" i="28"/>
  <c r="AM93" i="28"/>
  <c r="AL93" i="28"/>
  <c r="AJ5" i="28"/>
  <c r="Z5" i="28"/>
  <c r="AC5" i="28"/>
  <c r="AE5" i="28"/>
  <c r="AL5" i="28"/>
  <c r="AI5" i="28"/>
  <c r="AD5" i="28"/>
  <c r="Y64" i="28"/>
  <c r="AM64" i="28"/>
  <c r="AD64" i="28"/>
  <c r="AA64" i="28"/>
  <c r="AO37" i="28"/>
  <c r="AA37" i="28"/>
  <c r="Y37" i="28"/>
  <c r="AB37" i="28"/>
  <c r="AJ37" i="28"/>
  <c r="W65" i="28"/>
  <c r="AO65" i="28"/>
  <c r="AH151" i="28"/>
  <c r="W151" i="28"/>
  <c r="Y151" i="28"/>
  <c r="AC151" i="28"/>
  <c r="AD151" i="28"/>
  <c r="AJ166" i="28"/>
  <c r="Z166" i="28"/>
  <c r="AG16" i="28"/>
  <c r="AN16" i="28"/>
  <c r="Y16" i="28"/>
  <c r="AJ163" i="28"/>
  <c r="AK163" i="28"/>
  <c r="AI127" i="28"/>
  <c r="AF127" i="28"/>
  <c r="AN127" i="28"/>
  <c r="AI135" i="28"/>
  <c r="AO135" i="28"/>
  <c r="AF135" i="28"/>
  <c r="AG81" i="28"/>
  <c r="AC81" i="28"/>
  <c r="AO81" i="28"/>
  <c r="AK81" i="28"/>
  <c r="AL81" i="28"/>
  <c r="W81" i="28"/>
  <c r="AO160" i="28"/>
  <c r="AE160" i="28"/>
  <c r="W160" i="28"/>
  <c r="AH160" i="28"/>
  <c r="AN160" i="28"/>
  <c r="AG160" i="28"/>
  <c r="AJ160" i="28"/>
  <c r="AB160" i="28"/>
  <c r="AO78" i="28"/>
  <c r="X78" i="28"/>
  <c r="AL78" i="28"/>
  <c r="AH78" i="28"/>
  <c r="AI78" i="28"/>
  <c r="AM78" i="28"/>
  <c r="Y78" i="28"/>
  <c r="AD78" i="28"/>
  <c r="AB78" i="28"/>
  <c r="AN78" i="28"/>
  <c r="AM170" i="28"/>
  <c r="AL170" i="28"/>
  <c r="AJ170" i="28"/>
  <c r="AA170" i="28"/>
  <c r="X170" i="28"/>
  <c r="AG170" i="28"/>
  <c r="AF170" i="28"/>
  <c r="Z170" i="28"/>
  <c r="AN170" i="28"/>
  <c r="AB41" i="28"/>
  <c r="AM41" i="28"/>
  <c r="AC41" i="28"/>
  <c r="AN41" i="28"/>
  <c r="AH27" i="28"/>
  <c r="AJ27" i="28"/>
  <c r="W27" i="28"/>
  <c r="AM27" i="28"/>
  <c r="AI27" i="28"/>
  <c r="AG27" i="28"/>
  <c r="AN27" i="28"/>
  <c r="AK27" i="28"/>
  <c r="AO20" i="28"/>
  <c r="Y20" i="28"/>
  <c r="AI23" i="28"/>
  <c r="AL23" i="28"/>
  <c r="AD23" i="28"/>
  <c r="W23" i="28"/>
  <c r="AL24" i="28"/>
  <c r="AJ24" i="28"/>
  <c r="AF24" i="28"/>
  <c r="AC24" i="28"/>
  <c r="Y24" i="28"/>
  <c r="AO24" i="28"/>
  <c r="AA24" i="28"/>
  <c r="AG48" i="28"/>
  <c r="AE48" i="28"/>
  <c r="AO48" i="28"/>
  <c r="AI48" i="28"/>
  <c r="AA2" i="28"/>
  <c r="Y2" i="28"/>
  <c r="AF2" i="28"/>
  <c r="W2" i="28"/>
  <c r="AH2" i="28"/>
  <c r="X2" i="28"/>
  <c r="AC2" i="28"/>
  <c r="AE2" i="28"/>
  <c r="AO2" i="28"/>
  <c r="AI2" i="28"/>
  <c r="Y61" i="28"/>
  <c r="AM61" i="28"/>
  <c r="AG14" i="28"/>
  <c r="AK14" i="28"/>
  <c r="AO14" i="28"/>
  <c r="AN14" i="28"/>
  <c r="AB14" i="28"/>
  <c r="W14" i="28"/>
  <c r="AE14" i="28"/>
  <c r="AF14" i="28"/>
  <c r="AC14" i="28"/>
  <c r="AG8" i="28"/>
  <c r="Z8" i="28"/>
  <c r="AH8" i="28"/>
  <c r="AK173" i="28"/>
  <c r="AH173" i="28"/>
  <c r="W173" i="28"/>
  <c r="AM173" i="28"/>
  <c r="AF126" i="28"/>
  <c r="AL126" i="28"/>
  <c r="AG126" i="28"/>
  <c r="Z126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J162" i="28"/>
  <c r="AO162" i="28"/>
  <c r="AN69" i="28"/>
  <c r="AF151" i="28"/>
  <c r="AA151" i="28"/>
  <c r="AO151" i="28"/>
  <c r="AN166" i="28"/>
  <c r="AD127" i="28"/>
  <c r="AH37" i="28"/>
  <c r="AD37" i="28"/>
  <c r="AM37" i="28"/>
  <c r="AA166" i="28"/>
  <c r="AD163" i="28"/>
  <c r="AH64" i="28"/>
  <c r="AI64" i="28"/>
  <c r="AM5" i="28"/>
  <c r="AB5" i="28"/>
  <c r="AK5" i="28"/>
  <c r="AO5" i="28"/>
  <c r="AL148" i="23"/>
  <c r="Z81" i="28"/>
  <c r="AM23" i="28"/>
  <c r="AE34" i="23"/>
  <c r="AJ14" i="28"/>
  <c r="AK16" i="28"/>
  <c r="AD135" i="28"/>
  <c r="W78" i="28"/>
  <c r="AA27" i="28"/>
  <c r="AJ44" i="23"/>
  <c r="AC162" i="28"/>
  <c r="AB162" i="28"/>
  <c r="AG5" i="28"/>
  <c r="Z37" i="28"/>
  <c r="AK151" i="28"/>
  <c r="AI163" i="28"/>
  <c r="X127" i="28"/>
  <c r="AK64" i="28"/>
  <c r="AI37" i="28"/>
  <c r="AC37" i="28"/>
  <c r="AG64" i="28"/>
  <c r="AA5" i="28"/>
  <c r="X5" i="28"/>
  <c r="AF5" i="28"/>
  <c r="AN5" i="28"/>
  <c r="W5" i="28"/>
  <c r="AC3" i="23"/>
  <c r="AL27" i="28"/>
  <c r="X135" i="28"/>
  <c r="AC78" i="28"/>
  <c r="AF27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G47" i="23"/>
  <c r="AB47" i="23"/>
  <c r="AA124" i="23"/>
  <c r="Z124" i="23"/>
  <c r="Z94" i="23"/>
  <c r="X94" i="23"/>
  <c r="AH146" i="23"/>
  <c r="AE146" i="23"/>
  <c r="AC146" i="23"/>
  <c r="AK146" i="23"/>
  <c r="AL146" i="23"/>
  <c r="AN146" i="23"/>
  <c r="Y146" i="23"/>
  <c r="AO146" i="23"/>
  <c r="AJ28" i="23"/>
  <c r="AL28" i="23"/>
  <c r="AN28" i="23"/>
  <c r="AD28" i="23"/>
  <c r="AO28" i="23"/>
  <c r="Z28" i="23"/>
  <c r="AE28" i="23"/>
  <c r="AL63" i="23"/>
  <c r="AN63" i="23"/>
  <c r="AC12" i="23"/>
  <c r="AI12" i="23"/>
  <c r="Y12" i="23"/>
  <c r="AG2" i="23"/>
  <c r="AE2" i="23"/>
  <c r="W2" i="23"/>
  <c r="AJ17" i="23"/>
  <c r="AD17" i="23"/>
  <c r="X17" i="23"/>
  <c r="AM4" i="23"/>
  <c r="Y4" i="23"/>
  <c r="AD4" i="23"/>
  <c r="AF37" i="23"/>
  <c r="AB37" i="23"/>
  <c r="AJ37" i="23"/>
  <c r="AJ49" i="23"/>
  <c r="AG49" i="23"/>
  <c r="AI49" i="23"/>
  <c r="AB49" i="23"/>
  <c r="AG130" i="28"/>
  <c r="AL130" i="28"/>
  <c r="AE116" i="28"/>
  <c r="AG116" i="28"/>
  <c r="AC33" i="28"/>
  <c r="AA33" i="28"/>
  <c r="AE33" i="28"/>
  <c r="AK33" i="28"/>
  <c r="AB33" i="28"/>
  <c r="AG123" i="28"/>
  <c r="AM123" i="28"/>
  <c r="X123" i="28"/>
  <c r="AK21" i="28"/>
  <c r="X21" i="28"/>
  <c r="AO138" i="28"/>
  <c r="AB138" i="28"/>
  <c r="W138" i="28"/>
  <c r="AL128" i="28"/>
  <c r="AG128" i="28"/>
  <c r="AB128" i="28"/>
  <c r="AD96" i="28"/>
  <c r="AE96" i="28"/>
  <c r="X96" i="28"/>
  <c r="AB96" i="28"/>
  <c r="AF96" i="28"/>
  <c r="AI97" i="28"/>
  <c r="AA97" i="28"/>
  <c r="W91" i="28"/>
  <c r="AB91" i="28"/>
  <c r="AH154" i="28"/>
  <c r="AI154" i="28"/>
  <c r="AI140" i="28"/>
  <c r="AO140" i="28"/>
  <c r="AE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AJ140" i="28"/>
  <c r="X166" i="25"/>
  <c r="AJ166" i="25"/>
  <c r="Z140" i="28"/>
  <c r="AL106" i="23"/>
  <c r="N59" i="19"/>
  <c r="Q175" i="19"/>
  <c r="Q22" i="21"/>
  <c r="U141" i="27"/>
  <c r="N42" i="27"/>
  <c r="O62" i="27"/>
  <c r="W38" i="28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AJ143" i="24" s="1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AM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W90" i="23"/>
  <c r="AN90" i="23"/>
  <c r="AH109" i="23"/>
  <c r="X109" i="23"/>
  <c r="AB142" i="23"/>
  <c r="Z142" i="23"/>
  <c r="Y142" i="23"/>
  <c r="AM176" i="23"/>
  <c r="AG176" i="23"/>
  <c r="AK176" i="23"/>
  <c r="AN176" i="23"/>
  <c r="AA176" i="23"/>
  <c r="AD176" i="23"/>
  <c r="AH176" i="23"/>
  <c r="AJ176" i="23"/>
  <c r="Z176" i="23"/>
  <c r="AF176" i="23"/>
  <c r="Y176" i="23"/>
  <c r="AE176" i="23"/>
  <c r="W176" i="23"/>
  <c r="AL176" i="23"/>
  <c r="AO176" i="23"/>
  <c r="AF112" i="23"/>
  <c r="AG112" i="23"/>
  <c r="AH112" i="23"/>
  <c r="AK112" i="23"/>
  <c r="AO112" i="23"/>
  <c r="AB66" i="23"/>
  <c r="AI66" i="23"/>
  <c r="AH66" i="23"/>
  <c r="AK66" i="23"/>
  <c r="AM66" i="23"/>
  <c r="AA66" i="23"/>
  <c r="AO66" i="23"/>
  <c r="AJ66" i="23"/>
  <c r="AM82" i="23"/>
  <c r="AB82" i="23"/>
  <c r="AI82" i="23"/>
  <c r="AL125" i="23"/>
  <c r="AJ125" i="23"/>
  <c r="AN125" i="23"/>
  <c r="AE138" i="23"/>
  <c r="X138" i="23"/>
  <c r="Z105" i="23"/>
  <c r="AM105" i="23"/>
  <c r="Y105" i="23"/>
  <c r="AC105" i="23"/>
  <c r="AE86" i="23"/>
  <c r="AI86" i="23"/>
  <c r="AM86" i="23"/>
  <c r="AN86" i="23"/>
  <c r="AN21" i="23"/>
  <c r="AE21" i="23"/>
  <c r="AC21" i="23"/>
  <c r="AJ21" i="23"/>
  <c r="AN33" i="23"/>
  <c r="AM33" i="23"/>
  <c r="AA33" i="23"/>
  <c r="Y33" i="23"/>
  <c r="AC53" i="23"/>
  <c r="AJ53" i="23"/>
  <c r="AE53" i="23"/>
  <c r="X53" i="23"/>
  <c r="AB53" i="23"/>
  <c r="AN53" i="23"/>
  <c r="AO53" i="23"/>
  <c r="AL53" i="23"/>
  <c r="Z53" i="23"/>
  <c r="AI131" i="23"/>
  <c r="AM131" i="23"/>
  <c r="AF135" i="23"/>
  <c r="Y135" i="23"/>
  <c r="AM135" i="23"/>
  <c r="AC135" i="23"/>
  <c r="AH34" i="28"/>
  <c r="AG34" i="28"/>
  <c r="AJ148" i="28"/>
  <c r="AE148" i="28"/>
  <c r="Y150" i="28"/>
  <c r="AM150" i="28"/>
  <c r="AA150" i="28"/>
  <c r="W73" i="28"/>
  <c r="AC73" i="28"/>
  <c r="AD6" i="28"/>
  <c r="AK6" i="28"/>
  <c r="AE29" i="28"/>
  <c r="AD29" i="28"/>
  <c r="AB43" i="28"/>
  <c r="AD43" i="28"/>
  <c r="AN76" i="28"/>
  <c r="AF76" i="28"/>
  <c r="Y82" i="23"/>
  <c r="AK125" i="23"/>
  <c r="AH105" i="23"/>
  <c r="AG86" i="23"/>
  <c r="Y21" i="23"/>
  <c r="AH33" i="23"/>
  <c r="Y53" i="23"/>
  <c r="AG135" i="23"/>
  <c r="AJ50" i="23"/>
  <c r="AH70" i="23"/>
  <c r="AF48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AI143" i="24"/>
  <c r="AL148" i="28"/>
  <c r="X150" i="28"/>
  <c r="AI112" i="23"/>
  <c r="X66" i="23"/>
  <c r="AC82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G82" i="23"/>
  <c r="AF125" i="23"/>
  <c r="AN105" i="23"/>
  <c r="AD86" i="23"/>
  <c r="AG21" i="23"/>
  <c r="AC33" i="23"/>
  <c r="AD53" i="23"/>
  <c r="X135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X6" i="28"/>
  <c r="AH29" i="28"/>
  <c r="AL66" i="23"/>
  <c r="AB125" i="23"/>
  <c r="AA105" i="23"/>
  <c r="AB77" i="28"/>
  <c r="AH86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M73" i="28"/>
  <c r="AC112" i="23"/>
  <c r="W82" i="23"/>
  <c r="AD105" i="23"/>
  <c r="AL76" i="28"/>
  <c r="AF86" i="23"/>
  <c r="X21" i="23"/>
  <c r="Z33" i="23"/>
  <c r="AG53" i="23"/>
  <c r="T99" i="27"/>
  <c r="Q99" i="27"/>
  <c r="R60" i="27"/>
  <c r="S48" i="27"/>
  <c r="Q71" i="27"/>
  <c r="T93" i="27"/>
  <c r="U82" i="27"/>
  <c r="O73" i="24"/>
  <c r="AC176" i="23"/>
  <c r="S177" i="24"/>
  <c r="AE150" i="28"/>
  <c r="P36" i="27"/>
  <c r="AM90" i="23"/>
  <c r="Z163" i="25"/>
  <c r="AO142" i="23"/>
  <c r="AB109" i="23"/>
  <c r="AM142" i="23"/>
  <c r="X176" i="23"/>
  <c r="AJ109" i="23"/>
  <c r="AA131" i="23"/>
  <c r="AA135" i="23"/>
  <c r="AI135" i="23"/>
  <c r="AK131" i="23"/>
  <c r="AL135" i="23"/>
  <c r="AB135" i="23"/>
  <c r="AI142" i="23"/>
  <c r="AL142" i="23"/>
  <c r="Y7" i="23"/>
  <c r="Z131" i="23"/>
  <c r="AK135" i="23"/>
  <c r="AD135" i="23"/>
  <c r="AH135" i="23"/>
  <c r="AJ135" i="23"/>
  <c r="AC142" i="23"/>
  <c r="AG142" i="23"/>
  <c r="AJ131" i="23"/>
  <c r="AF131" i="23"/>
  <c r="AE135" i="23"/>
  <c r="AO135" i="23"/>
  <c r="AI72" i="23"/>
  <c r="AK72" i="23"/>
  <c r="AD72" i="23"/>
  <c r="AO72" i="23"/>
  <c r="Y169" i="23"/>
  <c r="AN104" i="23"/>
  <c r="AK46" i="23"/>
  <c r="AH169" i="23"/>
  <c r="W46" i="23"/>
  <c r="AI47" i="23"/>
  <c r="AM47" i="23"/>
  <c r="AE47" i="23"/>
  <c r="AD144" i="23"/>
  <c r="AL124" i="23"/>
  <c r="Z116" i="28"/>
  <c r="AL94" i="23"/>
  <c r="AB51" i="23"/>
  <c r="X60" i="23"/>
  <c r="AC166" i="23"/>
  <c r="AO71" i="23"/>
  <c r="AO39" i="23"/>
  <c r="X15" i="23"/>
  <c r="AF138" i="28"/>
  <c r="AH133" i="28"/>
  <c r="AK140" i="28"/>
  <c r="AB140" i="28"/>
  <c r="AD140" i="28"/>
  <c r="X106" i="23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Z47" i="23"/>
  <c r="AJ47" i="23"/>
  <c r="AH47" i="23"/>
  <c r="AK144" i="23"/>
  <c r="AC124" i="23"/>
  <c r="Y124" i="23"/>
  <c r="AL166" i="23"/>
  <c r="AD94" i="23"/>
  <c r="Z166" i="23"/>
  <c r="AA71" i="23"/>
  <c r="AL55" i="28"/>
  <c r="AG64" i="23"/>
  <c r="AG140" i="28"/>
  <c r="AH140" i="28"/>
  <c r="AM140" i="28"/>
  <c r="W106" i="23"/>
  <c r="AA140" i="28"/>
  <c r="R64" i="27"/>
  <c r="Q26" i="24"/>
  <c r="AN72" i="23"/>
  <c r="AG72" i="23"/>
  <c r="AD169" i="23"/>
  <c r="AG169" i="23"/>
  <c r="AB46" i="23"/>
  <c r="AN169" i="23"/>
  <c r="Y46" i="23"/>
  <c r="Y47" i="23"/>
  <c r="AF47" i="23"/>
  <c r="AG144" i="23"/>
  <c r="AG124" i="23"/>
  <c r="AH51" i="23"/>
  <c r="AD39" i="23"/>
  <c r="AA97" i="23"/>
  <c r="AK136" i="23"/>
  <c r="AH108" i="23"/>
  <c r="AJ153" i="23"/>
  <c r="X140" i="28"/>
  <c r="AN140" i="28"/>
  <c r="W140" i="28"/>
  <c r="AE106" i="23"/>
  <c r="N40" i="21"/>
  <c r="AO95" i="25"/>
  <c r="AB12" i="25"/>
  <c r="Y112" i="25"/>
  <c r="M28" i="21"/>
  <c r="P140" i="19"/>
  <c r="AM48" i="23"/>
  <c r="AA48" i="23"/>
  <c r="AC52" i="27"/>
  <c r="AJ52" i="27"/>
  <c r="AE52" i="27"/>
  <c r="AI124" i="28"/>
  <c r="AN124" i="28"/>
  <c r="AA124" i="28"/>
  <c r="AC124" i="28"/>
  <c r="AO124" i="28"/>
  <c r="AF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B146" i="28"/>
  <c r="AO146" i="28"/>
  <c r="AG146" i="28"/>
  <c r="AL146" i="28"/>
  <c r="AE146" i="28"/>
  <c r="X75" i="28"/>
  <c r="AE75" i="28"/>
  <c r="Y75" i="28"/>
  <c r="AE85" i="28"/>
  <c r="AO85" i="28"/>
  <c r="AF85" i="28"/>
  <c r="AG85" i="28"/>
  <c r="AB85" i="28"/>
  <c r="AH85" i="28"/>
  <c r="Y85" i="28"/>
  <c r="Z85" i="28"/>
  <c r="AD85" i="28"/>
  <c r="AK85" i="28"/>
  <c r="AJ85" i="28"/>
  <c r="AI85" i="28"/>
  <c r="AJ50" i="28"/>
  <c r="AF50" i="28"/>
  <c r="W50" i="28"/>
  <c r="AH50" i="28"/>
  <c r="AG50" i="28"/>
  <c r="Z50" i="28"/>
  <c r="AF174" i="28"/>
  <c r="AE174" i="28"/>
  <c r="AO174" i="28"/>
  <c r="AC174" i="28"/>
  <c r="AL31" i="28"/>
  <c r="AE31" i="28"/>
  <c r="AM31" i="28"/>
  <c r="Y31" i="28"/>
  <c r="AA31" i="28"/>
  <c r="Z106" i="28"/>
  <c r="Y106" i="28"/>
  <c r="AD106" i="28"/>
  <c r="AL106" i="28"/>
  <c r="AJ34" i="28"/>
  <c r="AL34" i="28"/>
  <c r="AK34" i="28"/>
  <c r="W34" i="28"/>
  <c r="AA34" i="28"/>
  <c r="Z34" i="28"/>
  <c r="X34" i="28"/>
  <c r="AC34" i="28"/>
  <c r="AE34" i="28"/>
  <c r="AF34" i="28"/>
  <c r="AO34" i="28"/>
  <c r="AO148" i="28"/>
  <c r="AI148" i="28"/>
  <c r="AC148" i="28"/>
  <c r="AD148" i="28"/>
  <c r="AB148" i="28"/>
  <c r="Z148" i="28"/>
  <c r="AG148" i="28"/>
  <c r="AN148" i="28"/>
  <c r="X148" i="28"/>
  <c r="AH115" i="28"/>
  <c r="AM115" i="28"/>
  <c r="AF40" i="28"/>
  <c r="AO40" i="28"/>
  <c r="Z40" i="28"/>
  <c r="AE40" i="28"/>
  <c r="AO150" i="28"/>
  <c r="AN150" i="28"/>
  <c r="AK150" i="28"/>
  <c r="W150" i="28"/>
  <c r="AH150" i="28"/>
  <c r="AI159" i="28"/>
  <c r="AF159" i="28"/>
  <c r="W159" i="28"/>
  <c r="Y159" i="28"/>
  <c r="AC6" i="28"/>
  <c r="AN6" i="28"/>
  <c r="AE6" i="28"/>
  <c r="AG6" i="28"/>
  <c r="AJ6" i="28"/>
  <c r="AF6" i="28"/>
  <c r="AL6" i="28"/>
  <c r="AI6" i="28"/>
  <c r="Y6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AD38" i="28"/>
  <c r="AE38" i="28"/>
  <c r="AC38" i="28"/>
  <c r="Y38" i="28"/>
  <c r="AH38" i="28"/>
  <c r="Y77" i="28"/>
  <c r="W77" i="28"/>
  <c r="AN77" i="28"/>
  <c r="AH77" i="28"/>
  <c r="W10" i="28"/>
  <c r="Z10" i="28"/>
  <c r="X10" i="28"/>
  <c r="AB10" i="28"/>
  <c r="AN10" i="28"/>
  <c r="AJ10" i="28"/>
  <c r="AD76" i="28"/>
  <c r="AK76" i="28"/>
  <c r="W76" i="28"/>
  <c r="AO76" i="28"/>
  <c r="AI76" i="28"/>
  <c r="AC76" i="28"/>
  <c r="Z76" i="28"/>
  <c r="AF52" i="27"/>
  <c r="AC146" i="28"/>
  <c r="AN85" i="28"/>
  <c r="AB124" i="28"/>
  <c r="AA148" i="28"/>
  <c r="AO10" i="28"/>
  <c r="AM34" i="28"/>
  <c r="Z6" i="28"/>
  <c r="P81" i="27"/>
  <c r="O81" i="27"/>
  <c r="N30" i="27"/>
  <c r="O30" i="27"/>
  <c r="S161" i="27"/>
  <c r="P161" i="27"/>
  <c r="AA25" i="23"/>
  <c r="AK25" i="23"/>
  <c r="AL25" i="23"/>
  <c r="AF25" i="23"/>
  <c r="Z107" i="23"/>
  <c r="AE107" i="23"/>
  <c r="W107" i="23"/>
  <c r="AO107" i="23"/>
  <c r="AB107" i="23"/>
  <c r="AH107" i="23"/>
  <c r="AC107" i="23"/>
  <c r="X107" i="23"/>
  <c r="AA107" i="23"/>
  <c r="AH69" i="23"/>
  <c r="AK69" i="23"/>
  <c r="AM69" i="23"/>
  <c r="AF148" i="23"/>
  <c r="AO148" i="23"/>
  <c r="AG145" i="23"/>
  <c r="AD145" i="23"/>
  <c r="AB145" i="23"/>
  <c r="AE98" i="23"/>
  <c r="Z98" i="23"/>
  <c r="AG98" i="23"/>
  <c r="AB98" i="23"/>
  <c r="W98" i="23"/>
  <c r="AC98" i="23"/>
  <c r="AK96" i="23"/>
  <c r="X96" i="23"/>
  <c r="AE96" i="23"/>
  <c r="AD96" i="23"/>
  <c r="AG96" i="23"/>
  <c r="AD78" i="23"/>
  <c r="AA78" i="23"/>
  <c r="AG23" i="23"/>
  <c r="W23" i="23"/>
  <c r="AM23" i="23"/>
  <c r="Z23" i="23"/>
  <c r="AK23" i="23"/>
  <c r="AD23" i="23"/>
  <c r="AH23" i="23"/>
  <c r="AA23" i="23"/>
  <c r="AB23" i="23"/>
  <c r="AJ23" i="23"/>
  <c r="Y23" i="23"/>
  <c r="AE23" i="23"/>
  <c r="X40" i="23"/>
  <c r="AI40" i="23"/>
  <c r="AO40" i="23"/>
  <c r="AC40" i="23"/>
  <c r="Z40" i="23"/>
  <c r="AA116" i="23"/>
  <c r="AK116" i="23"/>
  <c r="AN116" i="23"/>
  <c r="AM116" i="23"/>
  <c r="Z116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X30" i="23"/>
  <c r="AF30" i="23"/>
  <c r="AB30" i="23"/>
  <c r="AI30" i="23"/>
  <c r="Y30" i="23"/>
  <c r="AI31" i="23"/>
  <c r="AM31" i="23"/>
  <c r="AF159" i="23"/>
  <c r="AK159" i="23"/>
  <c r="Z159" i="23"/>
  <c r="AJ62" i="28"/>
  <c r="Z75" i="28"/>
  <c r="AK174" i="28"/>
  <c r="AB103" i="28"/>
  <c r="AA85" i="28"/>
  <c r="AJ77" i="28"/>
  <c r="X50" i="28"/>
  <c r="AG40" i="28"/>
  <c r="AH31" i="28"/>
  <c r="AI150" i="28"/>
  <c r="AO73" i="28"/>
  <c r="AB159" i="28"/>
  <c r="AI29" i="28"/>
  <c r="Y43" i="28"/>
  <c r="AE77" i="28"/>
  <c r="AG76" i="28"/>
  <c r="AG69" i="25"/>
  <c r="AN69" i="25"/>
  <c r="AK31" i="28"/>
  <c r="AB76" i="28"/>
  <c r="Z62" i="28"/>
  <c r="W125" i="28"/>
  <c r="AC85" i="28"/>
  <c r="AM85" i="28"/>
  <c r="W29" i="28"/>
  <c r="AD56" i="28"/>
  <c r="AA50" i="28"/>
  <c r="AD34" i="28"/>
  <c r="AC95" i="25"/>
  <c r="AO106" i="23"/>
  <c r="AM5" i="25"/>
  <c r="AI95" i="25"/>
  <c r="N140" i="19"/>
  <c r="T123" i="19"/>
  <c r="X95" i="25"/>
  <c r="AE112" i="25"/>
  <c r="AB109" i="25"/>
  <c r="AL43" i="23"/>
  <c r="AA80" i="23"/>
  <c r="Y127" i="23"/>
  <c r="AL144" i="23"/>
  <c r="AI144" i="23"/>
  <c r="AH144" i="23"/>
  <c r="AO124" i="23"/>
  <c r="W124" i="23"/>
  <c r="AK71" i="23"/>
  <c r="AI94" i="23"/>
  <c r="AN60" i="23"/>
  <c r="AM97" i="23"/>
  <c r="Y166" i="23"/>
  <c r="AJ166" i="23"/>
  <c r="AK166" i="23"/>
  <c r="X71" i="23"/>
  <c r="AE71" i="23"/>
  <c r="W71" i="23"/>
  <c r="AI71" i="23"/>
  <c r="Y39" i="23"/>
  <c r="AA136" i="23"/>
  <c r="AC15" i="23"/>
  <c r="X153" i="23"/>
  <c r="X44" i="23"/>
  <c r="P40" i="21"/>
  <c r="AD112" i="25"/>
  <c r="AH166" i="23"/>
  <c r="AE39" i="23"/>
  <c r="AA60" i="23"/>
  <c r="W166" i="23"/>
  <c r="AI166" i="23"/>
  <c r="AA166" i="23"/>
  <c r="AF71" i="23"/>
  <c r="Z71" i="23"/>
  <c r="AD71" i="23"/>
  <c r="W39" i="23"/>
  <c r="W136" i="23"/>
  <c r="AO15" i="23"/>
  <c r="AB153" i="23"/>
  <c r="AA44" i="23"/>
  <c r="AE44" i="23"/>
  <c r="AC103" i="23"/>
  <c r="S40" i="21"/>
  <c r="Q140" i="19"/>
  <c r="Q76" i="19"/>
  <c r="R123" i="19"/>
  <c r="AL95" i="25"/>
  <c r="Y163" i="25"/>
  <c r="AA163" i="25"/>
  <c r="AO112" i="25"/>
  <c r="AI80" i="23"/>
  <c r="AO127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AL44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O48" i="23"/>
  <c r="AI48" i="23"/>
  <c r="Z48" i="23"/>
  <c r="AD48" i="23"/>
  <c r="AG48" i="23"/>
  <c r="AL48" i="23"/>
  <c r="AK48" i="23"/>
  <c r="AJ118" i="23"/>
  <c r="Y50" i="23"/>
  <c r="AK70" i="23"/>
  <c r="Q128" i="19"/>
  <c r="R111" i="19"/>
  <c r="U22" i="21"/>
  <c r="S22" i="21"/>
  <c r="AA50" i="23"/>
  <c r="AN48" i="23"/>
  <c r="O55" i="24"/>
  <c r="X48" i="23"/>
  <c r="AG63" i="23"/>
  <c r="Z63" i="23"/>
  <c r="X63" i="23"/>
  <c r="AI63" i="23"/>
  <c r="AE63" i="23"/>
  <c r="AF63" i="23"/>
  <c r="W63" i="23"/>
  <c r="AM56" i="23"/>
  <c r="AO56" i="23"/>
  <c r="Z56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A62" i="23"/>
  <c r="AO62" i="23"/>
  <c r="AC62" i="23"/>
  <c r="AH62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X79" i="23"/>
  <c r="Y79" i="23"/>
  <c r="AK79" i="23"/>
  <c r="AO79" i="23"/>
  <c r="AB51" i="28"/>
  <c r="X51" i="28"/>
  <c r="AM130" i="28"/>
  <c r="AD130" i="28"/>
  <c r="AB130" i="28"/>
  <c r="Y130" i="28"/>
  <c r="AA130" i="28"/>
  <c r="Z130" i="28"/>
  <c r="AI130" i="28"/>
  <c r="AO116" i="28"/>
  <c r="AC116" i="28"/>
  <c r="AI116" i="28"/>
  <c r="Y116" i="28"/>
  <c r="AA116" i="28"/>
  <c r="AJ116" i="28"/>
  <c r="AF116" i="28"/>
  <c r="AH101" i="28"/>
  <c r="AC101" i="28"/>
  <c r="AC145" i="28"/>
  <c r="Y145" i="28"/>
  <c r="W123" i="28"/>
  <c r="AE123" i="28"/>
  <c r="AE80" i="28"/>
  <c r="X80" i="28"/>
  <c r="AL21" i="28"/>
  <c r="AC21" i="28"/>
  <c r="AI21" i="28"/>
  <c r="AF100" i="28"/>
  <c r="W100" i="28"/>
  <c r="Z138" i="28"/>
  <c r="AH138" i="28"/>
  <c r="AA138" i="28"/>
  <c r="Y138" i="28"/>
  <c r="AH128" i="28"/>
  <c r="W128" i="28"/>
  <c r="AN128" i="28"/>
  <c r="AC128" i="28"/>
  <c r="AA128" i="28"/>
  <c r="Z128" i="28"/>
  <c r="AE128" i="28"/>
  <c r="AM128" i="28"/>
  <c r="Y96" i="28"/>
  <c r="AK96" i="28"/>
  <c r="AJ96" i="28"/>
  <c r="AC96" i="28"/>
  <c r="W96" i="28"/>
  <c r="AA96" i="28"/>
  <c r="AG96" i="28"/>
  <c r="W97" i="28"/>
  <c r="AN97" i="28"/>
  <c r="AB97" i="28"/>
  <c r="AM60" i="28"/>
  <c r="AK60" i="28"/>
  <c r="AC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F76" i="23"/>
  <c r="AI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I90" i="28"/>
  <c r="AA90" i="28"/>
  <c r="W90" i="28"/>
  <c r="AJ158" i="28"/>
  <c r="AI158" i="28"/>
  <c r="Z158" i="28"/>
  <c r="AA158" i="28"/>
  <c r="W158" i="28"/>
  <c r="AF158" i="28"/>
  <c r="AE158" i="28"/>
  <c r="AN158" i="28"/>
  <c r="AD158" i="28"/>
  <c r="AM158" i="28"/>
  <c r="X102" i="28"/>
  <c r="AN102" i="28"/>
  <c r="AE102" i="28"/>
  <c r="W102" i="28"/>
  <c r="AF71" i="24"/>
  <c r="Z136" i="24"/>
  <c r="AL112" i="25"/>
  <c r="AI112" i="25"/>
  <c r="AM109" i="25"/>
  <c r="Z88" i="28"/>
  <c r="AM71" i="24"/>
  <c r="AF112" i="25"/>
  <c r="AE88" i="28"/>
  <c r="AC71" i="24"/>
  <c r="AO105" i="26"/>
  <c r="AE165" i="25"/>
  <c r="AC71" i="25"/>
  <c r="X105" i="26"/>
  <c r="AN106" i="23"/>
  <c r="AG39" i="25"/>
  <c r="AI106" i="23"/>
  <c r="AG44" i="23"/>
  <c r="AI40" i="25"/>
  <c r="Z40" i="25"/>
  <c r="Y106" i="23"/>
  <c r="AC74" i="28"/>
  <c r="AC23" i="28"/>
  <c r="AG139" i="28"/>
  <c r="W40" i="25"/>
  <c r="AC40" i="25"/>
  <c r="AG40" i="25"/>
  <c r="AK40" i="25"/>
  <c r="AL103" i="25"/>
  <c r="AI103" i="25"/>
  <c r="AL41" i="40"/>
  <c r="AK106" i="23"/>
  <c r="AH113" i="28"/>
  <c r="AM39" i="25"/>
  <c r="AG139" i="25"/>
  <c r="Y50" i="26"/>
  <c r="AO39" i="25"/>
  <c r="W123" i="25"/>
  <c r="AK20" i="25"/>
  <c r="Y80" i="23"/>
  <c r="AL115" i="23"/>
  <c r="Z106" i="23"/>
  <c r="AE123" i="25"/>
  <c r="AH89" i="25"/>
  <c r="AJ103" i="25"/>
  <c r="AK172" i="23"/>
  <c r="AI174" i="28"/>
  <c r="AA70" i="25"/>
  <c r="AH41" i="40"/>
  <c r="AM174" i="23"/>
  <c r="AN23" i="23"/>
  <c r="AI115" i="23"/>
  <c r="AC119" i="23"/>
  <c r="AO119" i="23"/>
  <c r="AI119" i="23"/>
  <c r="AO113" i="28"/>
  <c r="AN172" i="28"/>
  <c r="AJ23" i="28"/>
  <c r="X177" i="28"/>
  <c r="AE173" i="28"/>
  <c r="AD117" i="24"/>
  <c r="AC6" i="24"/>
  <c r="Z77" i="28"/>
  <c r="AA14" i="28"/>
  <c r="AM41" i="40"/>
  <c r="Z57" i="23"/>
  <c r="Y119" i="23"/>
  <c r="AH119" i="23"/>
  <c r="AO77" i="28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J139" i="28"/>
  <c r="AH26" i="28"/>
  <c r="AE3" i="25"/>
  <c r="AB166" i="25"/>
  <c r="Y174" i="28"/>
  <c r="AC166" i="25"/>
  <c r="AE166" i="25"/>
  <c r="AA157" i="25"/>
  <c r="AE69" i="25"/>
  <c r="AF69" i="25"/>
  <c r="AE138" i="25"/>
  <c r="AO24" i="25"/>
  <c r="AI41" i="40"/>
  <c r="AE54" i="28"/>
  <c r="W104" i="28"/>
  <c r="AK77" i="24"/>
  <c r="AE105" i="26"/>
  <c r="AL69" i="25"/>
  <c r="AF24" i="25"/>
  <c r="AE41" i="40"/>
  <c r="AM34" i="25"/>
  <c r="AA54" i="28"/>
  <c r="AF66" i="28"/>
  <c r="AH174" i="28"/>
  <c r="AL77" i="24"/>
  <c r="AL174" i="28"/>
  <c r="AK168" i="24"/>
  <c r="AB113" i="28"/>
  <c r="AH88" i="28"/>
  <c r="AF29" i="24"/>
  <c r="AB29" i="24"/>
  <c r="AL87" i="24"/>
  <c r="AE87" i="24"/>
  <c r="AE127" i="25"/>
  <c r="AM127" i="25"/>
  <c r="AL127" i="25"/>
  <c r="AN154" i="25"/>
  <c r="AL154" i="25"/>
  <c r="W11" i="25"/>
  <c r="AL11" i="25"/>
  <c r="AM11" i="25"/>
  <c r="AA11" i="25"/>
  <c r="AH121" i="40"/>
  <c r="AB121" i="40"/>
  <c r="W121" i="40"/>
  <c r="Y3" i="28"/>
  <c r="AH3" i="28"/>
  <c r="AE3" i="28"/>
  <c r="AA3" i="28"/>
  <c r="AL20" i="28"/>
  <c r="AH20" i="28"/>
  <c r="W20" i="28"/>
  <c r="AI20" i="28"/>
  <c r="AE20" i="28"/>
  <c r="AC20" i="28"/>
  <c r="AM20" i="28"/>
  <c r="AL120" i="28"/>
  <c r="AC120" i="28"/>
  <c r="AG120" i="28"/>
  <c r="AJ120" i="28"/>
  <c r="AD120" i="28"/>
  <c r="AB59" i="28"/>
  <c r="AF59" i="28"/>
  <c r="Z59" i="28"/>
  <c r="AE59" i="28"/>
  <c r="Z61" i="28"/>
  <c r="AE61" i="28"/>
  <c r="AN61" i="28"/>
  <c r="AC61" i="28"/>
  <c r="AB61" i="28"/>
  <c r="AK61" i="28"/>
  <c r="AJ168" i="28"/>
  <c r="AK168" i="28"/>
  <c r="AL168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K120" i="28"/>
  <c r="AE8" i="28"/>
  <c r="AC5" i="25"/>
  <c r="AJ5" i="25"/>
  <c r="AB5" i="25"/>
  <c r="Z5" i="25"/>
  <c r="AF5" i="25"/>
  <c r="W5" i="25"/>
  <c r="AI5" i="25"/>
  <c r="AH5" i="25"/>
  <c r="AD20" i="28"/>
  <c r="AL29" i="24"/>
  <c r="AJ29" i="24"/>
  <c r="AN28" i="24"/>
  <c r="W28" i="24"/>
  <c r="AK56" i="24"/>
  <c r="AG56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AN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X90" i="23"/>
  <c r="AG90" i="23"/>
  <c r="AI90" i="23"/>
  <c r="Z90" i="23"/>
  <c r="AE90" i="23"/>
  <c r="AO90" i="23"/>
  <c r="AB90" i="23"/>
  <c r="AF90" i="23"/>
  <c r="Y90" i="23"/>
  <c r="AD90" i="23"/>
  <c r="AO13" i="23"/>
  <c r="X13" i="23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N120" i="28"/>
  <c r="Y59" i="28"/>
  <c r="AI61" i="28"/>
  <c r="AE168" i="28"/>
  <c r="AB8" i="28"/>
  <c r="AO110" i="28"/>
  <c r="T142" i="19"/>
  <c r="W120" i="28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X120" i="28"/>
  <c r="AJ59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A35" i="28"/>
  <c r="AF35" i="28"/>
  <c r="AN35" i="28"/>
  <c r="AC35" i="28"/>
  <c r="AG35" i="28"/>
  <c r="AK35" i="28"/>
  <c r="AO11" i="28"/>
  <c r="AC11" i="28"/>
  <c r="AB11" i="28"/>
  <c r="W11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H123" i="28"/>
  <c r="Y123" i="28"/>
  <c r="AN123" i="28"/>
  <c r="AB123" i="28"/>
  <c r="AL123" i="28"/>
  <c r="AJ123" i="28"/>
  <c r="AA123" i="28"/>
  <c r="AO80" i="28"/>
  <c r="AF80" i="28"/>
  <c r="AN80" i="28"/>
  <c r="AD107" i="28"/>
  <c r="AB107" i="28"/>
  <c r="AM100" i="28"/>
  <c r="AA100" i="28"/>
  <c r="AO100" i="28"/>
  <c r="AC100" i="28"/>
  <c r="Z100" i="28"/>
  <c r="AB100" i="28"/>
  <c r="AH100" i="28"/>
  <c r="AK100" i="28"/>
  <c r="AE159" i="28"/>
  <c r="AC159" i="28"/>
  <c r="AE47" i="28"/>
  <c r="AG47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48" i="28"/>
  <c r="Y48" i="28"/>
  <c r="AC48" i="28"/>
  <c r="W48" i="28"/>
  <c r="AB164" i="28"/>
  <c r="AM164" i="28"/>
  <c r="X164" i="28"/>
  <c r="AH164" i="28"/>
  <c r="AB105" i="28"/>
  <c r="AM105" i="28"/>
  <c r="AJ105" i="28"/>
  <c r="AD105" i="28"/>
  <c r="AH105" i="28"/>
  <c r="AF105" i="28"/>
  <c r="AE105" i="28"/>
  <c r="AI161" i="28"/>
  <c r="AA161" i="28"/>
  <c r="AE161" i="28"/>
  <c r="AF161" i="28"/>
  <c r="AD154" i="28"/>
  <c r="AN154" i="28"/>
  <c r="AB154" i="28"/>
  <c r="W154" i="28"/>
  <c r="AG154" i="28"/>
  <c r="Z154" i="28"/>
  <c r="AK154" i="28"/>
  <c r="AK109" i="28"/>
  <c r="AO109" i="28"/>
  <c r="AD109" i="28"/>
  <c r="AC109" i="28"/>
  <c r="AI109" i="28"/>
  <c r="W109" i="28"/>
  <c r="AE109" i="28"/>
  <c r="AJ109" i="28"/>
  <c r="AC126" i="28"/>
  <c r="AM126" i="28"/>
  <c r="AJ126" i="28"/>
  <c r="AK73" i="28"/>
  <c r="Z159" i="28"/>
  <c r="AJ48" i="28"/>
  <c r="Z91" i="28"/>
  <c r="AA91" i="28"/>
  <c r="AM154" i="28"/>
  <c r="AB126" i="28"/>
  <c r="AI126" i="28"/>
  <c r="Y21" i="28"/>
  <c r="AG159" i="28"/>
  <c r="AA48" i="28"/>
  <c r="AE21" i="28"/>
  <c r="Z40" i="40"/>
  <c r="AF40" i="40"/>
  <c r="AI11" i="28"/>
  <c r="AI35" i="28"/>
  <c r="Y35" i="28"/>
  <c r="AG161" i="28"/>
  <c r="AN91" i="28"/>
  <c r="Y109" i="28"/>
  <c r="AH7" i="28"/>
  <c r="Y164" i="28"/>
  <c r="X109" i="28"/>
  <c r="W82" i="28"/>
  <c r="AD40" i="23"/>
  <c r="AH40" i="23"/>
  <c r="AL34" i="23"/>
  <c r="AD34" i="23"/>
  <c r="AI34" i="23"/>
  <c r="Y34" i="23"/>
  <c r="AO34" i="23"/>
  <c r="W34" i="23"/>
  <c r="X34" i="23"/>
  <c r="AF34" i="23"/>
  <c r="AA34" i="23"/>
  <c r="AN34" i="23"/>
  <c r="AJ34" i="23"/>
  <c r="AB34" i="23"/>
  <c r="AG34" i="23"/>
  <c r="AG116" i="23"/>
  <c r="AD116" i="23"/>
  <c r="AB116" i="23"/>
  <c r="AE116" i="23"/>
  <c r="AO138" i="23"/>
  <c r="AF138" i="23"/>
  <c r="AA138" i="23"/>
  <c r="AK48" i="28"/>
  <c r="AL91" i="28"/>
  <c r="AL154" i="28"/>
  <c r="X126" i="28"/>
  <c r="AN159" i="28"/>
  <c r="AM48" i="28"/>
  <c r="AL135" i="40"/>
  <c r="AD135" i="40"/>
  <c r="AM35" i="28"/>
  <c r="AD11" i="28"/>
  <c r="AB35" i="28"/>
  <c r="AH91" i="28"/>
  <c r="Z7" i="28"/>
  <c r="X100" i="28"/>
  <c r="X95" i="28"/>
  <c r="AD47" i="28"/>
  <c r="AH95" i="28"/>
  <c r="AK128" i="23"/>
  <c r="Y128" i="23"/>
  <c r="AE128" i="23"/>
  <c r="AI128" i="23"/>
  <c r="W128" i="23"/>
  <c r="AA41" i="23"/>
  <c r="AK41" i="23"/>
  <c r="AC41" i="23"/>
  <c r="W41" i="23"/>
  <c r="Z41" i="23"/>
  <c r="AM140" i="23"/>
  <c r="AC140" i="23"/>
  <c r="AK140" i="23"/>
  <c r="AL140" i="23"/>
  <c r="W140" i="23"/>
  <c r="AB140" i="23"/>
  <c r="AE122" i="23"/>
  <c r="AO122" i="23"/>
  <c r="AN122" i="23"/>
  <c r="AA122" i="23"/>
  <c r="W122" i="23"/>
  <c r="AG122" i="23"/>
  <c r="AF122" i="23"/>
  <c r="AK122" i="23"/>
  <c r="AA171" i="23"/>
  <c r="AH171" i="23"/>
  <c r="AG171" i="23"/>
  <c r="AB171" i="23"/>
  <c r="AM171" i="23"/>
  <c r="AM93" i="23"/>
  <c r="AL93" i="23"/>
  <c r="AK51" i="23"/>
  <c r="AM51" i="23"/>
  <c r="AK39" i="23"/>
  <c r="AF39" i="23"/>
  <c r="AN39" i="23"/>
  <c r="AC39" i="23"/>
  <c r="AM39" i="23"/>
  <c r="AD60" i="23"/>
  <c r="AF60" i="23"/>
  <c r="AC60" i="23"/>
  <c r="AJ60" i="23"/>
  <c r="AG60" i="23"/>
  <c r="X64" i="23"/>
  <c r="AB64" i="23"/>
  <c r="AN64" i="23"/>
  <c r="AA64" i="23"/>
  <c r="Y64" i="23"/>
  <c r="AO153" i="23"/>
  <c r="AK153" i="23"/>
  <c r="AE153" i="23"/>
  <c r="AC153" i="23"/>
  <c r="AG153" i="23"/>
  <c r="Z153" i="23"/>
  <c r="AN153" i="23"/>
  <c r="Y153" i="23"/>
  <c r="AD153" i="23"/>
  <c r="AF153" i="23"/>
  <c r="W153" i="23"/>
  <c r="AI153" i="23"/>
  <c r="AC113" i="23"/>
  <c r="AI113" i="23"/>
  <c r="AN113" i="23"/>
  <c r="AG113" i="23"/>
  <c r="Y113" i="23"/>
  <c r="Z117" i="23"/>
  <c r="AA117" i="23"/>
  <c r="AE117" i="23"/>
  <c r="AA19" i="23"/>
  <c r="AB19" i="23"/>
  <c r="X19" i="23"/>
  <c r="AH63" i="23"/>
  <c r="AC63" i="23"/>
  <c r="AI138" i="23"/>
  <c r="AM95" i="23"/>
  <c r="AH95" i="23"/>
  <c r="AO95" i="23"/>
  <c r="AJ30" i="23"/>
  <c r="AE30" i="23"/>
  <c r="Z30" i="23"/>
  <c r="Z31" i="23"/>
  <c r="AC31" i="23"/>
  <c r="AG31" i="23"/>
  <c r="AH31" i="23"/>
  <c r="AJ31" i="23"/>
  <c r="Y31" i="23"/>
  <c r="AI144" i="28"/>
  <c r="W144" i="28"/>
  <c r="AM144" i="28"/>
  <c r="AM69" i="28"/>
  <c r="AK69" i="28"/>
  <c r="AF69" i="28"/>
  <c r="AD69" i="28"/>
  <c r="AA69" i="28"/>
  <c r="AE124" i="28"/>
  <c r="AM124" i="28"/>
  <c r="AD124" i="28"/>
  <c r="AH124" i="28"/>
  <c r="X124" i="28"/>
  <c r="AK124" i="28"/>
  <c r="AJ124" i="28"/>
  <c r="W124" i="28"/>
  <c r="Y124" i="28"/>
  <c r="AG124" i="28"/>
  <c r="AG62" i="28"/>
  <c r="AO62" i="28"/>
  <c r="Y62" i="28"/>
  <c r="AB62" i="28"/>
  <c r="AE62" i="28"/>
  <c r="AH62" i="28"/>
  <c r="AI62" i="28"/>
  <c r="AE32" i="23"/>
  <c r="AM32" i="23"/>
  <c r="AI49" i="28"/>
  <c r="AG49" i="28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E133" i="28"/>
  <c r="Z133" i="28"/>
  <c r="AG133" i="28"/>
  <c r="AF60" i="28"/>
  <c r="AA60" i="28"/>
  <c r="AN60" i="28"/>
  <c r="AH60" i="28"/>
  <c r="Z60" i="28"/>
  <c r="AG60" i="28"/>
  <c r="AF170" i="23"/>
  <c r="AD170" i="23"/>
  <c r="Y170" i="23"/>
  <c r="AE148" i="23"/>
  <c r="X148" i="23"/>
  <c r="AJ148" i="23"/>
  <c r="AM148" i="23"/>
  <c r="AO3" i="23"/>
  <c r="AH3" i="23"/>
  <c r="W3" i="23"/>
  <c r="Z96" i="23"/>
  <c r="AF96" i="23"/>
  <c r="AL96" i="23"/>
  <c r="Y96" i="23"/>
  <c r="AM96" i="23"/>
  <c r="AN96" i="23"/>
  <c r="W96" i="23"/>
  <c r="Z32" i="23"/>
  <c r="AH48" i="23"/>
  <c r="AC48" i="23"/>
  <c r="AA115" i="28"/>
  <c r="Y115" i="28"/>
  <c r="AF115" i="28"/>
  <c r="X115" i="28"/>
  <c r="AB115" i="28"/>
  <c r="AK40" i="28"/>
  <c r="AC40" i="28"/>
  <c r="W40" i="28"/>
  <c r="AJ40" i="28"/>
  <c r="Y40" i="28"/>
  <c r="AA40" i="28"/>
  <c r="AE30" i="28"/>
  <c r="AG30" i="28"/>
  <c r="AK30" i="28"/>
  <c r="W129" i="23"/>
  <c r="AO169" i="23"/>
  <c r="AA129" i="23"/>
  <c r="Z174" i="28"/>
  <c r="AA174" i="28"/>
  <c r="AF112" i="28"/>
  <c r="AK115" i="28"/>
  <c r="AO115" i="28"/>
  <c r="AH46" i="26"/>
  <c r="AN161" i="25"/>
  <c r="W130" i="25"/>
  <c r="Y130" i="25"/>
  <c r="AO6" i="24"/>
  <c r="AE19" i="25"/>
  <c r="AE95" i="25"/>
  <c r="AM95" i="25"/>
  <c r="AK45" i="25"/>
  <c r="AH49" i="28"/>
  <c r="W113" i="28"/>
  <c r="AI88" i="28"/>
  <c r="AL88" i="28"/>
  <c r="AI132" i="28"/>
  <c r="AK74" i="28"/>
  <c r="W72" i="28"/>
  <c r="AI122" i="28"/>
  <c r="AN112" i="28"/>
  <c r="AN115" i="28"/>
  <c r="Z115" i="28"/>
  <c r="AH142" i="28"/>
  <c r="AA57" i="23"/>
  <c r="AG80" i="23"/>
  <c r="AG129" i="23"/>
  <c r="AG19" i="25"/>
  <c r="AE163" i="25"/>
  <c r="AI32" i="25"/>
  <c r="AA45" i="25"/>
  <c r="AD45" i="25"/>
  <c r="W142" i="23"/>
  <c r="X49" i="28"/>
  <c r="AC113" i="28"/>
  <c r="AA113" i="28"/>
  <c r="W88" i="28"/>
  <c r="X88" i="28"/>
  <c r="AJ66" i="28"/>
  <c r="AB17" i="28"/>
  <c r="AG115" i="28"/>
  <c r="W49" i="24"/>
  <c r="Y49" i="24"/>
  <c r="Z173" i="25"/>
  <c r="AE173" i="25"/>
  <c r="AA173" i="25"/>
  <c r="AF150" i="23"/>
  <c r="X150" i="23"/>
  <c r="W150" i="23"/>
  <c r="AL150" i="23"/>
  <c r="AE150" i="23"/>
  <c r="AH150" i="23"/>
  <c r="AJ77" i="23"/>
  <c r="AM77" i="23"/>
  <c r="AI141" i="23"/>
  <c r="AD141" i="23"/>
  <c r="AC141" i="23"/>
  <c r="W141" i="23"/>
  <c r="X74" i="23"/>
  <c r="Z74" i="23"/>
  <c r="AI123" i="23"/>
  <c r="AG123" i="23"/>
  <c r="AA123" i="23"/>
  <c r="Y42" i="23"/>
  <c r="W42" i="23"/>
  <c r="AF42" i="23"/>
  <c r="AB143" i="23"/>
  <c r="Z143" i="23"/>
  <c r="Y143" i="23"/>
  <c r="AE143" i="23"/>
  <c r="AJ143" i="23"/>
  <c r="AO143" i="23"/>
  <c r="AM143" i="23"/>
  <c r="AA143" i="23"/>
  <c r="AI164" i="24"/>
  <c r="AC164" i="24"/>
  <c r="AI80" i="24"/>
  <c r="Z80" i="24"/>
  <c r="AA9" i="25"/>
  <c r="AB9" i="25"/>
  <c r="AG141" i="23"/>
  <c r="AI177" i="23"/>
  <c r="AO150" i="23"/>
  <c r="AL77" i="23"/>
  <c r="AL141" i="23"/>
  <c r="Z177" i="23"/>
  <c r="AB141" i="23"/>
  <c r="AN74" i="23"/>
  <c r="AO123" i="23"/>
  <c r="AH42" i="23"/>
  <c r="AA168" i="23"/>
  <c r="W168" i="23"/>
  <c r="W152" i="23"/>
  <c r="AH143" i="23"/>
  <c r="AO108" i="23"/>
  <c r="T163" i="19"/>
  <c r="Q163" i="19"/>
  <c r="O99" i="19"/>
  <c r="AB157" i="25"/>
  <c r="AE118" i="25"/>
  <c r="AL118" i="25"/>
  <c r="Z124" i="24"/>
  <c r="W74" i="23"/>
  <c r="AO42" i="23"/>
  <c r="AL152" i="23"/>
  <c r="AC143" i="23"/>
  <c r="Y15" i="24"/>
  <c r="AN117" i="24"/>
  <c r="Y96" i="25"/>
  <c r="AB42" i="23"/>
  <c r="AH152" i="23"/>
  <c r="AF143" i="23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85" i="23"/>
  <c r="AJ85" i="23"/>
  <c r="AE85" i="23"/>
  <c r="X85" i="23"/>
  <c r="AE160" i="23"/>
  <c r="AO160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AH77" i="23"/>
  <c r="Z141" i="23"/>
  <c r="AF141" i="23"/>
  <c r="AC177" i="23"/>
  <c r="X141" i="23"/>
  <c r="AE141" i="23"/>
  <c r="AM74" i="23"/>
  <c r="AH123" i="23"/>
  <c r="AD42" i="23"/>
  <c r="AD168" i="23"/>
  <c r="AG152" i="23"/>
  <c r="AG143" i="23"/>
  <c r="AK108" i="23"/>
  <c r="R99" i="19"/>
  <c r="M99" i="19"/>
  <c r="U142" i="19"/>
  <c r="U16" i="21"/>
  <c r="AI157" i="25"/>
  <c r="AB124" i="24"/>
  <c r="X44" i="24"/>
  <c r="Z130" i="25"/>
  <c r="AM148" i="25"/>
  <c r="AL74" i="23"/>
  <c r="X123" i="23"/>
  <c r="AM42" i="23"/>
  <c r="AO152" i="23"/>
  <c r="AL143" i="23"/>
  <c r="AL129" i="25"/>
  <c r="X129" i="25"/>
  <c r="W129" i="25"/>
  <c r="Z73" i="25"/>
  <c r="AK73" i="25"/>
  <c r="AE73" i="25"/>
  <c r="AF125" i="40"/>
  <c r="AB125" i="40"/>
  <c r="AJ125" i="40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G147" i="23"/>
  <c r="AB147" i="23"/>
  <c r="AL147" i="23"/>
  <c r="Z147" i="23"/>
  <c r="AO147" i="23"/>
  <c r="AN151" i="23"/>
  <c r="AC151" i="23"/>
  <c r="W151" i="23"/>
  <c r="AF151" i="23"/>
  <c r="Z151" i="23"/>
  <c r="AE59" i="23"/>
  <c r="AA59" i="23"/>
  <c r="AG59" i="23"/>
  <c r="AM59" i="23"/>
  <c r="X59" i="23"/>
  <c r="Z59" i="23"/>
  <c r="AC59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AO134" i="24"/>
  <c r="Y134" i="24"/>
  <c r="AA141" i="23"/>
  <c r="X177" i="23"/>
  <c r="AD150" i="23"/>
  <c r="AD77" i="23"/>
  <c r="Y141" i="23"/>
  <c r="AO177" i="23"/>
  <c r="AN141" i="23"/>
  <c r="AI74" i="23"/>
  <c r="AD123" i="23"/>
  <c r="AC42" i="23"/>
  <c r="AI152" i="23"/>
  <c r="T16" i="21"/>
  <c r="R154" i="19"/>
  <c r="Y134" i="25"/>
  <c r="AE74" i="23"/>
  <c r="AL123" i="23"/>
  <c r="AG42" i="23"/>
  <c r="AI143" i="23"/>
  <c r="Y30" i="24"/>
  <c r="AK164" i="24"/>
  <c r="AC117" i="24"/>
  <c r="AB117" i="24"/>
  <c r="AM117" i="24"/>
  <c r="AI117" i="24"/>
  <c r="AC134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F111" i="23"/>
  <c r="AC150" i="23"/>
  <c r="AB165" i="23"/>
  <c r="AN165" i="23"/>
  <c r="AK67" i="23"/>
  <c r="AB67" i="23"/>
  <c r="AN67" i="23"/>
  <c r="AO91" i="23"/>
  <c r="AC91" i="23"/>
  <c r="AJ91" i="23"/>
  <c r="W91" i="23"/>
  <c r="AK91" i="23"/>
  <c r="Y91" i="23"/>
  <c r="AI91" i="23"/>
  <c r="AA91" i="23"/>
  <c r="AF91" i="23"/>
  <c r="AH93" i="23"/>
  <c r="AO93" i="23"/>
  <c r="AI93" i="23"/>
  <c r="W93" i="23"/>
  <c r="AG93" i="23"/>
  <c r="Z93" i="23"/>
  <c r="Y93" i="23"/>
  <c r="AD93" i="23"/>
  <c r="AJ93" i="23"/>
  <c r="AB93" i="23"/>
  <c r="AA93" i="23"/>
  <c r="AK93" i="23"/>
  <c r="AE93" i="23"/>
  <c r="AG105" i="23"/>
  <c r="X105" i="23"/>
  <c r="AK105" i="23"/>
  <c r="AO105" i="23"/>
  <c r="W105" i="23"/>
  <c r="AE105" i="23"/>
  <c r="AI105" i="23"/>
  <c r="AF105" i="23"/>
  <c r="AB58" i="24"/>
  <c r="AC58" i="24"/>
  <c r="Y58" i="24"/>
  <c r="AE58" i="24"/>
  <c r="W58" i="24"/>
  <c r="AD58" i="24"/>
  <c r="AO58" i="24"/>
  <c r="AA58" i="24"/>
  <c r="AM29" i="24"/>
  <c r="W29" i="24"/>
  <c r="AC150" i="24"/>
  <c r="AF22" i="24"/>
  <c r="Z87" i="24"/>
  <c r="AD102" i="25"/>
  <c r="Y177" i="25"/>
  <c r="AN34" i="25"/>
  <c r="AC90" i="23"/>
  <c r="AA169" i="23"/>
  <c r="AM86" i="28"/>
  <c r="AH44" i="28"/>
  <c r="AA62" i="28"/>
  <c r="AB72" i="28"/>
  <c r="AC17" i="28"/>
  <c r="AM17" i="28"/>
  <c r="AK32" i="28"/>
  <c r="AM122" i="28"/>
  <c r="AD115" i="28"/>
  <c r="AA172" i="23"/>
  <c r="AN86" i="28"/>
  <c r="AA44" i="28"/>
  <c r="AL72" i="28"/>
  <c r="AM72" i="28"/>
  <c r="AG17" i="28"/>
  <c r="AA17" i="28"/>
  <c r="AC122" i="28"/>
  <c r="AL115" i="28"/>
  <c r="Z95" i="28"/>
  <c r="AN29" i="24"/>
  <c r="AH29" i="24"/>
  <c r="AD93" i="25"/>
  <c r="AM87" i="24"/>
  <c r="AI102" i="25"/>
  <c r="W164" i="26"/>
  <c r="AC22" i="25"/>
  <c r="AK177" i="25"/>
  <c r="Y122" i="25"/>
  <c r="Y109" i="25"/>
  <c r="AO86" i="28"/>
  <c r="X44" i="28"/>
  <c r="X72" i="28"/>
  <c r="AF72" i="28"/>
  <c r="AF17" i="28"/>
  <c r="AO17" i="28"/>
  <c r="AI32" i="28"/>
  <c r="AG32" i="28"/>
  <c r="AN122" i="28"/>
  <c r="AD114" i="28"/>
  <c r="Y9" i="28"/>
  <c r="AI173" i="28"/>
  <c r="AM82" i="25"/>
  <c r="Y82" i="25"/>
  <c r="AN82" i="25"/>
  <c r="AO82" i="25"/>
  <c r="AK82" i="25"/>
  <c r="AD82" i="25"/>
  <c r="X82" i="25"/>
  <c r="AC82" i="25"/>
  <c r="W89" i="24"/>
  <c r="AF89" i="24"/>
  <c r="AK89" i="24"/>
  <c r="AI153" i="25"/>
  <c r="AG153" i="25"/>
  <c r="W100" i="25"/>
  <c r="AM100" i="25"/>
  <c r="AG100" i="25"/>
  <c r="AI100" i="25"/>
  <c r="AA100" i="25"/>
  <c r="AF156" i="28"/>
  <c r="Z156" i="28"/>
  <c r="AH156" i="28"/>
  <c r="AG156" i="28"/>
  <c r="AI156" i="28"/>
  <c r="AE156" i="28"/>
  <c r="X156" i="28"/>
  <c r="AO156" i="28"/>
  <c r="AA156" i="28"/>
  <c r="AC156" i="28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J92" i="24"/>
  <c r="AJ77" i="24"/>
  <c r="AL141" i="24"/>
  <c r="AC53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F97" i="24"/>
  <c r="AB168" i="24"/>
  <c r="AA168" i="24"/>
  <c r="AK134" i="24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K42" i="24"/>
  <c r="Z42" i="24"/>
  <c r="AI49" i="26"/>
  <c r="AA49" i="26"/>
  <c r="AB111" i="25"/>
  <c r="X111" i="25"/>
  <c r="AH111" i="25"/>
  <c r="Z111" i="25"/>
  <c r="AF32" i="24"/>
  <c r="AG32" i="24"/>
  <c r="AB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B92" i="23"/>
  <c r="AL92" i="23"/>
  <c r="W92" i="23"/>
  <c r="AE92" i="23"/>
  <c r="Z92" i="23"/>
  <c r="AN92" i="23"/>
  <c r="X92" i="23"/>
  <c r="AA92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K123" i="23"/>
  <c r="AF123" i="23"/>
  <c r="W123" i="23"/>
  <c r="AB123" i="23"/>
  <c r="AE42" i="23"/>
  <c r="AN42" i="23"/>
  <c r="AI42" i="23"/>
  <c r="AB168" i="23"/>
  <c r="AG168" i="23"/>
  <c r="AE168" i="23"/>
  <c r="AD152" i="23"/>
  <c r="AN152" i="23"/>
  <c r="AE152" i="23"/>
  <c r="AJ108" i="23"/>
  <c r="AL108" i="23"/>
  <c r="AB108" i="23"/>
  <c r="AF108" i="23"/>
  <c r="AG108" i="23"/>
  <c r="AK56" i="23"/>
  <c r="AF56" i="23"/>
  <c r="AH56" i="23"/>
  <c r="X56" i="23"/>
  <c r="AE56" i="23"/>
  <c r="AB56" i="23"/>
  <c r="AB12" i="23"/>
  <c r="AL12" i="23"/>
  <c r="W12" i="23"/>
  <c r="X12" i="23"/>
  <c r="AE12" i="23"/>
  <c r="Z12" i="23"/>
  <c r="AN12" i="23"/>
  <c r="AA12" i="23"/>
  <c r="AD12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E39" i="24"/>
  <c r="AD70" i="24"/>
  <c r="AK70" i="24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AM90" i="28"/>
  <c r="AD90" i="28"/>
  <c r="AC90" i="28"/>
  <c r="AE90" i="28"/>
  <c r="AJ102" i="28"/>
  <c r="AM102" i="28"/>
  <c r="AH102" i="28"/>
  <c r="U5" i="21"/>
  <c r="O163" i="19"/>
  <c r="U163" i="19"/>
  <c r="N163" i="19"/>
  <c r="R142" i="19"/>
  <c r="O142" i="19"/>
  <c r="M154" i="19"/>
  <c r="W118" i="25"/>
  <c r="AJ109" i="24"/>
  <c r="AN173" i="24"/>
  <c r="AF50" i="26"/>
  <c r="AD134" i="24"/>
  <c r="AH134" i="24"/>
  <c r="X134" i="24"/>
  <c r="AG134" i="24"/>
  <c r="AE134" i="24"/>
  <c r="W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L151" i="24"/>
  <c r="AM151" i="24"/>
  <c r="AC137" i="25"/>
  <c r="AK137" i="25"/>
  <c r="X137" i="25"/>
  <c r="AD174" i="25"/>
  <c r="AL174" i="25"/>
  <c r="X174" i="25"/>
  <c r="AG174" i="25"/>
  <c r="AO29" i="40"/>
  <c r="X29" i="40"/>
  <c r="AF29" i="40"/>
  <c r="AE145" i="28"/>
  <c r="AH145" i="28"/>
  <c r="AD145" i="28"/>
  <c r="AB145" i="28"/>
  <c r="AJ145" i="28"/>
  <c r="AK145" i="28"/>
  <c r="AI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G107" i="28"/>
  <c r="AJ107" i="28"/>
  <c r="AO107" i="28"/>
  <c r="AE107" i="28"/>
  <c r="AM107" i="28"/>
  <c r="AA107" i="28"/>
  <c r="AK107" i="28"/>
  <c r="AH107" i="28"/>
  <c r="AF107" i="28"/>
  <c r="AL107" i="28"/>
  <c r="AN107" i="28"/>
  <c r="W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W87" i="24"/>
  <c r="AD87" i="24"/>
  <c r="AC175" i="25"/>
  <c r="X164" i="26"/>
  <c r="AL55" i="25"/>
  <c r="AH104" i="24"/>
  <c r="AF104" i="24"/>
  <c r="AG104" i="24"/>
  <c r="AI104" i="24"/>
  <c r="AI51" i="23"/>
  <c r="AA51" i="23"/>
  <c r="AI7" i="23"/>
  <c r="AC7" i="23"/>
  <c r="AF7" i="23"/>
  <c r="Z125" i="23"/>
  <c r="AE125" i="23"/>
  <c r="AM125" i="23"/>
  <c r="AH125" i="23"/>
  <c r="AO125" i="23"/>
  <c r="AC125" i="23"/>
  <c r="Z164" i="23"/>
  <c r="AF164" i="23"/>
  <c r="AN169" i="28"/>
  <c r="Z169" i="28"/>
  <c r="X129" i="28"/>
  <c r="AJ129" i="28"/>
  <c r="AI129" i="28"/>
  <c r="Y129" i="28"/>
  <c r="AC129" i="28"/>
  <c r="AM129" i="28"/>
  <c r="AG129" i="28"/>
  <c r="AO129" i="28"/>
  <c r="AL129" i="28"/>
  <c r="AB129" i="28"/>
  <c r="AE129" i="28"/>
  <c r="X152" i="28"/>
  <c r="W152" i="28"/>
  <c r="AE152" i="28"/>
  <c r="AN152" i="28"/>
  <c r="AO149" i="28"/>
  <c r="AI149" i="28"/>
  <c r="W149" i="28"/>
  <c r="AC149" i="28"/>
  <c r="AB92" i="28"/>
  <c r="AL92" i="28"/>
  <c r="AG92" i="28"/>
  <c r="AE92" i="28"/>
  <c r="AD92" i="28"/>
  <c r="AI92" i="28"/>
  <c r="AN92" i="28"/>
  <c r="Y92" i="28"/>
  <c r="AA92" i="28"/>
  <c r="AM92" i="28"/>
  <c r="AG109" i="25"/>
  <c r="AO109" i="25"/>
  <c r="AI9" i="25"/>
  <c r="AN24" i="25"/>
  <c r="AA41" i="40"/>
  <c r="AD41" i="40"/>
  <c r="AO121" i="40"/>
  <c r="Y61" i="23"/>
  <c r="AE61" i="23"/>
  <c r="AA61" i="23"/>
  <c r="X61" i="23"/>
  <c r="AM61" i="23"/>
  <c r="AJ61" i="23"/>
  <c r="AO61" i="23"/>
  <c r="AF61" i="23"/>
  <c r="AE11" i="23"/>
  <c r="AI11" i="23"/>
  <c r="AN11" i="23"/>
  <c r="AK11" i="23"/>
  <c r="W11" i="23"/>
  <c r="Y11" i="23"/>
  <c r="AF11" i="23"/>
  <c r="AD64" i="23"/>
  <c r="AH64" i="23"/>
  <c r="AO64" i="23"/>
  <c r="AK64" i="23"/>
  <c r="Z64" i="23"/>
  <c r="AJ64" i="23"/>
  <c r="AI64" i="23"/>
  <c r="AC64" i="23"/>
  <c r="AD98" i="23"/>
  <c r="Y98" i="23"/>
  <c r="AC84" i="23"/>
  <c r="AO84" i="23"/>
  <c r="W111" i="28"/>
  <c r="AG111" i="28"/>
  <c r="AF129" i="28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A87" i="24"/>
  <c r="AN87" i="24"/>
  <c r="AL164" i="26"/>
  <c r="AM22" i="25"/>
  <c r="AE55" i="25"/>
  <c r="AO13" i="24"/>
  <c r="AC13" i="24"/>
  <c r="AM104" i="24"/>
  <c r="AJ45" i="25"/>
  <c r="AF41" i="40"/>
  <c r="W41" i="40"/>
  <c r="AE121" i="40"/>
  <c r="AM135" i="40"/>
  <c r="AJ144" i="23"/>
  <c r="W144" i="23"/>
  <c r="AD50" i="23"/>
  <c r="W50" i="23"/>
  <c r="AG70" i="23"/>
  <c r="Z70" i="23"/>
  <c r="AK18" i="28"/>
  <c r="AI18" i="28"/>
  <c r="AD129" i="28"/>
  <c r="AF81" i="28"/>
  <c r="AE81" i="28"/>
  <c r="AB81" i="28"/>
  <c r="AD81" i="28"/>
  <c r="AE120" i="28"/>
  <c r="AM120" i="28"/>
  <c r="Z120" i="28"/>
  <c r="AI120" i="28"/>
  <c r="AO120" i="28"/>
  <c r="AH92" i="28"/>
  <c r="AC55" i="28"/>
  <c r="AN55" i="28"/>
  <c r="AI55" i="28"/>
  <c r="AF97" i="28"/>
  <c r="X97" i="28"/>
  <c r="AK173" i="25"/>
  <c r="X173" i="25"/>
  <c r="AL70" i="25"/>
  <c r="AF165" i="23"/>
  <c r="W170" i="23"/>
  <c r="AL160" i="23"/>
  <c r="AE35" i="23"/>
  <c r="AL172" i="23"/>
  <c r="W172" i="23"/>
  <c r="AB172" i="23"/>
  <c r="AA32" i="23"/>
  <c r="AJ19" i="23"/>
  <c r="Y147" i="28"/>
  <c r="AC28" i="28"/>
  <c r="AC66" i="28"/>
  <c r="AK99" i="28"/>
  <c r="AO114" i="28"/>
  <c r="AD123" i="28"/>
  <c r="X160" i="28"/>
  <c r="AK106" i="28"/>
  <c r="AE142" i="28"/>
  <c r="AD9" i="28"/>
  <c r="AO23" i="28"/>
  <c r="AN23" i="28"/>
  <c r="AA6" i="28"/>
  <c r="AJ95" i="28"/>
  <c r="AK165" i="28"/>
  <c r="AD133" i="28"/>
  <c r="Y76" i="28"/>
  <c r="AI173" i="25"/>
  <c r="AC173" i="25"/>
  <c r="AO165" i="23"/>
  <c r="AG170" i="23"/>
  <c r="Y171" i="23"/>
  <c r="AB121" i="23"/>
  <c r="AG172" i="23"/>
  <c r="W66" i="23"/>
  <c r="AD66" i="23"/>
  <c r="AG66" i="23"/>
  <c r="AI66" i="28"/>
  <c r="X23" i="28"/>
  <c r="AE147" i="24"/>
  <c r="AO147" i="24"/>
  <c r="AO61" i="26"/>
  <c r="AO144" i="25"/>
  <c r="AD5" i="24"/>
  <c r="AK5" i="24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L123" i="24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W44" i="40"/>
  <c r="AC44" i="40"/>
  <c r="AB44" i="40"/>
  <c r="Q40" i="21"/>
  <c r="O140" i="19"/>
  <c r="R76" i="19"/>
  <c r="U76" i="19"/>
  <c r="M123" i="19"/>
  <c r="S123" i="19"/>
  <c r="M103" i="19"/>
  <c r="AO67" i="26"/>
  <c r="AA147" i="24"/>
  <c r="AK147" i="24"/>
  <c r="W118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D11" i="24"/>
  <c r="Y11" i="24"/>
  <c r="AE11" i="24"/>
  <c r="AE125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G77" i="23"/>
  <c r="AO77" i="23"/>
  <c r="X77" i="23"/>
  <c r="AN77" i="23"/>
  <c r="Z77" i="23"/>
  <c r="AB77" i="23"/>
  <c r="AI77" i="23"/>
  <c r="AF77" i="23"/>
  <c r="AI98" i="28"/>
  <c r="Z98" i="28"/>
  <c r="AM98" i="28"/>
  <c r="Y98" i="28"/>
  <c r="AK98" i="28"/>
  <c r="AB13" i="28"/>
  <c r="AA13" i="28"/>
  <c r="Z38" i="28"/>
  <c r="AB38" i="28"/>
  <c r="AI38" i="28"/>
  <c r="AF38" i="28"/>
  <c r="AJ38" i="28"/>
  <c r="AA38" i="28"/>
  <c r="AN38" i="28"/>
  <c r="AK38" i="28"/>
  <c r="AL2" i="28"/>
  <c r="AM2" i="28"/>
  <c r="AG2" i="28"/>
  <c r="AK2" i="28"/>
  <c r="AA47" i="25"/>
  <c r="AC47" i="25"/>
  <c r="AK47" i="25"/>
  <c r="AN107" i="24"/>
  <c r="AC107" i="24"/>
  <c r="AB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E103" i="28"/>
  <c r="AK103" i="28"/>
  <c r="AG103" i="28"/>
  <c r="AA103" i="28"/>
  <c r="Y103" i="28"/>
  <c r="AF103" i="28"/>
  <c r="AI103" i="28"/>
  <c r="AD103" i="28"/>
  <c r="AJ103" i="28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AK141" i="28"/>
  <c r="AJ141" i="28"/>
  <c r="R40" i="21"/>
  <c r="Q28" i="21"/>
  <c r="O76" i="19"/>
  <c r="Q152" i="19"/>
  <c r="Q123" i="19"/>
  <c r="U60" i="19"/>
  <c r="N56" i="19"/>
  <c r="AK67" i="26"/>
  <c r="AD153" i="24"/>
  <c r="AL72" i="24"/>
  <c r="Y147" i="24"/>
  <c r="AI27" i="24"/>
  <c r="AM124" i="24"/>
  <c r="AC12" i="24"/>
  <c r="AF53" i="24"/>
  <c r="AF61" i="26"/>
  <c r="AA61" i="26"/>
  <c r="AM167" i="25"/>
  <c r="AG46" i="26"/>
  <c r="AJ17" i="25"/>
  <c r="AB17" i="25"/>
  <c r="AJ161" i="25"/>
  <c r="AE130" i="25"/>
  <c r="AE97" i="24"/>
  <c r="Y97" i="24"/>
  <c r="AJ97" i="24"/>
  <c r="AH15" i="24"/>
  <c r="AD15" i="24"/>
  <c r="AN15" i="24"/>
  <c r="AL83" i="24"/>
  <c r="AE139" i="25"/>
  <c r="AF139" i="25"/>
  <c r="AA172" i="25"/>
  <c r="AJ172" i="25"/>
  <c r="AO106" i="24"/>
  <c r="AK106" i="24"/>
  <c r="W106" i="24"/>
  <c r="AI64" i="26"/>
  <c r="X116" i="25"/>
  <c r="AH140" i="25"/>
  <c r="X140" i="25"/>
  <c r="AF140" i="25"/>
  <c r="W140" i="25"/>
  <c r="AG126" i="40"/>
  <c r="AK126" i="40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Y62" i="23"/>
  <c r="X62" i="23"/>
  <c r="AE62" i="23"/>
  <c r="AM62" i="23"/>
  <c r="Z62" i="23"/>
  <c r="AJ62" i="23"/>
  <c r="AE112" i="23"/>
  <c r="Y112" i="23"/>
  <c r="AN126" i="23"/>
  <c r="AF126" i="23"/>
  <c r="AB126" i="23"/>
  <c r="AO126" i="23"/>
  <c r="AA38" i="25"/>
  <c r="AG38" i="25"/>
  <c r="W93" i="25"/>
  <c r="AK150" i="24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E125" i="40"/>
  <c r="AC125" i="40"/>
  <c r="W139" i="40"/>
  <c r="AK135" i="40"/>
  <c r="AO135" i="40"/>
  <c r="AH40" i="40"/>
  <c r="Z122" i="40"/>
  <c r="AO41" i="23"/>
  <c r="AH41" i="23"/>
  <c r="AD41" i="23"/>
  <c r="Z148" i="23"/>
  <c r="AD148" i="23"/>
  <c r="AN148" i="23"/>
  <c r="AB148" i="23"/>
  <c r="AA148" i="23"/>
  <c r="Y148" i="23"/>
  <c r="W148" i="23"/>
  <c r="AB83" i="23"/>
  <c r="AH83" i="23"/>
  <c r="AH28" i="23"/>
  <c r="AC28" i="23"/>
  <c r="AI154" i="23"/>
  <c r="Y154" i="23"/>
  <c r="AM63" i="23"/>
  <c r="AO63" i="23"/>
  <c r="AJ33" i="23"/>
  <c r="AI33" i="23"/>
  <c r="W33" i="23"/>
  <c r="AK53" i="23"/>
  <c r="AF53" i="23"/>
  <c r="AA53" i="23"/>
  <c r="Y143" i="28"/>
  <c r="AF143" i="28"/>
  <c r="AC65" i="28"/>
  <c r="AE65" i="28"/>
  <c r="AD131" i="28"/>
  <c r="AC131" i="28"/>
  <c r="W131" i="28"/>
  <c r="AK131" i="28"/>
  <c r="AE131" i="28"/>
  <c r="AB131" i="28"/>
  <c r="AG131" i="28"/>
  <c r="AH131" i="28"/>
  <c r="AM131" i="28"/>
  <c r="AA71" i="28"/>
  <c r="AK71" i="28"/>
  <c r="AF7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E84" i="23"/>
  <c r="AG84" i="23"/>
  <c r="AL84" i="23"/>
  <c r="AN84" i="23"/>
  <c r="Z84" i="23"/>
  <c r="AK84" i="23"/>
  <c r="AD84" i="23"/>
  <c r="W84" i="23"/>
  <c r="AA84" i="23"/>
  <c r="AM84" i="23"/>
  <c r="AF8" i="23"/>
  <c r="Z8" i="23"/>
  <c r="AN8" i="23"/>
  <c r="AD8" i="23"/>
  <c r="AC175" i="28"/>
  <c r="AI175" i="28"/>
  <c r="AE175" i="28"/>
  <c r="X175" i="28"/>
  <c r="X59" i="28"/>
  <c r="AA59" i="28"/>
  <c r="AL59" i="28"/>
  <c r="AI59" i="28"/>
  <c r="AM59" i="28"/>
  <c r="AK59" i="28"/>
  <c r="AH59" i="28"/>
  <c r="AN59" i="28"/>
  <c r="AD59" i="28"/>
  <c r="AO59" i="28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H125" i="40"/>
  <c r="AJ135" i="40"/>
  <c r="AN135" i="40"/>
  <c r="AG132" i="23"/>
  <c r="AM132" i="23"/>
  <c r="AJ132" i="23"/>
  <c r="AM41" i="23"/>
  <c r="AN65" i="23"/>
  <c r="AO65" i="23"/>
  <c r="AH65" i="23"/>
  <c r="W65" i="23"/>
  <c r="AL65" i="23"/>
  <c r="AF65" i="23"/>
  <c r="AE3" i="23"/>
  <c r="AK3" i="23"/>
  <c r="AJ3" i="23"/>
  <c r="AB3" i="23"/>
  <c r="Z3" i="23"/>
  <c r="AN3" i="23"/>
  <c r="AG3" i="23"/>
  <c r="AI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H57" i="28"/>
  <c r="AG57" i="28"/>
  <c r="AM12" i="28"/>
  <c r="AE12" i="28"/>
  <c r="AL138" i="28"/>
  <c r="X138" i="28"/>
  <c r="AD138" i="28"/>
  <c r="AG138" i="28"/>
  <c r="AE138" i="28"/>
  <c r="Z83" i="28"/>
  <c r="AM83" i="28"/>
  <c r="AO83" i="28"/>
  <c r="AH47" i="28"/>
  <c r="AL47" i="28"/>
  <c r="AK47" i="28"/>
  <c r="AN47" i="28"/>
  <c r="AB47" i="28"/>
  <c r="AI47" i="28"/>
  <c r="AF47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L103" i="23"/>
  <c r="AA103" i="23"/>
  <c r="AH38" i="23"/>
  <c r="AE142" i="23"/>
  <c r="AK142" i="23"/>
  <c r="AE108" i="23"/>
  <c r="AN78" i="23"/>
  <c r="AI78" i="23"/>
  <c r="AC19" i="23"/>
  <c r="AF23" i="23"/>
  <c r="AA125" i="23"/>
  <c r="AF119" i="23"/>
  <c r="AM119" i="23"/>
  <c r="AD171" i="28"/>
  <c r="AI86" i="28"/>
  <c r="Z86" i="28"/>
  <c r="AG44" i="28"/>
  <c r="AF44" i="28"/>
  <c r="AA111" i="28"/>
  <c r="AL147" i="28"/>
  <c r="AO64" i="28"/>
  <c r="W153" i="28"/>
  <c r="AC75" i="28"/>
  <c r="AD122" i="28"/>
  <c r="AO122" i="28"/>
  <c r="AH122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90" i="28"/>
  <c r="Z14" i="28"/>
  <c r="AD14" i="28"/>
  <c r="Z177" i="28"/>
  <c r="AD173" i="28"/>
  <c r="AD103" i="23"/>
  <c r="AF107" i="23"/>
  <c r="AD140" i="23"/>
  <c r="AD147" i="23"/>
  <c r="AA147" i="23"/>
  <c r="AJ171" i="23"/>
  <c r="AC78" i="23"/>
  <c r="AG78" i="23"/>
  <c r="W125" i="23"/>
  <c r="AD119" i="23"/>
  <c r="W119" i="23"/>
  <c r="AE119" i="23"/>
  <c r="AJ86" i="28"/>
  <c r="AK86" i="28"/>
  <c r="AL44" i="28"/>
  <c r="AI44" i="28"/>
  <c r="AB147" i="28"/>
  <c r="X122" i="28"/>
  <c r="AJ122" i="28"/>
  <c r="AM114" i="28"/>
  <c r="AB104" i="28"/>
  <c r="AE104" i="28"/>
  <c r="AC26" i="28"/>
  <c r="AD26" i="28"/>
  <c r="AE26" i="28"/>
  <c r="X77" i="28"/>
  <c r="AM77" i="28"/>
  <c r="AJ90" i="28"/>
  <c r="AM14" i="28"/>
  <c r="AJ177" i="28"/>
  <c r="Z173" i="28"/>
  <c r="AM60" i="24"/>
  <c r="AC60" i="24"/>
  <c r="AB60" i="24"/>
  <c r="AL156" i="24"/>
  <c r="AD176" i="24"/>
  <c r="AE176" i="24"/>
  <c r="AG24" i="24"/>
  <c r="AB118" i="25"/>
  <c r="AB155" i="25"/>
  <c r="AM155" i="25"/>
  <c r="X158" i="25"/>
  <c r="X89" i="24"/>
  <c r="AN6" i="25"/>
  <c r="AG11" i="24"/>
  <c r="Z43" i="24"/>
  <c r="AG28" i="24"/>
  <c r="Y102" i="25"/>
  <c r="Z150" i="23"/>
  <c r="AG38" i="23"/>
  <c r="AA63" i="23"/>
  <c r="AM8" i="23"/>
  <c r="AK10" i="23"/>
  <c r="AE89" i="23"/>
  <c r="X12" i="24"/>
  <c r="AJ141" i="24"/>
  <c r="AG78" i="26"/>
  <c r="AJ114" i="24"/>
  <c r="AK97" i="24"/>
  <c r="Z97" i="24"/>
  <c r="AA15" i="24"/>
  <c r="AK15" i="24"/>
  <c r="AL168" i="24"/>
  <c r="AM168" i="24"/>
  <c r="AF39" i="24"/>
  <c r="Y3" i="24"/>
  <c r="AJ68" i="24"/>
  <c r="AL164" i="24"/>
  <c r="AE20" i="24"/>
  <c r="AC5" i="24"/>
  <c r="AM75" i="25"/>
  <c r="W69" i="25"/>
  <c r="AO69" i="25"/>
  <c r="AE129" i="25"/>
  <c r="AO73" i="25"/>
  <c r="W159" i="24"/>
  <c r="AG159" i="24"/>
  <c r="Z32" i="24"/>
  <c r="AN32" i="24"/>
  <c r="AB120" i="25"/>
  <c r="AD24" i="25"/>
  <c r="AA24" i="25"/>
  <c r="AL24" i="25"/>
  <c r="AB86" i="25"/>
  <c r="W29" i="40"/>
  <c r="AI126" i="40"/>
  <c r="AL121" i="40"/>
  <c r="AD121" i="40"/>
  <c r="X40" i="40"/>
  <c r="AL40" i="40"/>
  <c r="AC122" i="40"/>
  <c r="AD15" i="25"/>
  <c r="AH11" i="23"/>
  <c r="AD10" i="23"/>
  <c r="AA31" i="23"/>
  <c r="AA98" i="28"/>
  <c r="AL114" i="28"/>
  <c r="AM112" i="28"/>
  <c r="AE139" i="28"/>
  <c r="AJ91" i="28"/>
  <c r="AN164" i="24"/>
  <c r="AM89" i="24"/>
  <c r="Z11" i="24"/>
  <c r="AC28" i="24"/>
  <c r="AF102" i="25"/>
  <c r="AL102" i="25"/>
  <c r="AL15" i="25"/>
  <c r="AC62" i="25"/>
  <c r="W163" i="23"/>
  <c r="AH170" i="23"/>
  <c r="AI170" i="23"/>
  <c r="AG107" i="23"/>
  <c r="AC144" i="23"/>
  <c r="AJ147" i="23"/>
  <c r="AE147" i="23"/>
  <c r="AO151" i="23"/>
  <c r="AI160" i="23"/>
  <c r="AA38" i="23"/>
  <c r="AO8" i="23"/>
  <c r="AE8" i="23"/>
  <c r="AF116" i="23"/>
  <c r="AO10" i="23"/>
  <c r="AB31" i="23"/>
  <c r="AH58" i="24"/>
  <c r="X33" i="23"/>
  <c r="AC106" i="23"/>
  <c r="AF171" i="28"/>
  <c r="AF173" i="28"/>
  <c r="AD156" i="28"/>
  <c r="AK12" i="24"/>
  <c r="AN141" i="24"/>
  <c r="AA53" i="24"/>
  <c r="X118" i="24"/>
  <c r="AD148" i="25"/>
  <c r="AL97" i="24"/>
  <c r="AD97" i="24"/>
  <c r="AF15" i="24"/>
  <c r="AB15" i="24"/>
  <c r="Z15" i="24"/>
  <c r="X168" i="24"/>
  <c r="AD39" i="24"/>
  <c r="AO13" i="25"/>
  <c r="Z35" i="24"/>
  <c r="AG164" i="24"/>
  <c r="AE164" i="24"/>
  <c r="AL52" i="24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E32" i="24"/>
  <c r="AN120" i="25"/>
  <c r="AG120" i="25"/>
  <c r="AM103" i="24"/>
  <c r="AH9" i="25"/>
  <c r="Y24" i="25"/>
  <c r="AG24" i="25"/>
  <c r="AJ24" i="25"/>
  <c r="W24" i="25"/>
  <c r="AJ58" i="25"/>
  <c r="AJ29" i="40"/>
  <c r="Z121" i="40"/>
  <c r="AI121" i="40"/>
  <c r="AK121" i="40"/>
  <c r="AD40" i="40"/>
  <c r="AE40" i="40"/>
  <c r="AG15" i="25"/>
  <c r="AL106" i="25"/>
  <c r="AN62" i="25"/>
  <c r="AB170" i="23"/>
  <c r="AM20" i="23"/>
  <c r="AJ41" i="23"/>
  <c r="AF147" i="23"/>
  <c r="AI147" i="23"/>
  <c r="AH91" i="23"/>
  <c r="AA114" i="23"/>
  <c r="AN100" i="23"/>
  <c r="AL171" i="28"/>
  <c r="AK66" i="28"/>
  <c r="AF145" i="28"/>
  <c r="AD98" i="28"/>
  <c r="Y114" i="28"/>
  <c r="Y170" i="28"/>
  <c r="AC112" i="28"/>
  <c r="AJ136" i="28"/>
  <c r="AG100" i="28"/>
  <c r="AC165" i="28"/>
  <c r="AI68" i="28"/>
  <c r="AL139" i="28"/>
  <c r="W161" i="28"/>
  <c r="AO91" i="28"/>
  <c r="AK100" i="24"/>
  <c r="AL100" i="24"/>
  <c r="AE100" i="24"/>
  <c r="AH135" i="24"/>
  <c r="AD135" i="24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N58" i="23"/>
  <c r="AI58" i="23"/>
  <c r="X58" i="23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W100" i="24"/>
  <c r="AF5" i="24"/>
  <c r="X5" i="24"/>
  <c r="AI5" i="24"/>
  <c r="AL5" i="24"/>
  <c r="AN5" i="24"/>
  <c r="AG5" i="24"/>
  <c r="AH83" i="24"/>
  <c r="Z83" i="24"/>
  <c r="AK83" i="24"/>
  <c r="AM83" i="24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H18" i="24"/>
  <c r="AK18" i="24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W24" i="24"/>
  <c r="AG157" i="25"/>
  <c r="AJ147" i="24"/>
  <c r="AC27" i="24"/>
  <c r="AK27" i="24"/>
  <c r="AB27" i="24"/>
  <c r="Y27" i="24"/>
  <c r="AK92" i="24"/>
  <c r="AM92" i="24"/>
  <c r="AD92" i="24"/>
  <c r="AO92" i="24"/>
  <c r="AE156" i="24"/>
  <c r="AJ156" i="24"/>
  <c r="AD156" i="24"/>
  <c r="AM156" i="24"/>
  <c r="AO44" i="24"/>
  <c r="W44" i="24"/>
  <c r="AD44" i="24"/>
  <c r="AE44" i="24"/>
  <c r="AE109" i="24"/>
  <c r="W109" i="24"/>
  <c r="AC109" i="24"/>
  <c r="AH109" i="24"/>
  <c r="AA173" i="24"/>
  <c r="AI173" i="24"/>
  <c r="AB173" i="24"/>
  <c r="AD173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K121" i="24"/>
  <c r="AO100" i="24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I42" i="24"/>
  <c r="AA42" i="24"/>
  <c r="X42" i="24"/>
  <c r="AC42" i="24"/>
  <c r="Y42" i="24"/>
  <c r="AG42" i="24"/>
  <c r="AM42" i="24"/>
  <c r="AH42" i="24"/>
  <c r="AL80" i="24"/>
  <c r="AG80" i="24"/>
  <c r="AN80" i="24"/>
  <c r="AH80" i="24"/>
  <c r="AJ80" i="24"/>
  <c r="AK80" i="24"/>
  <c r="Y80" i="24"/>
  <c r="AC80" i="24"/>
  <c r="AI167" i="24"/>
  <c r="AE167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AM36" i="24"/>
  <c r="AH36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N124" i="24"/>
  <c r="AJ124" i="24"/>
  <c r="AE124" i="24"/>
  <c r="AO124" i="24"/>
  <c r="Y124" i="24"/>
  <c r="AD124" i="24"/>
  <c r="AG12" i="24"/>
  <c r="AN12" i="24"/>
  <c r="AB12" i="24"/>
  <c r="Y12" i="24"/>
  <c r="AE12" i="24"/>
  <c r="AD12" i="24"/>
  <c r="AA77" i="24"/>
  <c r="AD77" i="24"/>
  <c r="Y77" i="24"/>
  <c r="AM77" i="24"/>
  <c r="AC77" i="24"/>
  <c r="X77" i="24"/>
  <c r="AI141" i="24"/>
  <c r="AD141" i="24"/>
  <c r="Y141" i="24"/>
  <c r="AM141" i="24"/>
  <c r="AC141" i="24"/>
  <c r="AH141" i="24"/>
  <c r="AE53" i="24"/>
  <c r="AB53" i="24"/>
  <c r="AG53" i="24"/>
  <c r="AI53" i="24"/>
  <c r="AH53" i="24"/>
  <c r="AL53" i="24"/>
  <c r="W58" i="23"/>
  <c r="Z119" i="24"/>
  <c r="AB119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00" i="24"/>
  <c r="AO85" i="24"/>
  <c r="AN85" i="24"/>
  <c r="AJ149" i="24"/>
  <c r="AO5" i="24"/>
  <c r="AF18" i="24"/>
  <c r="AM135" i="24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07" i="24"/>
  <c r="AH158" i="25"/>
  <c r="AD136" i="24"/>
  <c r="AE43" i="24"/>
  <c r="Z172" i="24"/>
  <c r="AJ64" i="26"/>
  <c r="AH64" i="26"/>
  <c r="AL64" i="26"/>
  <c r="Z64" i="26"/>
  <c r="W64" i="26"/>
  <c r="AM64" i="26"/>
  <c r="AJ164" i="26"/>
  <c r="Y164" i="26"/>
  <c r="AI13" i="24"/>
  <c r="AM13" i="24"/>
  <c r="AJ116" i="25"/>
  <c r="AO116" i="25"/>
  <c r="AA116" i="25"/>
  <c r="AL89" i="25"/>
  <c r="AE100" i="25"/>
  <c r="AF100" i="25"/>
  <c r="AG103" i="25"/>
  <c r="AA115" i="24"/>
  <c r="AJ86" i="25"/>
  <c r="AO86" i="25"/>
  <c r="AF86" i="25"/>
  <c r="AI86" i="25"/>
  <c r="AG103" i="24"/>
  <c r="AE103" i="24"/>
  <c r="AM87" i="25"/>
  <c r="AK87" i="25"/>
  <c r="AF87" i="25"/>
  <c r="AL33" i="40"/>
  <c r="AG33" i="40"/>
  <c r="Z33" i="40"/>
  <c r="AE33" i="40"/>
  <c r="AG25" i="40"/>
  <c r="AN25" i="40"/>
  <c r="AB25" i="40"/>
  <c r="AL25" i="40"/>
  <c r="AO18" i="25"/>
  <c r="Y172" i="25"/>
  <c r="AJ107" i="24"/>
  <c r="AG158" i="25"/>
  <c r="Z89" i="24"/>
  <c r="AE136" i="24"/>
  <c r="X86" i="24"/>
  <c r="AN150" i="24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W32" i="24"/>
  <c r="AO32" i="24"/>
  <c r="AH103" i="25"/>
  <c r="AK69" i="24"/>
  <c r="W69" i="24"/>
  <c r="AH45" i="40"/>
  <c r="W45" i="40"/>
  <c r="AK24" i="25"/>
  <c r="AC24" i="25"/>
  <c r="X24" i="25"/>
  <c r="Z58" i="25"/>
  <c r="AN125" i="40"/>
  <c r="AM125" i="40"/>
  <c r="X44" i="40"/>
  <c r="AF121" i="40"/>
  <c r="Y121" i="40"/>
  <c r="AC121" i="40"/>
  <c r="AG121" i="40"/>
  <c r="AN121" i="40"/>
  <c r="AG135" i="40"/>
  <c r="W135" i="40"/>
  <c r="X135" i="40"/>
  <c r="AB135" i="40"/>
  <c r="AC28" i="25"/>
  <c r="W28" i="25"/>
  <c r="AE28" i="25"/>
  <c r="AJ28" i="25"/>
  <c r="Y28" i="25"/>
  <c r="X15" i="25"/>
  <c r="AM106" i="25"/>
  <c r="X34" i="25"/>
  <c r="Y84" i="23"/>
  <c r="Y28" i="23"/>
  <c r="AK86" i="23"/>
  <c r="W86" i="23"/>
  <c r="AC17" i="23"/>
  <c r="AO21" i="23"/>
  <c r="AH112" i="28"/>
  <c r="AI177" i="28"/>
  <c r="W156" i="28"/>
  <c r="X28" i="25"/>
  <c r="Z28" i="25"/>
  <c r="AF28" i="25"/>
  <c r="AK28" i="25"/>
  <c r="AO28" i="25"/>
  <c r="AL169" i="23"/>
  <c r="AJ169" i="23"/>
  <c r="AG163" i="23"/>
  <c r="W88" i="23"/>
  <c r="Z174" i="23"/>
  <c r="Y36" i="23"/>
  <c r="AJ45" i="23"/>
  <c r="Y132" i="23"/>
  <c r="AI132" i="23"/>
  <c r="AE165" i="23"/>
  <c r="AD165" i="23"/>
  <c r="AL170" i="23"/>
  <c r="AO170" i="23"/>
  <c r="AN170" i="23"/>
  <c r="AA170" i="23"/>
  <c r="AG20" i="23"/>
  <c r="AI41" i="23"/>
  <c r="AG41" i="23"/>
  <c r="Y107" i="23"/>
  <c r="AJ107" i="23"/>
  <c r="X140" i="23"/>
  <c r="AF109" i="23"/>
  <c r="X100" i="23"/>
  <c r="AM121" i="23"/>
  <c r="AE121" i="23"/>
  <c r="AA86" i="23"/>
  <c r="AL86" i="23"/>
  <c r="AA17" i="23"/>
  <c r="AB106" i="23"/>
  <c r="AJ106" i="23"/>
  <c r="AL51" i="28"/>
  <c r="W147" i="28"/>
  <c r="AD147" i="28"/>
  <c r="AM132" i="28"/>
  <c r="AO132" i="28"/>
  <c r="AO143" i="28"/>
  <c r="AD153" i="28"/>
  <c r="AF42" i="28"/>
  <c r="AE155" i="28"/>
  <c r="W169" i="28"/>
  <c r="AH129" i="28"/>
  <c r="AK129" i="28"/>
  <c r="AA58" i="28"/>
  <c r="AC72" i="28"/>
  <c r="AN17" i="28"/>
  <c r="AH19" i="28"/>
  <c r="AN145" i="28"/>
  <c r="AG98" i="28"/>
  <c r="AN98" i="28"/>
  <c r="AJ98" i="28"/>
  <c r="AO98" i="28"/>
  <c r="AI123" i="28"/>
  <c r="W31" i="28"/>
  <c r="AH161" i="28"/>
  <c r="AG59" i="28"/>
  <c r="Y91" i="28"/>
  <c r="AM177" i="28"/>
  <c r="Y106" i="25"/>
  <c r="AG34" i="25"/>
  <c r="AL107" i="23"/>
  <c r="X28" i="23"/>
  <c r="AE78" i="23"/>
  <c r="W9" i="23"/>
  <c r="AI115" i="28"/>
  <c r="AI125" i="40"/>
  <c r="AO125" i="40"/>
  <c r="AH44" i="40"/>
  <c r="AM121" i="40"/>
  <c r="AA121" i="40"/>
  <c r="AJ121" i="40"/>
  <c r="X121" i="40"/>
  <c r="Z135" i="40"/>
  <c r="AA135" i="40"/>
  <c r="AH135" i="40"/>
  <c r="W40" i="40"/>
  <c r="AG28" i="25"/>
  <c r="AB28" i="25"/>
  <c r="AI28" i="25"/>
  <c r="AN28" i="25"/>
  <c r="AO15" i="25"/>
  <c r="AB15" i="25"/>
  <c r="AJ106" i="25"/>
  <c r="AM169" i="23"/>
  <c r="AO163" i="23"/>
  <c r="AN88" i="23"/>
  <c r="AO88" i="23"/>
  <c r="AL174" i="23"/>
  <c r="AC36" i="23"/>
  <c r="AC77" i="23"/>
  <c r="AE132" i="23"/>
  <c r="AA132" i="23"/>
  <c r="AI165" i="23"/>
  <c r="AJ165" i="23"/>
  <c r="AE170" i="23"/>
  <c r="AM170" i="23"/>
  <c r="AJ170" i="23"/>
  <c r="Y20" i="23"/>
  <c r="AG75" i="23"/>
  <c r="AM55" i="23"/>
  <c r="AO27" i="23"/>
  <c r="Z100" i="23"/>
  <c r="AJ142" i="23"/>
  <c r="AF115" i="23"/>
  <c r="Z86" i="23"/>
  <c r="AM17" i="23"/>
  <c r="AE37" i="23"/>
  <c r="Y129" i="23"/>
  <c r="AD106" i="23"/>
  <c r="AG50" i="23"/>
  <c r="AK162" i="28"/>
  <c r="X147" i="28"/>
  <c r="AF147" i="28"/>
  <c r="AL132" i="28"/>
  <c r="AF53" i="28"/>
  <c r="AB42" i="28"/>
  <c r="AN155" i="28"/>
  <c r="W129" i="28"/>
  <c r="Z129" i="28"/>
  <c r="AN129" i="28"/>
  <c r="X37" i="28"/>
  <c r="AH72" i="28"/>
  <c r="AE72" i="28"/>
  <c r="AH17" i="28"/>
  <c r="AE17" i="28"/>
  <c r="AF32" i="28"/>
  <c r="Z39" i="28"/>
  <c r="W145" i="28"/>
  <c r="AF98" i="28"/>
  <c r="AH98" i="28"/>
  <c r="AE98" i="28"/>
  <c r="Y81" i="28"/>
  <c r="X131" i="28"/>
  <c r="X107" i="28"/>
  <c r="Z112" i="28"/>
  <c r="AM63" i="28"/>
  <c r="AG149" i="28"/>
  <c r="AO161" i="28"/>
  <c r="AM91" i="28"/>
  <c r="Z30" i="24"/>
  <c r="AI30" i="24"/>
  <c r="AI97" i="24"/>
  <c r="Y35" i="24"/>
  <c r="AE52" i="25"/>
  <c r="AM162" i="25"/>
  <c r="Z162" i="25"/>
  <c r="AF107" i="24"/>
  <c r="AK107" i="24"/>
  <c r="AO107" i="24"/>
  <c r="AI29" i="24"/>
  <c r="Y29" i="24"/>
  <c r="AO38" i="25"/>
  <c r="AC119" i="25"/>
  <c r="AB119" i="25"/>
  <c r="AL158" i="25"/>
  <c r="Y158" i="25"/>
  <c r="AG136" i="24"/>
  <c r="AC136" i="24"/>
  <c r="AN136" i="24"/>
  <c r="AN145" i="25"/>
  <c r="AK43" i="24"/>
  <c r="AH21" i="24"/>
  <c r="AM21" i="24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F80" i="24"/>
  <c r="AO80" i="24"/>
  <c r="AE80" i="24"/>
  <c r="Y13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O56" i="24"/>
  <c r="Y115" i="24"/>
  <c r="AN69" i="24"/>
  <c r="AF103" i="24"/>
  <c r="AK103" i="24"/>
  <c r="AN129" i="24"/>
  <c r="AH155" i="25"/>
  <c r="AA24" i="24"/>
  <c r="AJ72" i="24"/>
  <c r="AG118" i="24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K166" i="24"/>
  <c r="AJ83" i="26"/>
  <c r="AG138" i="25"/>
  <c r="AH41" i="25"/>
  <c r="AK162" i="25"/>
  <c r="AD162" i="25"/>
  <c r="AD49" i="24"/>
  <c r="X107" i="24"/>
  <c r="Z107" i="24"/>
  <c r="AG29" i="24"/>
  <c r="AG119" i="25"/>
  <c r="AF158" i="25"/>
  <c r="AN158" i="25"/>
  <c r="X136" i="24"/>
  <c r="AM145" i="25"/>
  <c r="Y43" i="24"/>
  <c r="AF76" i="24"/>
  <c r="AN172" i="24"/>
  <c r="AG21" i="24"/>
  <c r="AC21" i="24"/>
  <c r="AF99" i="24"/>
  <c r="AI99" i="24"/>
  <c r="Y99" i="24"/>
  <c r="AN151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A80" i="24"/>
  <c r="AM80" i="24"/>
  <c r="X13" i="24"/>
  <c r="Z13" i="24"/>
  <c r="AA13" i="24"/>
  <c r="AL36" i="24"/>
  <c r="AC167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M56" i="24"/>
  <c r="AG133" i="24"/>
  <c r="W166" i="24"/>
  <c r="AI103" i="24"/>
  <c r="AH103" i="24"/>
  <c r="AD2" i="24"/>
  <c r="AC129" i="24"/>
  <c r="AA155" i="25"/>
  <c r="AC24" i="24"/>
  <c r="AM72" i="24"/>
  <c r="AD118" i="24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A90" i="23"/>
  <c r="AF169" i="23"/>
  <c r="W169" i="23"/>
  <c r="AJ104" i="23"/>
  <c r="X47" i="23"/>
  <c r="AK88" i="23"/>
  <c r="AD13" i="23"/>
  <c r="Z103" i="23"/>
  <c r="AE144" i="23"/>
  <c r="Y144" i="23"/>
  <c r="AM147" i="23"/>
  <c r="AI130" i="23"/>
  <c r="AH94" i="23"/>
  <c r="AB61" i="23"/>
  <c r="AG11" i="23"/>
  <c r="AD11" i="23"/>
  <c r="AA11" i="23"/>
  <c r="X27" i="23"/>
  <c r="AH149" i="23"/>
  <c r="X142" i="23"/>
  <c r="AC83" i="23"/>
  <c r="AO96" i="23"/>
  <c r="AM172" i="23"/>
  <c r="AN167" i="23"/>
  <c r="AK62" i="23"/>
  <c r="AN123" i="23"/>
  <c r="AM15" i="23"/>
  <c r="AD108" i="23"/>
  <c r="W8" i="23"/>
  <c r="AC34" i="23"/>
  <c r="AI125" i="23"/>
  <c r="W133" i="23"/>
  <c r="Y162" i="28"/>
  <c r="AB132" i="28"/>
  <c r="X17" i="28"/>
  <c r="AA122" i="28"/>
  <c r="AA145" i="28"/>
  <c r="W174" i="28"/>
  <c r="AB98" i="28"/>
  <c r="AG13" i="28"/>
  <c r="AB136" i="28"/>
  <c r="AI104" i="28"/>
  <c r="AK104" i="28"/>
  <c r="AL87" i="25"/>
  <c r="W58" i="25"/>
  <c r="AL58" i="25"/>
  <c r="AA29" i="40"/>
  <c r="AH29" i="40"/>
  <c r="X45" i="40"/>
  <c r="AK44" i="40"/>
  <c r="AN44" i="40"/>
  <c r="AO126" i="40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N103" i="23"/>
  <c r="AE140" i="23"/>
  <c r="AG151" i="23"/>
  <c r="AF171" i="23"/>
  <c r="AO23" i="23"/>
  <c r="W21" i="23"/>
  <c r="Z133" i="23"/>
  <c r="AA133" i="23"/>
  <c r="X162" i="28"/>
  <c r="AH132" i="28"/>
  <c r="X116" i="28"/>
  <c r="AO72" i="28"/>
  <c r="AH32" i="28"/>
  <c r="AG122" i="28"/>
  <c r="AG174" i="28"/>
  <c r="AC98" i="28"/>
  <c r="AK114" i="28"/>
  <c r="AN34" i="28"/>
  <c r="AE170" i="28"/>
  <c r="AI107" i="28"/>
  <c r="AH13" i="28"/>
  <c r="AK13" i="28"/>
  <c r="Y112" i="28"/>
  <c r="AO136" i="28"/>
  <c r="AO27" i="28"/>
  <c r="W115" i="28"/>
  <c r="AC115" i="28"/>
  <c r="AF12" i="28"/>
  <c r="AG12" i="28"/>
  <c r="AK138" i="28"/>
  <c r="AI142" i="28"/>
  <c r="AG104" i="28"/>
  <c r="Z104" i="28"/>
  <c r="AJ104" i="28"/>
  <c r="AN149" i="28"/>
  <c r="AL97" i="28"/>
  <c r="AG91" i="28"/>
  <c r="AB33" i="40"/>
  <c r="AL122" i="40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K90" i="23"/>
  <c r="AA88" i="23"/>
  <c r="AE103" i="23"/>
  <c r="W103" i="23"/>
  <c r="AE75" i="23"/>
  <c r="AN140" i="23"/>
  <c r="AI140" i="23"/>
  <c r="AF140" i="23"/>
  <c r="AK151" i="23"/>
  <c r="AM65" i="23"/>
  <c r="AA69" i="23"/>
  <c r="W171" i="23"/>
  <c r="AN171" i="23"/>
  <c r="AK114" i="23"/>
  <c r="AG94" i="23"/>
  <c r="AL97" i="23"/>
  <c r="Z97" i="23"/>
  <c r="AJ11" i="23"/>
  <c r="AM11" i="23"/>
  <c r="AL149" i="23"/>
  <c r="AG121" i="23"/>
  <c r="AD121" i="23"/>
  <c r="W121" i="23"/>
  <c r="AF121" i="23"/>
  <c r="AF62" i="23"/>
  <c r="W15" i="23"/>
  <c r="AI108" i="23"/>
  <c r="Y108" i="23"/>
  <c r="AK78" i="23"/>
  <c r="AH34" i="23"/>
  <c r="AN164" i="23"/>
  <c r="AE126" i="23"/>
  <c r="AI10" i="23"/>
  <c r="AE133" i="23"/>
  <c r="AH143" i="28"/>
  <c r="AN42" i="28"/>
  <c r="Z72" i="28"/>
  <c r="Y17" i="28"/>
  <c r="AE122" i="28"/>
  <c r="AM145" i="28"/>
  <c r="AB174" i="28"/>
  <c r="AL13" i="28"/>
  <c r="AJ12" i="28"/>
  <c r="Y12" i="28"/>
  <c r="X149" i="28"/>
  <c r="W68" i="28"/>
  <c r="AG158" i="28"/>
  <c r="AA131" i="24"/>
  <c r="AL131" i="24"/>
  <c r="AI58" i="25"/>
  <c r="AO58" i="25"/>
  <c r="X58" i="25"/>
  <c r="Z29" i="40"/>
  <c r="AI29" i="40"/>
  <c r="AL29" i="40"/>
  <c r="AA44" i="40"/>
  <c r="AI44" i="40"/>
  <c r="AM44" i="40"/>
  <c r="AA126" i="40"/>
  <c r="AJ126" i="40"/>
  <c r="AO122" i="40"/>
  <c r="AM122" i="40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X36" i="23"/>
  <c r="AB150" i="23"/>
  <c r="AL114" i="23"/>
  <c r="AH114" i="23"/>
  <c r="Z114" i="23"/>
  <c r="Y38" i="23"/>
  <c r="AD61" i="23"/>
  <c r="AK61" i="23"/>
  <c r="AC11" i="23"/>
  <c r="Y149" i="23"/>
  <c r="AH89" i="23"/>
  <c r="AB44" i="23"/>
  <c r="AJ48" i="23"/>
  <c r="AJ132" i="28"/>
  <c r="AO69" i="28"/>
  <c r="Z93" i="28"/>
  <c r="AM116" i="28"/>
  <c r="AJ72" i="28"/>
  <c r="AO145" i="28"/>
  <c r="AJ174" i="28"/>
  <c r="AC170" i="28"/>
  <c r="Y107" i="28"/>
  <c r="Z107" i="28"/>
  <c r="Y13" i="28"/>
  <c r="Z13" i="28"/>
  <c r="AE112" i="28"/>
  <c r="AM136" i="28"/>
  <c r="AJ115" i="28"/>
  <c r="AE115" i="28"/>
  <c r="AD12" i="28"/>
  <c r="AC12" i="28"/>
  <c r="AO12" i="28"/>
  <c r="AN20" i="28"/>
  <c r="AO104" i="28"/>
  <c r="AN104" i="28"/>
  <c r="AA104" i="28"/>
  <c r="X68" i="28"/>
  <c r="AF91" i="28"/>
  <c r="AM156" i="26"/>
  <c r="Y26" i="25"/>
  <c r="AA165" i="24"/>
  <c r="AM165" i="24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AH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J102" i="23"/>
  <c r="X102" i="23"/>
  <c r="AH102" i="23"/>
  <c r="AL102" i="23"/>
  <c r="Y102" i="23"/>
  <c r="AB157" i="28"/>
  <c r="AI157" i="28"/>
  <c r="AH157" i="28"/>
  <c r="X157" i="28"/>
  <c r="AE157" i="28"/>
  <c r="AK157" i="28"/>
  <c r="AM157" i="28"/>
  <c r="AF157" i="28"/>
  <c r="AD157" i="28"/>
  <c r="AJ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W129" i="24"/>
  <c r="AH129" i="24"/>
  <c r="W47" i="24"/>
  <c r="X77" i="25"/>
  <c r="P16" i="24"/>
  <c r="U16" i="24"/>
  <c r="T16" i="24"/>
  <c r="AM24" i="24"/>
  <c r="AN157" i="25"/>
  <c r="AM58" i="23"/>
  <c r="AH58" i="23"/>
  <c r="AB67" i="24"/>
  <c r="AB74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K144" i="24"/>
  <c r="AO4" i="25"/>
  <c r="AF35" i="24"/>
  <c r="AA35" i="24"/>
  <c r="AD68" i="24"/>
  <c r="AA68" i="24"/>
  <c r="X52" i="24"/>
  <c r="AI149" i="24"/>
  <c r="AO149" i="24"/>
  <c r="W70" i="24"/>
  <c r="AE70" i="24"/>
  <c r="Z18" i="24"/>
  <c r="AL18" i="24"/>
  <c r="AH6" i="24"/>
  <c r="AN6" i="24"/>
  <c r="X135" i="24"/>
  <c r="AK135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L49" i="24"/>
  <c r="AE49" i="24"/>
  <c r="AJ76" i="24"/>
  <c r="AJ34" i="24"/>
  <c r="AA34" i="24"/>
  <c r="AJ22" i="24"/>
  <c r="AB22" i="24"/>
  <c r="W151" i="24"/>
  <c r="AG151" i="24"/>
  <c r="AC106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E161" i="24"/>
  <c r="AA161" i="24"/>
  <c r="AJ161" i="24"/>
  <c r="AN161" i="24"/>
  <c r="AM161" i="24"/>
  <c r="AC161" i="24"/>
  <c r="AL161" i="24"/>
  <c r="AO161" i="24"/>
  <c r="AM148" i="24"/>
  <c r="AJ148" i="24"/>
  <c r="AD50" i="24"/>
  <c r="AI50" i="24"/>
  <c r="AL50" i="24"/>
  <c r="AO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F129" i="24"/>
  <c r="AJ129" i="24"/>
  <c r="Y129" i="24"/>
  <c r="AJ47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G144" i="24"/>
  <c r="AO37" i="25"/>
  <c r="Y16" i="25"/>
  <c r="X4" i="25"/>
  <c r="Y4" i="25"/>
  <c r="W35" i="24"/>
  <c r="AK35" i="24"/>
  <c r="AE68" i="24"/>
  <c r="AK68" i="24"/>
  <c r="AH52" i="24"/>
  <c r="W52" i="24"/>
  <c r="AN149" i="24"/>
  <c r="AM149" i="24"/>
  <c r="Y70" i="24"/>
  <c r="Z70" i="24"/>
  <c r="AG18" i="24"/>
  <c r="AI18" i="24"/>
  <c r="AK6" i="24"/>
  <c r="Y6" i="24"/>
  <c r="AJ135" i="24"/>
  <c r="AG135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C49" i="24"/>
  <c r="AM49" i="24"/>
  <c r="Z112" i="24"/>
  <c r="AH119" i="25"/>
  <c r="AE119" i="25"/>
  <c r="AB89" i="24"/>
  <c r="AG89" i="24"/>
  <c r="AK76" i="24"/>
  <c r="AB125" i="24"/>
  <c r="AG34" i="24"/>
  <c r="AH34" i="24"/>
  <c r="X22" i="24"/>
  <c r="AI22" i="24"/>
  <c r="AJ151" i="24"/>
  <c r="AO151" i="24"/>
  <c r="AA106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AI38" i="24"/>
  <c r="X122" i="25"/>
  <c r="AN122" i="25"/>
  <c r="AE151" i="25"/>
  <c r="AM99" i="25"/>
  <c r="AE30" i="25"/>
  <c r="AF30" i="25"/>
  <c r="AL94" i="25"/>
  <c r="AF169" i="25"/>
  <c r="AB169" i="25"/>
  <c r="AK169" i="25"/>
  <c r="AH111" i="23"/>
  <c r="AC111" i="23"/>
  <c r="AE111" i="23"/>
  <c r="Z111" i="23"/>
  <c r="Y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I110" i="23"/>
  <c r="AC110" i="23"/>
  <c r="AJ110" i="23"/>
  <c r="W110" i="23"/>
  <c r="AO110" i="23"/>
  <c r="X110" i="23"/>
  <c r="AF110" i="23"/>
  <c r="AL110" i="23"/>
  <c r="Z110" i="23"/>
  <c r="AM110" i="23"/>
  <c r="AH110" i="23"/>
  <c r="AE110" i="23"/>
  <c r="Y110" i="23"/>
  <c r="AN110" i="23"/>
  <c r="AB110" i="23"/>
  <c r="AA110" i="23"/>
  <c r="AG110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D95" i="24"/>
  <c r="AN158" i="24"/>
  <c r="AD158" i="24"/>
  <c r="AH158" i="24"/>
  <c r="AL158" i="24"/>
  <c r="AD129" i="24"/>
  <c r="AL129" i="24"/>
  <c r="AH47" i="24"/>
  <c r="AN77" i="25"/>
  <c r="N16" i="24"/>
  <c r="AJ157" i="25"/>
  <c r="AO157" i="25"/>
  <c r="AK118" i="24"/>
  <c r="AD58" i="23"/>
  <c r="AF58" i="23"/>
  <c r="AM67" i="24"/>
  <c r="Y155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AE144" i="24"/>
  <c r="W37" i="25"/>
  <c r="AE37" i="25"/>
  <c r="AL37" i="25"/>
  <c r="AI16" i="25"/>
  <c r="AG13" i="25"/>
  <c r="AE13" i="25"/>
  <c r="AA13" i="25"/>
  <c r="AM4" i="25"/>
  <c r="AB4" i="25"/>
  <c r="AH4" i="25"/>
  <c r="AD35" i="24"/>
  <c r="AM35" i="24"/>
  <c r="AG35" i="24"/>
  <c r="AB68" i="24"/>
  <c r="AI68" i="24"/>
  <c r="AA20" i="24"/>
  <c r="AI52" i="24"/>
  <c r="AM52" i="24"/>
  <c r="AD149" i="24"/>
  <c r="AH149" i="24"/>
  <c r="AC149" i="24"/>
  <c r="AF70" i="24"/>
  <c r="X70" i="24"/>
  <c r="AO70" i="24"/>
  <c r="AO18" i="24"/>
  <c r="X18" i="24"/>
  <c r="AD18" i="24"/>
  <c r="AE6" i="24"/>
  <c r="AL6" i="24"/>
  <c r="AB6" i="24"/>
  <c r="AA135" i="24"/>
  <c r="AN135" i="24"/>
  <c r="AO135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H49" i="24"/>
  <c r="X49" i="24"/>
  <c r="AB49" i="24"/>
  <c r="AL112" i="24"/>
  <c r="AO119" i="25"/>
  <c r="AJ119" i="25"/>
  <c r="AO89" i="24"/>
  <c r="AA89" i="24"/>
  <c r="AI145" i="25"/>
  <c r="W76" i="24"/>
  <c r="AJ125" i="24"/>
  <c r="AK34" i="24"/>
  <c r="W34" i="24"/>
  <c r="AD22" i="24"/>
  <c r="AN22" i="24"/>
  <c r="AE22" i="24"/>
  <c r="AF151" i="24"/>
  <c r="AE151" i="24"/>
  <c r="Z151" i="24"/>
  <c r="AM106" i="24"/>
  <c r="Y106" i="24"/>
  <c r="AD106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AB161" i="24"/>
  <c r="W80" i="26"/>
  <c r="Z80" i="26"/>
  <c r="AM80" i="26"/>
  <c r="AD122" i="24"/>
  <c r="Z122" i="24"/>
  <c r="AK122" i="24"/>
  <c r="AM122" i="24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E51" i="24"/>
  <c r="AJ51" i="24"/>
  <c r="AG4" i="24"/>
  <c r="X4" i="24"/>
  <c r="AC4" i="24"/>
  <c r="AD102" i="23"/>
  <c r="AE158" i="23"/>
  <c r="AI158" i="23"/>
  <c r="X158" i="23"/>
  <c r="AL158" i="23"/>
  <c r="Y158" i="23"/>
  <c r="AA158" i="23"/>
  <c r="AG158" i="23"/>
  <c r="AB158" i="23"/>
  <c r="AD158" i="23"/>
  <c r="AK158" i="23"/>
  <c r="AJ168" i="23"/>
  <c r="AO168" i="23"/>
  <c r="AF168" i="23"/>
  <c r="AN168" i="23"/>
  <c r="AK168" i="23"/>
  <c r="Z168" i="23"/>
  <c r="X168" i="23"/>
  <c r="AC168" i="23"/>
  <c r="Y168" i="23"/>
  <c r="Z112" i="23"/>
  <c r="AA112" i="23"/>
  <c r="AD110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AE43" i="23"/>
  <c r="AA43" i="23"/>
  <c r="AC43" i="23"/>
  <c r="AK43" i="23"/>
  <c r="AO43" i="23"/>
  <c r="Z43" i="23"/>
  <c r="AH43" i="23"/>
  <c r="AG43" i="23"/>
  <c r="AF43" i="23"/>
  <c r="AD43" i="23"/>
  <c r="AI43" i="23"/>
  <c r="AN43" i="23"/>
  <c r="Z156" i="23"/>
  <c r="W156" i="23"/>
  <c r="AK156" i="23"/>
  <c r="AM156" i="23"/>
  <c r="AI156" i="23"/>
  <c r="AN22" i="23"/>
  <c r="AF22" i="23"/>
  <c r="X22" i="23"/>
  <c r="Y22" i="23"/>
  <c r="AI22" i="23"/>
  <c r="X152" i="23"/>
  <c r="AF15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E172" i="28"/>
  <c r="AO172" i="28"/>
  <c r="AC172" i="28"/>
  <c r="AG172" i="28"/>
  <c r="AH172" i="28"/>
  <c r="AL172" i="28"/>
  <c r="AB172" i="28"/>
  <c r="W172" i="28"/>
  <c r="AL96" i="28"/>
  <c r="AH96" i="28"/>
  <c r="W167" i="28"/>
  <c r="X167" i="28"/>
  <c r="AD167" i="28"/>
  <c r="AH167" i="28"/>
  <c r="AI10" i="28"/>
  <c r="AH10" i="28"/>
  <c r="AF10" i="28"/>
  <c r="AK13" i="24"/>
  <c r="W13" i="24"/>
  <c r="AL13" i="24"/>
  <c r="AE13" i="24"/>
  <c r="AG13" i="24"/>
  <c r="AB13" i="24"/>
  <c r="AD104" i="24"/>
  <c r="AN104" i="24"/>
  <c r="AA104" i="24"/>
  <c r="AJ104" i="24"/>
  <c r="AB104" i="24"/>
  <c r="AE36" i="24"/>
  <c r="Z31" i="25"/>
  <c r="AO153" i="25"/>
  <c r="AH153" i="25"/>
  <c r="AE90" i="25"/>
  <c r="Y90" i="25"/>
  <c r="AL90" i="25"/>
  <c r="AD56" i="24"/>
  <c r="AI56" i="24"/>
  <c r="AC69" i="24"/>
  <c r="Y133" i="24"/>
  <c r="AJ168" i="25"/>
  <c r="AL168" i="25"/>
  <c r="W168" i="25"/>
  <c r="AK81" i="25"/>
  <c r="AH81" i="25"/>
  <c r="Y86" i="25"/>
  <c r="AC29" i="40"/>
  <c r="AG29" i="40"/>
  <c r="AN29" i="40"/>
  <c r="AB29" i="40"/>
  <c r="AM45" i="40"/>
  <c r="AG44" i="40"/>
  <c r="AJ44" i="40"/>
  <c r="AE44" i="40"/>
  <c r="Y44" i="40"/>
  <c r="Z44" i="40"/>
  <c r="AH126" i="40"/>
  <c r="AC126" i="40"/>
  <c r="AA33" i="40"/>
  <c r="AN33" i="40"/>
  <c r="Y41" i="40"/>
  <c r="AC41" i="40"/>
  <c r="AJ41" i="40"/>
  <c r="X41" i="40"/>
  <c r="AA40" i="40"/>
  <c r="AJ40" i="40"/>
  <c r="AN40" i="40"/>
  <c r="AI40" i="40"/>
  <c r="AI25" i="40"/>
  <c r="AI122" i="40"/>
  <c r="AB122" i="40"/>
  <c r="AF98" i="25"/>
  <c r="AJ72" i="23"/>
  <c r="AC72" i="23"/>
  <c r="AH72" i="23"/>
  <c r="AM155" i="23"/>
  <c r="AC155" i="23"/>
  <c r="AI155" i="23"/>
  <c r="AN155" i="23"/>
  <c r="AD155" i="23"/>
  <c r="AB155" i="23"/>
  <c r="Y43" i="23"/>
  <c r="AJ43" i="23"/>
  <c r="AC128" i="23"/>
  <c r="AN128" i="23"/>
  <c r="AH39" i="23"/>
  <c r="Z39" i="23"/>
  <c r="AJ145" i="23"/>
  <c r="AM145" i="23"/>
  <c r="Y18" i="23"/>
  <c r="AI18" i="23"/>
  <c r="AM24" i="23"/>
  <c r="AO24" i="23"/>
  <c r="X24" i="23"/>
  <c r="AA24" i="23"/>
  <c r="AG79" i="23"/>
  <c r="AE79" i="23"/>
  <c r="AM79" i="23"/>
  <c r="AL79" i="23"/>
  <c r="AA79" i="23"/>
  <c r="AI79" i="23"/>
  <c r="AC79" i="23"/>
  <c r="AF113" i="23"/>
  <c r="X113" i="23"/>
  <c r="AH113" i="23"/>
  <c r="AI117" i="23"/>
  <c r="AL117" i="23"/>
  <c r="X117" i="23"/>
  <c r="Y117" i="23"/>
  <c r="AG117" i="23"/>
  <c r="AD117" i="23"/>
  <c r="AH117" i="23"/>
  <c r="AM117" i="23"/>
  <c r="AO4" i="23"/>
  <c r="AB4" i="23"/>
  <c r="AN4" i="23"/>
  <c r="W4" i="23"/>
  <c r="AC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Y67" i="28"/>
  <c r="AJ67" i="28"/>
  <c r="AO67" i="28"/>
  <c r="AB67" i="28"/>
  <c r="AI28" i="28"/>
  <c r="Z28" i="28"/>
  <c r="AJ28" i="28"/>
  <c r="AO28" i="28"/>
  <c r="W28" i="28"/>
  <c r="Y28" i="28"/>
  <c r="AF28" i="28"/>
  <c r="AA28" i="28"/>
  <c r="AJ151" i="28"/>
  <c r="X151" i="28"/>
  <c r="Z151" i="28"/>
  <c r="AB151" i="28"/>
  <c r="AN151" i="28"/>
  <c r="AG151" i="28"/>
  <c r="AI151" i="28"/>
  <c r="AE151" i="28"/>
  <c r="AL151" i="28"/>
  <c r="AJ119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J128" i="28"/>
  <c r="AD128" i="28"/>
  <c r="AH13" i="24"/>
  <c r="AF13" i="24"/>
  <c r="AN13" i="24"/>
  <c r="AD13" i="24"/>
  <c r="Z104" i="24"/>
  <c r="X104" i="24"/>
  <c r="AK104" i="24"/>
  <c r="AO104" i="24"/>
  <c r="AJ36" i="24"/>
  <c r="AB31" i="25"/>
  <c r="W31" i="25"/>
  <c r="AJ31" i="25"/>
  <c r="AD153" i="25"/>
  <c r="Y56" i="24"/>
  <c r="AE56" i="24"/>
  <c r="AG69" i="24"/>
  <c r="AC133" i="24"/>
  <c r="AD168" i="25"/>
  <c r="AJ81" i="25"/>
  <c r="AO81" i="25"/>
  <c r="AA86" i="25"/>
  <c r="AN86" i="25"/>
  <c r="AL86" i="25"/>
  <c r="AM29" i="40"/>
  <c r="AE29" i="40"/>
  <c r="AD29" i="40"/>
  <c r="AK29" i="40"/>
  <c r="Y29" i="40"/>
  <c r="AJ45" i="40"/>
  <c r="AD44" i="40"/>
  <c r="AF44" i="40"/>
  <c r="AO44" i="40"/>
  <c r="AL44" i="40"/>
  <c r="AB126" i="40"/>
  <c r="W126" i="40"/>
  <c r="AF33" i="40"/>
  <c r="AM33" i="40"/>
  <c r="AH33" i="40"/>
  <c r="AO41" i="40"/>
  <c r="AB41" i="40"/>
  <c r="Z41" i="40"/>
  <c r="AG41" i="40"/>
  <c r="AN41" i="40"/>
  <c r="AG40" i="40"/>
  <c r="AK40" i="40"/>
  <c r="Y40" i="40"/>
  <c r="AC40" i="40"/>
  <c r="AE122" i="40"/>
  <c r="AF122" i="40"/>
  <c r="AD122" i="40"/>
  <c r="Y98" i="25"/>
  <c r="AM175" i="23"/>
  <c r="W175" i="23"/>
  <c r="AN175" i="23"/>
  <c r="AF175" i="23"/>
  <c r="AB175" i="23"/>
  <c r="AO175" i="23"/>
  <c r="AE46" i="23"/>
  <c r="AF46" i="23"/>
  <c r="AN46" i="23"/>
  <c r="AD46" i="23"/>
  <c r="AM43" i="23"/>
  <c r="X160" i="23"/>
  <c r="AD160" i="23"/>
  <c r="W160" i="23"/>
  <c r="AB160" i="23"/>
  <c r="AK160" i="23"/>
  <c r="AN160" i="23"/>
  <c r="AM160" i="23"/>
  <c r="AA160" i="23"/>
  <c r="AC160" i="23"/>
  <c r="AF160" i="23"/>
  <c r="AJ160" i="23"/>
  <c r="AG160" i="23"/>
  <c r="Z160" i="23"/>
  <c r="Y160" i="23"/>
  <c r="AH160" i="23"/>
  <c r="AM122" i="23"/>
  <c r="AI122" i="23"/>
  <c r="AC122" i="23"/>
  <c r="AD55" i="23"/>
  <c r="AC55" i="23"/>
  <c r="AK55" i="23"/>
  <c r="Y55" i="23"/>
  <c r="AE55" i="23"/>
  <c r="AN55" i="23"/>
  <c r="AA55" i="23"/>
  <c r="AO55" i="23"/>
  <c r="AH139" i="23"/>
  <c r="AM139" i="23"/>
  <c r="AG139" i="23"/>
  <c r="AD139" i="23"/>
  <c r="AB139" i="23"/>
  <c r="Z139" i="23"/>
  <c r="AI2" i="23"/>
  <c r="AH2" i="23"/>
  <c r="AA2" i="23"/>
  <c r="AN2" i="23"/>
  <c r="AK2" i="23"/>
  <c r="AM2" i="23"/>
  <c r="AF2" i="23"/>
  <c r="AO2" i="23"/>
  <c r="X4" i="23"/>
  <c r="AL87" i="28"/>
  <c r="AA87" i="28"/>
  <c r="AJ87" i="28"/>
  <c r="AI87" i="28"/>
  <c r="AD87" i="28"/>
  <c r="AI70" i="28"/>
  <c r="AM70" i="28"/>
  <c r="AD70" i="28"/>
  <c r="AL70" i="28"/>
  <c r="AO70" i="28"/>
  <c r="AA70" i="28"/>
  <c r="AK105" i="28"/>
  <c r="AI105" i="28"/>
  <c r="AG105" i="28"/>
  <c r="AA105" i="28"/>
  <c r="AC105" i="28"/>
  <c r="AF15" i="25"/>
  <c r="AM108" i="25"/>
  <c r="AJ146" i="25"/>
  <c r="AL90" i="23"/>
  <c r="AH90" i="23"/>
  <c r="AB163" i="23"/>
  <c r="AK163" i="23"/>
  <c r="AF88" i="23"/>
  <c r="AI88" i="23"/>
  <c r="AM81" i="23"/>
  <c r="Y150" i="23"/>
  <c r="AA52" i="23"/>
  <c r="AG52" i="23"/>
  <c r="AD52" i="23"/>
  <c r="AI52" i="23"/>
  <c r="AM57" i="23"/>
  <c r="Y45" i="23"/>
  <c r="AA144" i="23"/>
  <c r="AN147" i="23"/>
  <c r="AN94" i="23"/>
  <c r="AL59" i="23"/>
  <c r="AO149" i="23"/>
  <c r="AJ172" i="23"/>
  <c r="AF172" i="23"/>
  <c r="X14" i="23"/>
  <c r="AA42" i="23"/>
  <c r="X84" i="23"/>
  <c r="AD143" i="23"/>
  <c r="AN32" i="23"/>
  <c r="X108" i="23"/>
  <c r="AA108" i="23"/>
  <c r="AM108" i="23"/>
  <c r="AK82" i="23"/>
  <c r="AL8" i="23"/>
  <c r="X8" i="23"/>
  <c r="AK34" i="23"/>
  <c r="W31" i="23"/>
  <c r="AK58" i="24"/>
  <c r="AJ58" i="24"/>
  <c r="AJ119" i="23"/>
  <c r="AB86" i="23"/>
  <c r="AI21" i="23"/>
  <c r="AA21" i="23"/>
  <c r="AD129" i="23"/>
  <c r="AC50" i="23"/>
  <c r="AD113" i="28"/>
  <c r="AI113" i="28"/>
  <c r="AJ113" i="28"/>
  <c r="AG113" i="28"/>
  <c r="AD132" i="28"/>
  <c r="Z132" i="28"/>
  <c r="AL143" i="28"/>
  <c r="AJ143" i="28"/>
  <c r="AC125" i="28"/>
  <c r="AL155" i="28"/>
  <c r="AI155" i="28"/>
  <c r="AE57" i="28"/>
  <c r="X57" i="28"/>
  <c r="AA57" i="28"/>
  <c r="Y57" i="28"/>
  <c r="AD57" i="28"/>
  <c r="AM57" i="28"/>
  <c r="W57" i="28"/>
  <c r="Z57" i="28"/>
  <c r="AJ57" i="28"/>
  <c r="AI57" i="28"/>
  <c r="AC57" i="28"/>
  <c r="AF57" i="28"/>
  <c r="AL57" i="28"/>
  <c r="X35" i="28"/>
  <c r="AJ35" i="28"/>
  <c r="W35" i="28"/>
  <c r="AE11" i="28"/>
  <c r="Y11" i="28"/>
  <c r="AN11" i="28"/>
  <c r="AH127" i="28"/>
  <c r="AM127" i="28"/>
  <c r="AO127" i="28"/>
  <c r="AG127" i="28"/>
  <c r="AJ127" i="28"/>
  <c r="AL127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F102" i="28"/>
  <c r="Y102" i="28"/>
  <c r="Z102" i="28"/>
  <c r="AM146" i="25"/>
  <c r="AJ90" i="23"/>
  <c r="AF163" i="23"/>
  <c r="AN163" i="23"/>
  <c r="W104" i="23"/>
  <c r="AE88" i="23"/>
  <c r="Z88" i="23"/>
  <c r="Z81" i="23"/>
  <c r="AG150" i="23"/>
  <c r="AK52" i="23"/>
  <c r="X52" i="23"/>
  <c r="AH52" i="23"/>
  <c r="AB52" i="23"/>
  <c r="AD57" i="23"/>
  <c r="AG45" i="23"/>
  <c r="Y103" i="23"/>
  <c r="AO103" i="23"/>
  <c r="W132" i="23"/>
  <c r="AH132" i="23"/>
  <c r="AO132" i="23"/>
  <c r="W161" i="23"/>
  <c r="AL165" i="23"/>
  <c r="AC165" i="23"/>
  <c r="Z170" i="23"/>
  <c r="AC170" i="23"/>
  <c r="X170" i="23"/>
  <c r="AK170" i="23"/>
  <c r="AN20" i="23"/>
  <c r="AK107" i="23"/>
  <c r="Y140" i="23"/>
  <c r="AB144" i="23"/>
  <c r="AN144" i="23"/>
  <c r="AH147" i="23"/>
  <c r="W147" i="23"/>
  <c r="Y147" i="23"/>
  <c r="AC147" i="23"/>
  <c r="AI65" i="23"/>
  <c r="AK65" i="23"/>
  <c r="AN93" i="23"/>
  <c r="AI109" i="23"/>
  <c r="AB94" i="23"/>
  <c r="AG61" i="23"/>
  <c r="W61" i="23"/>
  <c r="AI59" i="23"/>
  <c r="Y35" i="23"/>
  <c r="AC100" i="23"/>
  <c r="AF149" i="23"/>
  <c r="AE149" i="23"/>
  <c r="AE172" i="23"/>
  <c r="Z172" i="23"/>
  <c r="AI172" i="23"/>
  <c r="X172" i="23"/>
  <c r="AO172" i="23"/>
  <c r="X42" i="23"/>
  <c r="AN108" i="23"/>
  <c r="Z108" i="23"/>
  <c r="AD82" i="23"/>
  <c r="AC8" i="23"/>
  <c r="AM34" i="23"/>
  <c r="AB159" i="23"/>
  <c r="AM58" i="24"/>
  <c r="Y56" i="23"/>
  <c r="AN119" i="23"/>
  <c r="AD33" i="23"/>
  <c r="X129" i="23"/>
  <c r="AO50" i="23"/>
  <c r="AI50" i="23"/>
  <c r="Z50" i="23"/>
  <c r="AM49" i="28"/>
  <c r="AD49" i="28"/>
  <c r="Z113" i="28"/>
  <c r="X113" i="28"/>
  <c r="AN113" i="28"/>
  <c r="AL113" i="28"/>
  <c r="Y88" i="28"/>
  <c r="AG88" i="28"/>
  <c r="AC51" i="28"/>
  <c r="AK171" i="28"/>
  <c r="AJ171" i="28"/>
  <c r="AH162" i="28"/>
  <c r="Z147" i="28"/>
  <c r="AK147" i="28"/>
  <c r="AC132" i="28"/>
  <c r="AG132" i="28"/>
  <c r="X132" i="28"/>
  <c r="AF132" i="28"/>
  <c r="AL74" i="28"/>
  <c r="AE74" i="28"/>
  <c r="AM62" i="28"/>
  <c r="AA53" i="28"/>
  <c r="AD15" i="28"/>
  <c r="AC143" i="28"/>
  <c r="AM143" i="28"/>
  <c r="AI143" i="28"/>
  <c r="Z155" i="28"/>
  <c r="AM169" i="28"/>
  <c r="AH169" i="28"/>
  <c r="AB169" i="28"/>
  <c r="AE169" i="28"/>
  <c r="X169" i="28"/>
  <c r="X101" i="28"/>
  <c r="AJ101" i="28"/>
  <c r="AK121" i="28"/>
  <c r="W121" i="28"/>
  <c r="AB121" i="28"/>
  <c r="AO33" i="28"/>
  <c r="X33" i="28"/>
  <c r="W106" i="28"/>
  <c r="AI106" i="28"/>
  <c r="X106" i="28"/>
  <c r="AH106" i="28"/>
  <c r="AA106" i="28"/>
  <c r="AC106" i="28"/>
  <c r="AE106" i="28"/>
  <c r="AJ106" i="28"/>
  <c r="AB106" i="28"/>
  <c r="AC118" i="28"/>
  <c r="AN118" i="28"/>
  <c r="AF118" i="28"/>
  <c r="AK118" i="28"/>
  <c r="X118" i="28"/>
  <c r="AM30" i="28"/>
  <c r="Y73" i="28"/>
  <c r="AH73" i="28"/>
  <c r="AF133" i="28"/>
  <c r="X133" i="28"/>
  <c r="AB133" i="28"/>
  <c r="AA133" i="28"/>
  <c r="W133" i="28"/>
  <c r="AO133" i="28"/>
  <c r="AK133" i="28"/>
  <c r="AI133" i="28"/>
  <c r="AC133" i="28"/>
  <c r="AN133" i="28"/>
  <c r="AE154" i="28"/>
  <c r="AF154" i="28"/>
  <c r="AA155" i="28"/>
  <c r="AD155" i="28"/>
  <c r="AJ155" i="28"/>
  <c r="AG155" i="28"/>
  <c r="AO155" i="28"/>
  <c r="Y117" i="28"/>
  <c r="W117" i="28"/>
  <c r="AE117" i="28"/>
  <c r="AO117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AN72" i="28"/>
  <c r="Z17" i="28"/>
  <c r="AA32" i="28"/>
  <c r="AB122" i="28"/>
  <c r="AN99" i="28"/>
  <c r="AM39" i="28"/>
  <c r="AD19" i="28"/>
  <c r="AM174" i="28"/>
  <c r="AL98" i="28"/>
  <c r="X98" i="28"/>
  <c r="AG114" i="28"/>
  <c r="Z114" i="28"/>
  <c r="AJ114" i="28"/>
  <c r="AC114" i="28"/>
  <c r="AB114" i="28"/>
  <c r="AG31" i="28"/>
  <c r="AJ31" i="28"/>
  <c r="AJ131" i="28"/>
  <c r="AL131" i="28"/>
  <c r="AO13" i="28"/>
  <c r="AD112" i="28"/>
  <c r="AL112" i="28"/>
  <c r="AC136" i="28"/>
  <c r="X136" i="28"/>
  <c r="Y136" i="28"/>
  <c r="AC27" i="28"/>
  <c r="AF63" i="28"/>
  <c r="AA63" i="28"/>
  <c r="AK20" i="28"/>
  <c r="X142" i="28"/>
  <c r="AO142" i="28"/>
  <c r="AD142" i="28"/>
  <c r="AB120" i="28"/>
  <c r="AC9" i="28"/>
  <c r="AL9" i="28"/>
  <c r="AF104" i="28"/>
  <c r="AA23" i="28"/>
  <c r="AJ149" i="28"/>
  <c r="AH97" i="28"/>
  <c r="Y161" i="28"/>
  <c r="AJ161" i="28"/>
  <c r="AJ61" i="28"/>
  <c r="AM109" i="28"/>
  <c r="W114" i="28"/>
  <c r="Z136" i="28"/>
  <c r="AI136" i="28"/>
  <c r="AM149" i="28"/>
  <c r="AK55" i="28"/>
  <c r="AO97" i="28"/>
  <c r="AD161" i="28"/>
  <c r="AG173" i="28"/>
  <c r="Y72" i="28"/>
  <c r="AD72" i="28"/>
  <c r="AJ17" i="28"/>
  <c r="AI17" i="28"/>
  <c r="Y32" i="28"/>
  <c r="AJ32" i="28"/>
  <c r="W122" i="28"/>
  <c r="AK122" i="28"/>
  <c r="AF99" i="28"/>
  <c r="AI19" i="28"/>
  <c r="AO19" i="28"/>
  <c r="W98" i="28"/>
  <c r="AF114" i="28"/>
  <c r="AH114" i="28"/>
  <c r="AE114" i="28"/>
  <c r="X114" i="28"/>
  <c r="AC31" i="28"/>
  <c r="AN131" i="28"/>
  <c r="AN13" i="28"/>
  <c r="AD13" i="28"/>
  <c r="X112" i="28"/>
  <c r="W112" i="28"/>
  <c r="AK136" i="28"/>
  <c r="AE136" i="28"/>
  <c r="AH136" i="28"/>
  <c r="AF136" i="28"/>
  <c r="AD63" i="28"/>
  <c r="AH12" i="28"/>
  <c r="AN138" i="28"/>
  <c r="AN142" i="28"/>
  <c r="Z142" i="28"/>
  <c r="AO9" i="28"/>
  <c r="X104" i="28"/>
  <c r="AH159" i="28"/>
  <c r="AB23" i="28"/>
  <c r="AF149" i="28"/>
  <c r="AB149" i="28"/>
  <c r="AM6" i="28"/>
  <c r="AC97" i="28"/>
  <c r="AC161" i="28"/>
  <c r="X161" i="28"/>
  <c r="AL61" i="28"/>
  <c r="AC176" i="24"/>
  <c r="AB176" i="24"/>
  <c r="AE47" i="24"/>
  <c r="AL47" i="24"/>
  <c r="Z155" i="25"/>
  <c r="AK155" i="25"/>
  <c r="AE155" i="25"/>
  <c r="AI155" i="25"/>
  <c r="AO72" i="24"/>
  <c r="X72" i="24"/>
  <c r="AH118" i="25"/>
  <c r="Y118" i="25"/>
  <c r="AG27" i="24"/>
  <c r="Z27" i="24"/>
  <c r="AA92" i="24"/>
  <c r="AF92" i="24"/>
  <c r="W156" i="24"/>
  <c r="AH156" i="24"/>
  <c r="AN44" i="24"/>
  <c r="AM44" i="24"/>
  <c r="AD109" i="24"/>
  <c r="AL109" i="24"/>
  <c r="AC173" i="24"/>
  <c r="AH173" i="24"/>
  <c r="AB118" i="24"/>
  <c r="AI118" i="24"/>
  <c r="AO58" i="23"/>
  <c r="AI155" i="24"/>
  <c r="AD119" i="24"/>
  <c r="AM7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W144" i="24"/>
  <c r="AN144" i="24"/>
  <c r="AF16" i="25"/>
  <c r="Z16" i="25"/>
  <c r="Z121" i="24"/>
  <c r="Y121" i="24"/>
  <c r="AO168" i="24"/>
  <c r="AG168" i="24"/>
  <c r="AI168" i="24"/>
  <c r="W168" i="24"/>
  <c r="AJ39" i="24"/>
  <c r="AH39" i="24"/>
  <c r="W4" i="25"/>
  <c r="AF4" i="25"/>
  <c r="AA4" i="25"/>
  <c r="AL4" i="25"/>
  <c r="AD4" i="25"/>
  <c r="AG4" i="25"/>
  <c r="AC4" i="25"/>
  <c r="AO35" i="24"/>
  <c r="AH35" i="24"/>
  <c r="AJ35" i="24"/>
  <c r="X35" i="24"/>
  <c r="AE35" i="24"/>
  <c r="Z68" i="24"/>
  <c r="Y68" i="24"/>
  <c r="AF68" i="24"/>
  <c r="X68" i="24"/>
  <c r="AH100" i="24"/>
  <c r="Y164" i="24"/>
  <c r="AJ164" i="24"/>
  <c r="AC20" i="24"/>
  <c r="AJ20" i="24"/>
  <c r="Z52" i="24"/>
  <c r="AE52" i="24"/>
  <c r="AA85" i="24"/>
  <c r="AH85" i="24"/>
  <c r="AG117" i="24"/>
  <c r="AH117" i="24"/>
  <c r="AE2" i="24"/>
  <c r="AE95" i="24"/>
  <c r="Y158" i="24"/>
  <c r="AH176" i="24"/>
  <c r="X176" i="24"/>
  <c r="AJ176" i="24"/>
  <c r="AI47" i="24"/>
  <c r="AD47" i="24"/>
  <c r="AF155" i="25"/>
  <c r="AA153" i="24"/>
  <c r="AH153" i="24"/>
  <c r="AM153" i="24"/>
  <c r="AH24" i="24"/>
  <c r="Y24" i="24"/>
  <c r="Y72" i="24"/>
  <c r="AI72" i="24"/>
  <c r="AA118" i="25"/>
  <c r="AM118" i="25"/>
  <c r="AM27" i="24"/>
  <c r="AH27" i="24"/>
  <c r="AL92" i="24"/>
  <c r="AE92" i="24"/>
  <c r="AO156" i="24"/>
  <c r="AF156" i="24"/>
  <c r="Y44" i="24"/>
  <c r="AJ44" i="24"/>
  <c r="AN109" i="24"/>
  <c r="AI109" i="24"/>
  <c r="AJ173" i="24"/>
  <c r="W173" i="24"/>
  <c r="Y118" i="24"/>
  <c r="AL118" i="24"/>
  <c r="AA155" i="24"/>
  <c r="AH119" i="24"/>
  <c r="AH7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Y168" i="24"/>
  <c r="AD168" i="24"/>
  <c r="AJ168" i="24"/>
  <c r="AE168" i="24"/>
  <c r="X39" i="24"/>
  <c r="AK39" i="24"/>
  <c r="AJ4" i="25"/>
  <c r="AE4" i="25"/>
  <c r="AI35" i="24"/>
  <c r="AL35" i="24"/>
  <c r="AC35" i="24"/>
  <c r="AN35" i="24"/>
  <c r="AH68" i="24"/>
  <c r="W68" i="24"/>
  <c r="AM68" i="24"/>
  <c r="Y100" i="24"/>
  <c r="AI100" i="24"/>
  <c r="AF164" i="24"/>
  <c r="AM164" i="24"/>
  <c r="AA164" i="24"/>
  <c r="Z164" i="24"/>
  <c r="AH164" i="24"/>
  <c r="X164" i="24"/>
  <c r="AB164" i="24"/>
  <c r="W164" i="24"/>
  <c r="AD164" i="24"/>
  <c r="AO164" i="24"/>
  <c r="AK20" i="24"/>
  <c r="W20" i="24"/>
  <c r="AB52" i="24"/>
  <c r="AO52" i="24"/>
  <c r="AJ52" i="24"/>
  <c r="AA52" i="24"/>
  <c r="AF52" i="24"/>
  <c r="Y52" i="24"/>
  <c r="AK52" i="24"/>
  <c r="AC52" i="24"/>
  <c r="AN52" i="24"/>
  <c r="AD52" i="24"/>
  <c r="AG85" i="24"/>
  <c r="AB85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Z20" i="24"/>
  <c r="AN20" i="24"/>
  <c r="AC85" i="24"/>
  <c r="AI85" i="24"/>
  <c r="Z176" i="24"/>
  <c r="AN176" i="24"/>
  <c r="AO155" i="24"/>
  <c r="AI119" i="24"/>
  <c r="AI74" i="24"/>
  <c r="AF163" i="24"/>
  <c r="AG20" i="24"/>
  <c r="AB20" i="24"/>
  <c r="AF20" i="24"/>
  <c r="X20" i="24"/>
  <c r="AH20" i="24"/>
  <c r="Y20" i="24"/>
  <c r="AL20" i="24"/>
  <c r="AO20" i="24"/>
  <c r="AI20" i="24"/>
  <c r="AD20" i="24"/>
  <c r="AL85" i="24"/>
  <c r="W85" i="24"/>
  <c r="X85" i="24"/>
  <c r="AJ85" i="24"/>
  <c r="Z85" i="24"/>
  <c r="Y85" i="24"/>
  <c r="AK85" i="24"/>
  <c r="AD85" i="24"/>
  <c r="AE85" i="24"/>
  <c r="AF85" i="24"/>
  <c r="AE149" i="24"/>
  <c r="AG149" i="24"/>
  <c r="AK149" i="24"/>
  <c r="Y149" i="24"/>
  <c r="AF149" i="24"/>
  <c r="AE5" i="24"/>
  <c r="AH5" i="24"/>
  <c r="AM5" i="24"/>
  <c r="W5" i="24"/>
  <c r="AA5" i="24"/>
  <c r="AI70" i="24"/>
  <c r="AB70" i="24"/>
  <c r="AN70" i="24"/>
  <c r="AJ70" i="24"/>
  <c r="AH70" i="24"/>
  <c r="AF134" i="24"/>
  <c r="AB134" i="24"/>
  <c r="AN134" i="24"/>
  <c r="AJ134" i="24"/>
  <c r="AL134" i="24"/>
  <c r="Y18" i="24"/>
  <c r="AC18" i="24"/>
  <c r="AA18" i="24"/>
  <c r="AE18" i="24"/>
  <c r="W18" i="24"/>
  <c r="AI83" i="24"/>
  <c r="AO83" i="24"/>
  <c r="AD6" i="24"/>
  <c r="AG6" i="24"/>
  <c r="AJ6" i="24"/>
  <c r="X6" i="24"/>
  <c r="Z6" i="24"/>
  <c r="AA71" i="24"/>
  <c r="W71" i="24"/>
  <c r="AE71" i="24"/>
  <c r="Y71" i="24"/>
  <c r="AD71" i="24"/>
  <c r="AF135" i="24"/>
  <c r="W135" i="24"/>
  <c r="AE135" i="24"/>
  <c r="Y135" i="24"/>
  <c r="AC135" i="24"/>
  <c r="AK25" i="24"/>
  <c r="AB90" i="24"/>
  <c r="AN90" i="24"/>
  <c r="Y90" i="24"/>
  <c r="AF90" i="24"/>
  <c r="AH90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C29" i="24"/>
  <c r="AA29" i="24"/>
  <c r="X29" i="24"/>
  <c r="AO29" i="24"/>
  <c r="AO112" i="24"/>
  <c r="AD158" i="25"/>
  <c r="AA158" i="25"/>
  <c r="AM158" i="25"/>
  <c r="AJ158" i="25"/>
  <c r="AH89" i="24"/>
  <c r="Y89" i="24"/>
  <c r="AC89" i="24"/>
  <c r="AD89" i="24"/>
  <c r="AI89" i="24"/>
  <c r="AO6" i="25"/>
  <c r="Z6" i="25"/>
  <c r="X6" i="25"/>
  <c r="AN93" i="25"/>
  <c r="AO145" i="25"/>
  <c r="AC145" i="25"/>
  <c r="AJ145" i="25"/>
  <c r="AN11" i="24"/>
  <c r="AM11" i="24"/>
  <c r="AK11" i="24"/>
  <c r="AM43" i="24"/>
  <c r="AC43" i="24"/>
  <c r="AD76" i="24"/>
  <c r="AE76" i="24"/>
  <c r="AL76" i="24"/>
  <c r="AI172" i="24"/>
  <c r="Y125" i="24"/>
  <c r="AG125" i="24"/>
  <c r="AN86" i="24"/>
  <c r="AH86" i="24"/>
  <c r="AB150" i="24"/>
  <c r="AO150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F42" i="24"/>
  <c r="W42" i="24"/>
  <c r="AE42" i="24"/>
  <c r="AD42" i="24"/>
  <c r="AO42" i="24"/>
  <c r="X161" i="24"/>
  <c r="Y161" i="24"/>
  <c r="Z161" i="24"/>
  <c r="AD161" i="24"/>
  <c r="W161" i="24"/>
  <c r="X80" i="26"/>
  <c r="AC148" i="24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X32" i="24"/>
  <c r="AL32" i="24"/>
  <c r="AM32" i="24"/>
  <c r="AO103" i="25"/>
  <c r="Z103" i="25"/>
  <c r="AK103" i="25"/>
  <c r="AE103" i="25"/>
  <c r="AB103" i="25"/>
  <c r="AF103" i="25"/>
  <c r="W94" i="25"/>
  <c r="AO94" i="25"/>
  <c r="Z94" i="25"/>
  <c r="AC94" i="25"/>
  <c r="AJ115" i="24"/>
  <c r="AF51" i="24"/>
  <c r="AM4" i="24"/>
  <c r="AG37" i="24"/>
  <c r="AB103" i="24"/>
  <c r="AJ103" i="24"/>
  <c r="AC103" i="24"/>
  <c r="AO103" i="24"/>
  <c r="AK131" i="24"/>
  <c r="AI131" i="24"/>
  <c r="AH131" i="24"/>
  <c r="AN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D125" i="40"/>
  <c r="X125" i="40"/>
  <c r="W125" i="40"/>
  <c r="AL125" i="40"/>
  <c r="Z125" i="40"/>
  <c r="AD139" i="40"/>
  <c r="X25" i="40"/>
  <c r="W25" i="40"/>
  <c r="Y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K102" i="23"/>
  <c r="AA102" i="23"/>
  <c r="AO76" i="23"/>
  <c r="AA76" i="23"/>
  <c r="X80" i="23"/>
  <c r="AI45" i="23"/>
  <c r="AI161" i="23"/>
  <c r="AJ161" i="23"/>
  <c r="AE161" i="23"/>
  <c r="AM101" i="23"/>
  <c r="AM60" i="23"/>
  <c r="AH27" i="23"/>
  <c r="W22" i="23"/>
  <c r="AN145" i="23"/>
  <c r="AA145" i="23"/>
  <c r="AM153" i="23"/>
  <c r="AI87" i="23"/>
  <c r="AJ167" i="23"/>
  <c r="Y167" i="23"/>
  <c r="AC167" i="23"/>
  <c r="AM123" i="23"/>
  <c r="Z136" i="23"/>
  <c r="AE136" i="23"/>
  <c r="AB136" i="23"/>
  <c r="AC136" i="23"/>
  <c r="AG18" i="23"/>
  <c r="AA18" i="23"/>
  <c r="AK18" i="23"/>
  <c r="AG15" i="23"/>
  <c r="AD15" i="23"/>
  <c r="AE54" i="23"/>
  <c r="AC54" i="23"/>
  <c r="AI32" i="23"/>
  <c r="W32" i="23"/>
  <c r="Z113" i="23"/>
  <c r="AC154" i="23"/>
  <c r="AF154" i="23"/>
  <c r="AO82" i="23"/>
  <c r="AM40" i="23"/>
  <c r="AB138" i="23"/>
  <c r="AG138" i="23"/>
  <c r="Z138" i="23"/>
  <c r="AM126" i="23"/>
  <c r="AA157" i="23"/>
  <c r="AK30" i="23"/>
  <c r="AC159" i="23"/>
  <c r="AO37" i="23"/>
  <c r="AH37" i="23"/>
  <c r="AB87" i="28"/>
  <c r="AM51" i="28"/>
  <c r="Z171" i="28"/>
  <c r="AA86" i="28"/>
  <c r="X111" i="28"/>
  <c r="AE67" i="28"/>
  <c r="Y54" i="28"/>
  <c r="AH54" i="28"/>
  <c r="AC53" i="28"/>
  <c r="AH53" i="28"/>
  <c r="AG25" i="28"/>
  <c r="AN18" i="28"/>
  <c r="AN103" i="28"/>
  <c r="AG37" i="28"/>
  <c r="AE121" i="28"/>
  <c r="AM121" i="28"/>
  <c r="AE108" i="28"/>
  <c r="AI108" i="28"/>
  <c r="AK11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M40" i="28"/>
  <c r="AI9" i="28"/>
  <c r="AG73" i="28"/>
  <c r="AC117" i="28"/>
  <c r="AH117" i="28"/>
  <c r="AF167" i="28"/>
  <c r="AO167" i="28"/>
  <c r="AH55" i="28"/>
  <c r="AB55" i="28"/>
  <c r="AF45" i="28"/>
  <c r="AJ165" i="28"/>
  <c r="AO165" i="28"/>
  <c r="X43" i="28"/>
  <c r="Y133" i="28"/>
  <c r="W105" i="28"/>
  <c r="AL105" i="28"/>
  <c r="Y94" i="28"/>
  <c r="Z94" i="28"/>
  <c r="AA139" i="28"/>
  <c r="AN139" i="28"/>
  <c r="Z139" i="28"/>
  <c r="AH139" i="28"/>
  <c r="X26" i="28"/>
  <c r="AH90" i="28"/>
  <c r="AL10" i="28"/>
  <c r="AD168" i="28"/>
  <c r="X14" i="28"/>
  <c r="AD177" i="28"/>
  <c r="AN177" i="28"/>
  <c r="AO177" i="28"/>
  <c r="AE177" i="28"/>
  <c r="AA22" i="28"/>
  <c r="AE22" i="28"/>
  <c r="AK22" i="28"/>
  <c r="AH22" i="28"/>
  <c r="AG56" i="28"/>
  <c r="AA109" i="28"/>
  <c r="AB109" i="28"/>
  <c r="AA102" i="28"/>
  <c r="AJ76" i="28"/>
  <c r="X173" i="28"/>
  <c r="Y173" i="28"/>
  <c r="AJ173" i="28"/>
  <c r="AL156" i="28"/>
  <c r="AB156" i="28"/>
  <c r="AM156" i="28"/>
  <c r="AL110" i="28"/>
  <c r="X110" i="28"/>
  <c r="Y126" i="28"/>
  <c r="AA126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C47" i="23"/>
  <c r="AM88" i="23"/>
  <c r="AG88" i="23"/>
  <c r="AC88" i="23"/>
  <c r="AL88" i="23"/>
  <c r="AJ13" i="23"/>
  <c r="AG111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N174" i="23"/>
  <c r="AD174" i="23"/>
  <c r="AK81" i="23"/>
  <c r="AJ150" i="23"/>
  <c r="AA77" i="23"/>
  <c r="AI57" i="23"/>
  <c r="AB57" i="23"/>
  <c r="AJ57" i="23"/>
  <c r="AM102" i="23"/>
  <c r="AO102" i="23"/>
  <c r="Z102" i="23"/>
  <c r="AC102" i="23"/>
  <c r="AB76" i="23"/>
  <c r="Y76" i="23"/>
  <c r="AE76" i="23"/>
  <c r="AC76" i="23"/>
  <c r="AN80" i="23"/>
  <c r="W80" i="23"/>
  <c r="AH80" i="23"/>
  <c r="AM80" i="23"/>
  <c r="AF45" i="23"/>
  <c r="AC45" i="23"/>
  <c r="AH45" i="23"/>
  <c r="W45" i="23"/>
  <c r="AK103" i="23"/>
  <c r="AM161" i="23"/>
  <c r="X161" i="23"/>
  <c r="AH161" i="23"/>
  <c r="AF158" i="23"/>
  <c r="AC158" i="23"/>
  <c r="W158" i="23"/>
  <c r="AN158" i="23"/>
  <c r="AM158" i="23"/>
  <c r="Z75" i="23"/>
  <c r="AN107" i="23"/>
  <c r="X147" i="23"/>
  <c r="AB151" i="23"/>
  <c r="AE130" i="23"/>
  <c r="Z130" i="23"/>
  <c r="AC171" i="23"/>
  <c r="AN91" i="23"/>
  <c r="Z91" i="23"/>
  <c r="X91" i="23"/>
  <c r="AJ114" i="23"/>
  <c r="AF93" i="23"/>
  <c r="AL109" i="23"/>
  <c r="AH61" i="23"/>
  <c r="AL61" i="23"/>
  <c r="AN59" i="23"/>
  <c r="AK59" i="23"/>
  <c r="AO51" i="23"/>
  <c r="AN51" i="23"/>
  <c r="AJ35" i="23"/>
  <c r="AN35" i="23"/>
  <c r="AC35" i="23"/>
  <c r="AF101" i="23"/>
  <c r="AO60" i="23"/>
  <c r="AL60" i="23"/>
  <c r="Z60" i="23"/>
  <c r="AH60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AC145" i="23"/>
  <c r="X145" i="23"/>
  <c r="Z145" i="23"/>
  <c r="AF145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W167" i="23"/>
  <c r="AK167" i="23"/>
  <c r="AH167" i="23"/>
  <c r="AE123" i="23"/>
  <c r="AJ123" i="23"/>
  <c r="AD136" i="23"/>
  <c r="AF136" i="23"/>
  <c r="AG136" i="23"/>
  <c r="AI136" i="23"/>
  <c r="AF18" i="23"/>
  <c r="AO18" i="23"/>
  <c r="AH18" i="23"/>
  <c r="AM18" i="23"/>
  <c r="AA15" i="23"/>
  <c r="AJ15" i="23"/>
  <c r="AK15" i="23"/>
  <c r="AH15" i="23"/>
  <c r="AK42" i="23"/>
  <c r="Z42" i="23"/>
  <c r="AH168" i="23"/>
  <c r="AL168" i="23"/>
  <c r="Z79" i="23"/>
  <c r="AN79" i="23"/>
  <c r="AH54" i="23"/>
  <c r="AG54" i="23"/>
  <c r="AL54" i="23"/>
  <c r="AI54" i="23"/>
  <c r="Z152" i="23"/>
  <c r="AC152" i="23"/>
  <c r="AM152" i="23"/>
  <c r="AK152" i="23"/>
  <c r="AL32" i="23"/>
  <c r="AG32" i="23"/>
  <c r="AD32" i="23"/>
  <c r="AH32" i="23"/>
  <c r="AJ112" i="23"/>
  <c r="AA113" i="23"/>
  <c r="AE113" i="23"/>
  <c r="AJ113" i="23"/>
  <c r="AO113" i="23"/>
  <c r="AO117" i="23"/>
  <c r="AK117" i="23"/>
  <c r="AF66" i="23"/>
  <c r="AA154" i="23"/>
  <c r="Z154" i="23"/>
  <c r="Z82" i="23"/>
  <c r="AJ82" i="23"/>
  <c r="Y40" i="23"/>
  <c r="AF40" i="23"/>
  <c r="AA8" i="23"/>
  <c r="AH116" i="23"/>
  <c r="AD138" i="23"/>
  <c r="AC138" i="23"/>
  <c r="AK138" i="23"/>
  <c r="AL138" i="23"/>
  <c r="AN138" i="23"/>
  <c r="AJ164" i="23"/>
  <c r="Y126" i="23"/>
  <c r="AD95" i="23"/>
  <c r="AA139" i="23"/>
  <c r="X139" i="23"/>
  <c r="AE139" i="23"/>
  <c r="AF139" i="23"/>
  <c r="AF31" i="23"/>
  <c r="AN31" i="23"/>
  <c r="AE159" i="23"/>
  <c r="AN159" i="23"/>
  <c r="AJ56" i="23"/>
  <c r="AO115" i="23"/>
  <c r="AB115" i="23"/>
  <c r="W115" i="23"/>
  <c r="AE115" i="23"/>
  <c r="X119" i="23"/>
  <c r="X86" i="23"/>
  <c r="AO86" i="23"/>
  <c r="AL17" i="23"/>
  <c r="AD21" i="23"/>
  <c r="AF21" i="23"/>
  <c r="AH21" i="23"/>
  <c r="AJ4" i="23"/>
  <c r="Z4" i="23"/>
  <c r="AB33" i="23"/>
  <c r="AG33" i="23"/>
  <c r="AE33" i="23"/>
  <c r="AM37" i="23"/>
  <c r="X37" i="23"/>
  <c r="AC37" i="23"/>
  <c r="AH53" i="23"/>
  <c r="AH129" i="23"/>
  <c r="AI129" i="23"/>
  <c r="AO118" i="23"/>
  <c r="AC118" i="23"/>
  <c r="AN44" i="23"/>
  <c r="Y48" i="23"/>
  <c r="AC87" i="28"/>
  <c r="AH87" i="28"/>
  <c r="AG87" i="28"/>
  <c r="Y87" i="28"/>
  <c r="AJ51" i="28"/>
  <c r="Z51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Y111" i="28"/>
  <c r="AK111" i="28"/>
  <c r="AH111" i="28"/>
  <c r="AF162" i="28"/>
  <c r="AF67" i="28"/>
  <c r="AC67" i="28"/>
  <c r="AD67" i="28"/>
  <c r="AM67" i="28"/>
  <c r="AI54" i="28"/>
  <c r="AN54" i="28"/>
  <c r="AD54" i="28"/>
  <c r="X54" i="28"/>
  <c r="AO54" i="28"/>
  <c r="Y70" i="28"/>
  <c r="AB36" i="28"/>
  <c r="AC36" i="28"/>
  <c r="Y36" i="28"/>
  <c r="AA132" i="28"/>
  <c r="Y132" i="28"/>
  <c r="AN132" i="28"/>
  <c r="AD137" i="28"/>
  <c r="X137" i="28"/>
  <c r="W157" i="28"/>
  <c r="W46" i="28"/>
  <c r="AI46" i="28"/>
  <c r="AF62" i="28"/>
  <c r="AE53" i="28"/>
  <c r="AO53" i="28"/>
  <c r="AK53" i="28"/>
  <c r="AL53" i="28"/>
  <c r="AM25" i="28"/>
  <c r="X15" i="28"/>
  <c r="AA18" i="28"/>
  <c r="AM18" i="28"/>
  <c r="AJ42" i="28"/>
  <c r="AB155" i="28"/>
  <c r="AH155" i="28"/>
  <c r="AB116" i="28"/>
  <c r="AH116" i="28"/>
  <c r="AJ169" i="28"/>
  <c r="AO169" i="28"/>
  <c r="AL169" i="28"/>
  <c r="AI169" i="28"/>
  <c r="AL103" i="28"/>
  <c r="AG66" i="28"/>
  <c r="AE66" i="28"/>
  <c r="X66" i="28"/>
  <c r="AB66" i="28"/>
  <c r="AG4" i="28"/>
  <c r="AN37" i="28"/>
  <c r="AF37" i="28"/>
  <c r="AJ58" i="28"/>
  <c r="Z58" i="28"/>
  <c r="AI72" i="28"/>
  <c r="AK72" i="28"/>
  <c r="AD17" i="28"/>
  <c r="W17" i="28"/>
  <c r="AD32" i="28"/>
  <c r="X32" i="28"/>
  <c r="AF122" i="28"/>
  <c r="Y122" i="28"/>
  <c r="AL85" i="28"/>
  <c r="X121" i="28"/>
  <c r="AL121" i="28"/>
  <c r="AF121" i="28"/>
  <c r="AH108" i="28"/>
  <c r="AJ11" i="28"/>
  <c r="AF11" i="28"/>
  <c r="Y99" i="28"/>
  <c r="AM99" i="28"/>
  <c r="AG99" i="28"/>
  <c r="AI39" i="28"/>
  <c r="X19" i="28"/>
  <c r="AC19" i="28"/>
  <c r="AL19" i="28"/>
  <c r="X163" i="28"/>
  <c r="Z163" i="28"/>
  <c r="AN174" i="28"/>
  <c r="AK127" i="28"/>
  <c r="Z127" i="28"/>
  <c r="W127" i="28"/>
  <c r="Y127" i="28"/>
  <c r="AM84" i="28"/>
  <c r="AC119" i="28"/>
  <c r="AI33" i="28"/>
  <c r="W33" i="28"/>
  <c r="X79" i="28"/>
  <c r="AN31" i="28"/>
  <c r="AO31" i="28"/>
  <c r="AM160" i="28"/>
  <c r="Z80" i="28"/>
  <c r="AD80" i="28"/>
  <c r="AJ152" i="28"/>
  <c r="AI34" i="28"/>
  <c r="AH170" i="28"/>
  <c r="AB118" i="28"/>
  <c r="Y118" i="28"/>
  <c r="AI118" i="28"/>
  <c r="AE118" i="28"/>
  <c r="Y41" i="28"/>
  <c r="AL41" i="28"/>
  <c r="AD41" i="28"/>
  <c r="AE13" i="28"/>
  <c r="AC13" i="28"/>
  <c r="AG112" i="28"/>
  <c r="AI112" i="28"/>
  <c r="AO112" i="28"/>
  <c r="AA112" i="28"/>
  <c r="AL136" i="28"/>
  <c r="AG136" i="28"/>
  <c r="W136" i="28"/>
  <c r="AL100" i="28"/>
  <c r="AN63" i="28"/>
  <c r="AO63" i="28"/>
  <c r="AI3" i="28"/>
  <c r="AF3" i="28"/>
  <c r="AC3" i="28"/>
  <c r="W3" i="28"/>
  <c r="AA12" i="28"/>
  <c r="X12" i="28"/>
  <c r="AL12" i="28"/>
  <c r="Z12" i="28"/>
  <c r="X40" i="28"/>
  <c r="AK142" i="28"/>
  <c r="AF120" i="28"/>
  <c r="AF128" i="28"/>
  <c r="AN9" i="28"/>
  <c r="Z9" i="28"/>
  <c r="W9" i="28"/>
  <c r="AK9" i="28"/>
  <c r="Z176" i="28"/>
  <c r="AF73" i="28"/>
  <c r="AE73" i="28"/>
  <c r="AJ73" i="28"/>
  <c r="AM117" i="28"/>
  <c r="AL117" i="28"/>
  <c r="AN117" i="28"/>
  <c r="AB117" i="28"/>
  <c r="Z117" i="28"/>
  <c r="AE167" i="28"/>
  <c r="AB167" i="28"/>
  <c r="AK167" i="28"/>
  <c r="AI167" i="28"/>
  <c r="AC167" i="28"/>
  <c r="AD159" i="28"/>
  <c r="AM159" i="28"/>
  <c r="X47" i="28"/>
  <c r="AH149" i="28"/>
  <c r="AL149" i="28"/>
  <c r="AE149" i="28"/>
  <c r="AH24" i="28"/>
  <c r="AI95" i="28"/>
  <c r="X134" i="28"/>
  <c r="AG134" i="28"/>
  <c r="AK92" i="28"/>
  <c r="AF48" i="28"/>
  <c r="Y55" i="28"/>
  <c r="AD55" i="28"/>
  <c r="AA55" i="28"/>
  <c r="AF55" i="28"/>
  <c r="AC45" i="28"/>
  <c r="AN45" i="28"/>
  <c r="AD97" i="28"/>
  <c r="Z97" i="28"/>
  <c r="AG165" i="28"/>
  <c r="AN165" i="28"/>
  <c r="W165" i="28"/>
  <c r="AM43" i="28"/>
  <c r="AL133" i="28"/>
  <c r="AO105" i="28"/>
  <c r="AN105" i="28"/>
  <c r="AO94" i="28"/>
  <c r="X139" i="28"/>
  <c r="AD139" i="28"/>
  <c r="Y139" i="28"/>
  <c r="AI139" i="28"/>
  <c r="AJ2" i="28"/>
  <c r="AK161" i="28"/>
  <c r="AN26" i="28"/>
  <c r="AK90" i="28"/>
  <c r="AD10" i="28"/>
  <c r="Y168" i="28"/>
  <c r="AG177" i="28"/>
  <c r="W177" i="28"/>
  <c r="AC177" i="28"/>
  <c r="AL177" i="28"/>
  <c r="AI22" i="28"/>
  <c r="AO22" i="28"/>
  <c r="AM22" i="28"/>
  <c r="AG109" i="28"/>
  <c r="AH109" i="28"/>
  <c r="AC173" i="28"/>
  <c r="AK156" i="28"/>
  <c r="AC110" i="28"/>
  <c r="AO126" i="28"/>
  <c r="AA149" i="24"/>
  <c r="X149" i="24"/>
  <c r="W149" i="24"/>
  <c r="AL149" i="24"/>
  <c r="AB5" i="24"/>
  <c r="AJ5" i="24"/>
  <c r="Y5" i="24"/>
  <c r="Z5" i="24"/>
  <c r="AG70" i="24"/>
  <c r="AM70" i="24"/>
  <c r="AA70" i="24"/>
  <c r="AL70" i="24"/>
  <c r="AI134" i="24"/>
  <c r="AM134" i="24"/>
  <c r="AA134" i="24"/>
  <c r="Z134" i="24"/>
  <c r="AB18" i="24"/>
  <c r="AJ18" i="24"/>
  <c r="AN18" i="24"/>
  <c r="AM18" i="24"/>
  <c r="AB83" i="24"/>
  <c r="W83" i="24"/>
  <c r="AC83" i="24"/>
  <c r="AG83" i="24"/>
  <c r="AF6" i="24"/>
  <c r="AI6" i="24"/>
  <c r="AM6" i="24"/>
  <c r="W6" i="24"/>
  <c r="AB71" i="24"/>
  <c r="AI71" i="24"/>
  <c r="AG71" i="24"/>
  <c r="AO71" i="24"/>
  <c r="AB135" i="24"/>
  <c r="AI135" i="24"/>
  <c r="AL135" i="24"/>
  <c r="Z135" i="24"/>
  <c r="AG90" i="24"/>
  <c r="AE90" i="24"/>
  <c r="AI90" i="24"/>
  <c r="AM90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29" i="24"/>
  <c r="Z29" i="24"/>
  <c r="AD29" i="24"/>
  <c r="AK29" i="24"/>
  <c r="X112" i="24"/>
  <c r="AE158" i="25"/>
  <c r="Z158" i="25"/>
  <c r="AC158" i="25"/>
  <c r="W158" i="25"/>
  <c r="AO158" i="25"/>
  <c r="AI158" i="25"/>
  <c r="AN89" i="24"/>
  <c r="AL89" i="24"/>
  <c r="AJ89" i="24"/>
  <c r="AE89" i="24"/>
  <c r="AB6" i="25"/>
  <c r="AD6" i="25"/>
  <c r="AA6" i="25"/>
  <c r="AE93" i="25"/>
  <c r="AB145" i="25"/>
  <c r="X145" i="25"/>
  <c r="AL145" i="25"/>
  <c r="AI11" i="24"/>
  <c r="AC11" i="24"/>
  <c r="AG43" i="24"/>
  <c r="X43" i="24"/>
  <c r="AL43" i="24"/>
  <c r="AN76" i="24"/>
  <c r="X76" i="24"/>
  <c r="AC172" i="24"/>
  <c r="AF125" i="24"/>
  <c r="AI125" i="24"/>
  <c r="AC86" i="24"/>
  <c r="AK86" i="24"/>
  <c r="AF150" i="24"/>
  <c r="X150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42" i="24"/>
  <c r="AJ42" i="24"/>
  <c r="AN42" i="24"/>
  <c r="AB42" i="24"/>
  <c r="AK161" i="24"/>
  <c r="AF161" i="24"/>
  <c r="AG161" i="24"/>
  <c r="AH161" i="24"/>
  <c r="AL80" i="26"/>
  <c r="AL84" i="24"/>
  <c r="AF148" i="24"/>
  <c r="Z102" i="24"/>
  <c r="AO167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D32" i="24"/>
  <c r="AC32" i="24"/>
  <c r="AI32" i="24"/>
  <c r="AA32" i="24"/>
  <c r="AA103" i="25"/>
  <c r="AD103" i="25"/>
  <c r="AI94" i="25"/>
  <c r="AG94" i="25"/>
  <c r="AM94" i="25"/>
  <c r="AB94" i="25"/>
  <c r="AK94" i="25"/>
  <c r="AH115" i="24"/>
  <c r="AA51" i="24"/>
  <c r="AL4" i="24"/>
  <c r="X37" i="24"/>
  <c r="W103" i="24"/>
  <c r="Z103" i="24"/>
  <c r="AN103" i="24"/>
  <c r="AF131" i="24"/>
  <c r="AM131" i="24"/>
  <c r="Z131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G125" i="40"/>
  <c r="AA125" i="40"/>
  <c r="AK125" i="40"/>
  <c r="Y125" i="40"/>
  <c r="AB139" i="40"/>
  <c r="AO25" i="40"/>
  <c r="AH25" i="40"/>
  <c r="AA25" i="40"/>
  <c r="AE25" i="40"/>
  <c r="W122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N111" i="23"/>
  <c r="AE175" i="23"/>
  <c r="AO155" i="23"/>
  <c r="Z6" i="23"/>
  <c r="AO6" i="23"/>
  <c r="W77" i="23"/>
  <c r="AB102" i="23"/>
  <c r="AI102" i="23"/>
  <c r="Z76" i="23"/>
  <c r="W76" i="23"/>
  <c r="AJ76" i="23"/>
  <c r="AG76" i="23"/>
  <c r="AO80" i="23"/>
  <c r="AL80" i="23"/>
  <c r="AF80" i="23"/>
  <c r="AL45" i="23"/>
  <c r="X45" i="23"/>
  <c r="AG161" i="23"/>
  <c r="AG91" i="23"/>
  <c r="AL91" i="23"/>
  <c r="W59" i="23"/>
  <c r="Y120" i="23"/>
  <c r="AB120" i="23"/>
  <c r="AC51" i="23"/>
  <c r="AI60" i="23"/>
  <c r="AN27" i="23"/>
  <c r="AB22" i="23"/>
  <c r="AH100" i="23"/>
  <c r="W100" i="23"/>
  <c r="AE145" i="23"/>
  <c r="AL145" i="23"/>
  <c r="AK145" i="23"/>
  <c r="AA153" i="23"/>
  <c r="AE167" i="23"/>
  <c r="AB167" i="23"/>
  <c r="AL167" i="23"/>
  <c r="AO136" i="23"/>
  <c r="AL136" i="23"/>
  <c r="AD18" i="23"/>
  <c r="AE18" i="23"/>
  <c r="X18" i="23"/>
  <c r="AI15" i="23"/>
  <c r="Y15" i="23"/>
  <c r="Y54" i="23"/>
  <c r="Z54" i="23"/>
  <c r="W54" i="23"/>
  <c r="AJ54" i="23"/>
  <c r="AK32" i="23"/>
  <c r="AF32" i="23"/>
  <c r="AO32" i="23"/>
  <c r="AM113" i="23"/>
  <c r="AK154" i="23"/>
  <c r="AH138" i="23"/>
  <c r="AJ159" i="23"/>
  <c r="AL159" i="23"/>
  <c r="AM115" i="23"/>
  <c r="AL37" i="23"/>
  <c r="AO87" i="28"/>
  <c r="AK51" i="28"/>
  <c r="W171" i="28"/>
  <c r="AN171" i="28"/>
  <c r="AE86" i="28"/>
  <c r="AB111" i="28"/>
  <c r="AL67" i="28"/>
  <c r="AL54" i="28"/>
  <c r="AM54" i="28"/>
  <c r="AG54" i="28"/>
  <c r="W54" i="28"/>
  <c r="AC54" i="28"/>
  <c r="AF36" i="28"/>
  <c r="AN137" i="28"/>
  <c r="AM137" i="28"/>
  <c r="AN157" i="28"/>
  <c r="AF46" i="28"/>
  <c r="AA46" i="28"/>
  <c r="W53" i="28"/>
  <c r="Z53" i="28"/>
  <c r="AH25" i="28"/>
  <c r="AF18" i="28"/>
  <c r="X18" i="28"/>
  <c r="W103" i="28"/>
  <c r="AH66" i="28"/>
  <c r="Z4" i="28"/>
  <c r="AK37" i="28"/>
  <c r="AH80" i="28"/>
  <c r="AD118" i="28"/>
  <c r="AO41" i="28"/>
  <c r="AI41" i="28"/>
  <c r="AO3" i="28"/>
  <c r="AF176" i="28"/>
  <c r="AN73" i="28"/>
  <c r="AL73" i="28"/>
  <c r="AA73" i="28"/>
  <c r="AI117" i="28"/>
  <c r="AA117" i="28"/>
  <c r="AJ117" i="28"/>
  <c r="AG117" i="28"/>
  <c r="AA167" i="28"/>
  <c r="AN167" i="28"/>
  <c r="Z167" i="28"/>
  <c r="AJ167" i="28"/>
  <c r="AL159" i="28"/>
  <c r="Y47" i="28"/>
  <c r="AI134" i="28"/>
  <c r="AG55" i="28"/>
  <c r="AE55" i="28"/>
  <c r="W45" i="28"/>
  <c r="AB165" i="28"/>
  <c r="Z105" i="28"/>
  <c r="AB139" i="28"/>
  <c r="AO139" i="28"/>
  <c r="AL90" i="28"/>
  <c r="AC10" i="28"/>
  <c r="AA10" i="28"/>
  <c r="X154" i="28"/>
  <c r="AG168" i="28"/>
  <c r="AL14" i="28"/>
  <c r="Y177" i="28"/>
  <c r="AF177" i="28"/>
  <c r="AA177" i="28"/>
  <c r="AK177" i="28"/>
  <c r="AB22" i="28"/>
  <c r="AJ22" i="28"/>
  <c r="X22" i="28"/>
  <c r="AC22" i="28"/>
  <c r="AN56" i="28"/>
  <c r="Z109" i="28"/>
  <c r="AF109" i="28"/>
  <c r="AN109" i="28"/>
  <c r="AG102" i="28"/>
  <c r="AE76" i="28"/>
  <c r="AN173" i="28"/>
  <c r="AO173" i="28"/>
  <c r="AL173" i="28"/>
  <c r="Y156" i="28"/>
  <c r="AA110" i="28"/>
  <c r="AG110" i="28"/>
  <c r="AH126" i="28"/>
  <c r="AK126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AB104" i="23"/>
  <c r="Y88" i="23"/>
  <c r="AH88" i="23"/>
  <c r="X111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I174" i="23"/>
  <c r="AJ36" i="23"/>
  <c r="AE81" i="23"/>
  <c r="AN150" i="23"/>
  <c r="AA150" i="23"/>
  <c r="AK77" i="23"/>
  <c r="Y77" i="23"/>
  <c r="AF57" i="23"/>
  <c r="AK57" i="23"/>
  <c r="AE102" i="23"/>
  <c r="AF102" i="23"/>
  <c r="AN102" i="23"/>
  <c r="W102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F103" i="23"/>
  <c r="AM103" i="23"/>
  <c r="AN161" i="23"/>
  <c r="Z158" i="23"/>
  <c r="AO158" i="23"/>
  <c r="AJ158" i="23"/>
  <c r="AH158" i="23"/>
  <c r="AD25" i="23"/>
  <c r="AJ75" i="23"/>
  <c r="AD107" i="23"/>
  <c r="AJ140" i="23"/>
  <c r="W130" i="23"/>
  <c r="AB91" i="23"/>
  <c r="Y114" i="23"/>
  <c r="AE114" i="23"/>
  <c r="AN114" i="23"/>
  <c r="X93" i="23"/>
  <c r="AN61" i="23"/>
  <c r="AI61" i="23"/>
  <c r="AD59" i="23"/>
  <c r="AN120" i="23"/>
  <c r="AO120" i="23"/>
  <c r="AA39" i="23"/>
  <c r="AA101" i="23"/>
  <c r="AO101" i="23"/>
  <c r="AE27" i="23"/>
  <c r="AI27" i="23"/>
  <c r="AB27" i="23"/>
  <c r="AC22" i="23"/>
  <c r="AE22" i="23"/>
  <c r="AK22" i="23"/>
  <c r="AG22" i="23"/>
  <c r="AB100" i="23"/>
  <c r="AO100" i="23"/>
  <c r="AL100" i="23"/>
  <c r="AM100" i="23"/>
  <c r="W145" i="23"/>
  <c r="AI145" i="23"/>
  <c r="Y145" i="23"/>
  <c r="AO145" i="23"/>
  <c r="AK149" i="23"/>
  <c r="AM149" i="23"/>
  <c r="X149" i="23"/>
  <c r="AJ149" i="23"/>
  <c r="AG26" i="23"/>
  <c r="Y26" i="23"/>
  <c r="AH26" i="23"/>
  <c r="AD142" i="23"/>
  <c r="Z121" i="23"/>
  <c r="X121" i="23"/>
  <c r="AH153" i="23"/>
  <c r="AG87" i="23"/>
  <c r="AO87" i="23"/>
  <c r="W87" i="23"/>
  <c r="AK87" i="23"/>
  <c r="AD92" i="23"/>
  <c r="AD172" i="23"/>
  <c r="AO167" i="23"/>
  <c r="AI167" i="23"/>
  <c r="AG167" i="23"/>
  <c r="AC123" i="23"/>
  <c r="AN136" i="23"/>
  <c r="AM136" i="23"/>
  <c r="Y136" i="23"/>
  <c r="X136" i="23"/>
  <c r="AJ18" i="23"/>
  <c r="W18" i="23"/>
  <c r="AN15" i="23"/>
  <c r="AL15" i="23"/>
  <c r="AB15" i="23"/>
  <c r="Z15" i="23"/>
  <c r="AJ42" i="23"/>
  <c r="AH79" i="23"/>
  <c r="AO54" i="23"/>
  <c r="AD54" i="23"/>
  <c r="X54" i="23"/>
  <c r="AK143" i="23"/>
  <c r="X32" i="23"/>
  <c r="AB32" i="23"/>
  <c r="AC32" i="23"/>
  <c r="Y32" i="23"/>
  <c r="AB112" i="23"/>
  <c r="AN112" i="23"/>
  <c r="W113" i="23"/>
  <c r="AB113" i="23"/>
  <c r="AD113" i="23"/>
  <c r="AL113" i="23"/>
  <c r="AC23" i="23"/>
  <c r="AM154" i="23"/>
  <c r="W154" i="23"/>
  <c r="AE82" i="23"/>
  <c r="X82" i="23"/>
  <c r="AL82" i="23"/>
  <c r="AH82" i="23"/>
  <c r="AH8" i="23"/>
  <c r="AI8" i="23"/>
  <c r="AB8" i="23"/>
  <c r="AJ138" i="23"/>
  <c r="Y138" i="23"/>
  <c r="W138" i="23"/>
  <c r="AM138" i="23"/>
  <c r="AI126" i="23"/>
  <c r="X157" i="23"/>
  <c r="AJ139" i="23"/>
  <c r="Y139" i="23"/>
  <c r="AO139" i="23"/>
  <c r="AL30" i="23"/>
  <c r="AO31" i="23"/>
  <c r="AK31" i="23"/>
  <c r="AN73" i="23"/>
  <c r="X159" i="23"/>
  <c r="Y159" i="23"/>
  <c r="AO159" i="23"/>
  <c r="AI58" i="24"/>
  <c r="AC56" i="23"/>
  <c r="AM89" i="23"/>
  <c r="AN115" i="23"/>
  <c r="Y2" i="23"/>
  <c r="AC86" i="23"/>
  <c r="AM21" i="23"/>
  <c r="AK21" i="23"/>
  <c r="AG4" i="23"/>
  <c r="AL4" i="23"/>
  <c r="AK33" i="23"/>
  <c r="AF33" i="23"/>
  <c r="AA37" i="23"/>
  <c r="AG37" i="23"/>
  <c r="AB129" i="23"/>
  <c r="AK129" i="23"/>
  <c r="Y131" i="23"/>
  <c r="AB118" i="23"/>
  <c r="X118" i="23"/>
  <c r="AA118" i="23"/>
  <c r="X70" i="23"/>
  <c r="AF44" i="23"/>
  <c r="X87" i="28"/>
  <c r="AM87" i="28"/>
  <c r="Z87" i="28"/>
  <c r="W87" i="28"/>
  <c r="AF51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C130" i="28"/>
  <c r="AM111" i="28"/>
  <c r="AC111" i="28"/>
  <c r="AG162" i="28"/>
  <c r="AK67" i="28"/>
  <c r="AA67" i="28"/>
  <c r="AN67" i="28"/>
  <c r="AH67" i="28"/>
  <c r="AF54" i="28"/>
  <c r="Z54" i="28"/>
  <c r="AJ54" i="28"/>
  <c r="AK54" i="28"/>
  <c r="Z70" i="28"/>
  <c r="AF70" i="28"/>
  <c r="W36" i="28"/>
  <c r="AG36" i="28"/>
  <c r="Z36" i="28"/>
  <c r="AM36" i="28"/>
  <c r="AK132" i="28"/>
  <c r="AE132" i="28"/>
  <c r="AA137" i="28"/>
  <c r="AE137" i="28"/>
  <c r="AF93" i="28"/>
  <c r="AN46" i="28"/>
  <c r="AJ46" i="28"/>
  <c r="AM53" i="28"/>
  <c r="AB53" i="28"/>
  <c r="AN53" i="28"/>
  <c r="AD53" i="28"/>
  <c r="W15" i="28"/>
  <c r="AH15" i="28"/>
  <c r="W143" i="28"/>
  <c r="AB18" i="28"/>
  <c r="AL18" i="28"/>
  <c r="AH18" i="28"/>
  <c r="W155" i="28"/>
  <c r="AF155" i="28"/>
  <c r="AK116" i="28"/>
  <c r="AA169" i="28"/>
  <c r="AK169" i="28"/>
  <c r="AD169" i="28"/>
  <c r="AH103" i="28"/>
  <c r="AA66" i="28"/>
  <c r="Y66" i="28"/>
  <c r="AO66" i="28"/>
  <c r="AM66" i="28"/>
  <c r="X146" i="28"/>
  <c r="AL37" i="28"/>
  <c r="AB58" i="28"/>
  <c r="AG72" i="28"/>
  <c r="AL17" i="28"/>
  <c r="W32" i="28"/>
  <c r="Z122" i="28"/>
  <c r="W85" i="28"/>
  <c r="AH175" i="28"/>
  <c r="AC121" i="28"/>
  <c r="AH121" i="28"/>
  <c r="Y108" i="28"/>
  <c r="AG11" i="28"/>
  <c r="AD99" i="28"/>
  <c r="AI99" i="28"/>
  <c r="AA39" i="28"/>
  <c r="AJ19" i="28"/>
  <c r="W19" i="28"/>
  <c r="AB50" i="28"/>
  <c r="W163" i="28"/>
  <c r="X174" i="28"/>
  <c r="AB127" i="28"/>
  <c r="AC127" i="28"/>
  <c r="AE127" i="28"/>
  <c r="AA127" i="28"/>
  <c r="AN84" i="28"/>
  <c r="AG119" i="28"/>
  <c r="Z33" i="28"/>
  <c r="Y79" i="28"/>
  <c r="Z160" i="28"/>
  <c r="AD160" i="28"/>
  <c r="AI80" i="28"/>
  <c r="AB80" i="28"/>
  <c r="AB34" i="28"/>
  <c r="Y34" i="28"/>
  <c r="AD170" i="28"/>
  <c r="AM118" i="28"/>
  <c r="Z118" i="28"/>
  <c r="AG118" i="28"/>
  <c r="AA118" i="28"/>
  <c r="AK148" i="28"/>
  <c r="AA41" i="28"/>
  <c r="AE41" i="28"/>
  <c r="AM13" i="28"/>
  <c r="AK112" i="28"/>
  <c r="AJ112" i="28"/>
  <c r="AA136" i="28"/>
  <c r="AN136" i="28"/>
  <c r="AN100" i="28"/>
  <c r="AM3" i="28"/>
  <c r="AG3" i="28"/>
  <c r="AL3" i="28"/>
  <c r="X3" i="28"/>
  <c r="AC89" i="28"/>
  <c r="AI40" i="28"/>
  <c r="AC142" i="28"/>
  <c r="AA120" i="28"/>
  <c r="AH120" i="28"/>
  <c r="AB9" i="28"/>
  <c r="X9" i="28"/>
  <c r="AG9" i="28"/>
  <c r="AH9" i="28"/>
  <c r="AD30" i="28"/>
  <c r="Z73" i="28"/>
  <c r="AB73" i="28"/>
  <c r="AF117" i="28"/>
  <c r="AD117" i="28"/>
  <c r="X117" i="28"/>
  <c r="AK117" i="28"/>
  <c r="AL167" i="28"/>
  <c r="AG167" i="28"/>
  <c r="AM167" i="28"/>
  <c r="Y167" i="28"/>
  <c r="AL83" i="28"/>
  <c r="AA159" i="28"/>
  <c r="AF23" i="28"/>
  <c r="W47" i="28"/>
  <c r="AA149" i="28"/>
  <c r="AK149" i="28"/>
  <c r="AD149" i="28"/>
  <c r="Y149" i="28"/>
  <c r="AB24" i="28"/>
  <c r="AF95" i="28"/>
  <c r="W134" i="28"/>
  <c r="AH134" i="28"/>
  <c r="Z92" i="28"/>
  <c r="W92" i="28"/>
  <c r="AJ55" i="28"/>
  <c r="W55" i="28"/>
  <c r="X55" i="28"/>
  <c r="AD45" i="28"/>
  <c r="AG97" i="28"/>
  <c r="AF165" i="28"/>
  <c r="AA165" i="28"/>
  <c r="W43" i="28"/>
  <c r="AJ133" i="28"/>
  <c r="Y105" i="28"/>
  <c r="AD94" i="28"/>
  <c r="W139" i="28"/>
  <c r="AM139" i="28"/>
  <c r="AF139" i="28"/>
  <c r="AB2" i="28"/>
  <c r="AM26" i="28"/>
  <c r="Y90" i="28"/>
  <c r="AM10" i="28"/>
  <c r="AH177" i="28"/>
  <c r="W22" i="28"/>
  <c r="AF22" i="28"/>
  <c r="AD22" i="28"/>
  <c r="AL109" i="28"/>
  <c r="AB173" i="28"/>
  <c r="AN156" i="28"/>
  <c r="AJ156" i="28"/>
  <c r="Z110" i="28"/>
  <c r="AF110" i="28"/>
  <c r="W126" i="28"/>
  <c r="AD126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K49" i="24"/>
  <c r="AO49" i="24"/>
  <c r="Z49" i="24"/>
  <c r="AA49" i="24"/>
  <c r="AI49" i="24"/>
  <c r="W107" i="24"/>
  <c r="AI107" i="24"/>
  <c r="AA107" i="24"/>
  <c r="AD107" i="24"/>
  <c r="AG107" i="24"/>
  <c r="AH112" i="24"/>
  <c r="AE112" i="24"/>
  <c r="AB112" i="24"/>
  <c r="AK119" i="25"/>
  <c r="AL119" i="25"/>
  <c r="AF119" i="25"/>
  <c r="AN119" i="25"/>
  <c r="X119" i="25"/>
  <c r="AI136" i="24"/>
  <c r="AK136" i="24"/>
  <c r="AF136" i="24"/>
  <c r="AA136" i="24"/>
  <c r="AM136" i="24"/>
  <c r="AB136" i="24"/>
  <c r="AF145" i="25"/>
  <c r="AH145" i="25"/>
  <c r="AG145" i="25"/>
  <c r="AK145" i="25"/>
  <c r="X11" i="24"/>
  <c r="AB11" i="24"/>
  <c r="W11" i="24"/>
  <c r="AO11" i="24"/>
  <c r="AH11" i="24"/>
  <c r="AI43" i="24"/>
  <c r="W43" i="24"/>
  <c r="AA43" i="24"/>
  <c r="AB43" i="24"/>
  <c r="AO43" i="24"/>
  <c r="AH76" i="24"/>
  <c r="AO76" i="24"/>
  <c r="AI76" i="24"/>
  <c r="Y76" i="24"/>
  <c r="AM76" i="24"/>
  <c r="AK172" i="24"/>
  <c r="AE172" i="24"/>
  <c r="AH28" i="24"/>
  <c r="AE28" i="24"/>
  <c r="AA28" i="24"/>
  <c r="AK125" i="24"/>
  <c r="AN21" i="24"/>
  <c r="AO86" i="24"/>
  <c r="AJ150" i="24"/>
  <c r="AD34" i="24"/>
  <c r="AN90" i="25"/>
  <c r="AJ122" i="40"/>
  <c r="AM95" i="24"/>
  <c r="AC155" i="25"/>
  <c r="AD155" i="25"/>
  <c r="W155" i="25"/>
  <c r="AL155" i="25"/>
  <c r="AJ155" i="25"/>
  <c r="AN155" i="25"/>
  <c r="Z67" i="26"/>
  <c r="AN67" i="26"/>
  <c r="AE67" i="26"/>
  <c r="Z24" i="24"/>
  <c r="AI24" i="24"/>
  <c r="AO24" i="24"/>
  <c r="X24" i="24"/>
  <c r="AI118" i="25"/>
  <c r="AJ118" i="25"/>
  <c r="AO118" i="25"/>
  <c r="X118" i="25"/>
  <c r="AF118" i="25"/>
  <c r="AB147" i="24"/>
  <c r="W147" i="24"/>
  <c r="AG147" i="24"/>
  <c r="AN147" i="24"/>
  <c r="Z147" i="24"/>
  <c r="AO27" i="24"/>
  <c r="W27" i="24"/>
  <c r="AA27" i="24"/>
  <c r="AD27" i="24"/>
  <c r="AL27" i="24"/>
  <c r="Z60" i="24"/>
  <c r="AN60" i="24"/>
  <c r="AL60" i="24"/>
  <c r="AE60" i="24"/>
  <c r="Y60" i="24"/>
  <c r="Z92" i="24"/>
  <c r="AC92" i="24"/>
  <c r="X92" i="24"/>
  <c r="AN92" i="24"/>
  <c r="AB92" i="24"/>
  <c r="AC124" i="24"/>
  <c r="AF124" i="24"/>
  <c r="AA124" i="24"/>
  <c r="AK124" i="24"/>
  <c r="AL124" i="24"/>
  <c r="AB156" i="24"/>
  <c r="Y156" i="24"/>
  <c r="AC156" i="24"/>
  <c r="AG156" i="24"/>
  <c r="Z156" i="24"/>
  <c r="Z12" i="24"/>
  <c r="AO12" i="24"/>
  <c r="AI12" i="24"/>
  <c r="AL12" i="24"/>
  <c r="AJ12" i="24"/>
  <c r="Z44" i="24"/>
  <c r="AA44" i="24"/>
  <c r="AC44" i="24"/>
  <c r="AL44" i="24"/>
  <c r="AB44" i="24"/>
  <c r="AN77" i="24"/>
  <c r="AO77" i="24"/>
  <c r="Z77" i="24"/>
  <c r="AI77" i="24"/>
  <c r="AE77" i="24"/>
  <c r="Z109" i="24"/>
  <c r="X109" i="24"/>
  <c r="AB109" i="24"/>
  <c r="AA109" i="24"/>
  <c r="AM109" i="24"/>
  <c r="X141" i="24"/>
  <c r="AO141" i="24"/>
  <c r="Z141" i="24"/>
  <c r="AA141" i="24"/>
  <c r="AE141" i="24"/>
  <c r="Y173" i="24"/>
  <c r="Z173" i="24"/>
  <c r="X173" i="24"/>
  <c r="AM173" i="24"/>
  <c r="AE173" i="24"/>
  <c r="Y53" i="24"/>
  <c r="AD53" i="24"/>
  <c r="AM53" i="24"/>
  <c r="X53" i="24"/>
  <c r="AJ53" i="24"/>
  <c r="AM118" i="24"/>
  <c r="AA118" i="24"/>
  <c r="AE118" i="24"/>
  <c r="AO118" i="24"/>
  <c r="Z118" i="24"/>
  <c r="AL58" i="23"/>
  <c r="AG58" i="23"/>
  <c r="AB58" i="23"/>
  <c r="AE58" i="23"/>
  <c r="AJ58" i="23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G121" i="24"/>
  <c r="AB121" i="24"/>
  <c r="AI121" i="24"/>
  <c r="AM39" i="24"/>
  <c r="AN39" i="24"/>
  <c r="AG39" i="24"/>
  <c r="Z39" i="24"/>
  <c r="AJ13" i="25"/>
  <c r="AB13" i="25"/>
  <c r="T131" i="19"/>
  <c r="O98" i="19"/>
  <c r="AK102" i="25"/>
  <c r="AD22" i="25"/>
  <c r="AK159" i="24"/>
  <c r="AF56" i="24"/>
  <c r="AH166" i="24"/>
  <c r="Z45" i="40"/>
  <c r="AE45" i="40"/>
  <c r="AK45" i="40"/>
  <c r="AB40" i="40"/>
  <c r="AM40" i="40"/>
  <c r="Y122" i="40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N49" i="24"/>
  <c r="AF49" i="24"/>
  <c r="AG49" i="24"/>
  <c r="AJ49" i="24"/>
  <c r="AM107" i="24"/>
  <c r="AE107" i="24"/>
  <c r="AL107" i="24"/>
  <c r="Y107" i="24"/>
  <c r="AJ112" i="24"/>
  <c r="Y112" i="24"/>
  <c r="AD119" i="25"/>
  <c r="Y119" i="25"/>
  <c r="Z119" i="25"/>
  <c r="AM119" i="25"/>
  <c r="W119" i="25"/>
  <c r="AH136" i="24"/>
  <c r="Y136" i="24"/>
  <c r="AO136" i="24"/>
  <c r="AJ136" i="24"/>
  <c r="AL136" i="24"/>
  <c r="Y145" i="25"/>
  <c r="AE145" i="25"/>
  <c r="AD145" i="25"/>
  <c r="W145" i="25"/>
  <c r="AA11" i="24"/>
  <c r="AF11" i="24"/>
  <c r="AJ11" i="24"/>
  <c r="AL11" i="24"/>
  <c r="AF43" i="24"/>
  <c r="AJ43" i="24"/>
  <c r="AN43" i="24"/>
  <c r="AH43" i="24"/>
  <c r="Z76" i="24"/>
  <c r="AA76" i="24"/>
  <c r="AC76" i="24"/>
  <c r="AB76" i="24"/>
  <c r="AI108" i="24"/>
  <c r="AD172" i="24"/>
  <c r="AB172" i="24"/>
  <c r="AL172" i="24"/>
  <c r="AO28" i="24"/>
  <c r="AM28" i="24"/>
  <c r="AO61" i="24"/>
  <c r="AM125" i="24"/>
  <c r="AF21" i="24"/>
  <c r="Z150" i="24"/>
  <c r="AB8" i="25"/>
  <c r="AG90" i="25"/>
  <c r="AO131" i="24"/>
  <c r="AA122" i="40"/>
  <c r="AH95" i="24"/>
  <c r="Y47" i="24"/>
  <c r="AG155" i="25"/>
  <c r="AO155" i="25"/>
  <c r="AD67" i="26"/>
  <c r="Y67" i="26"/>
  <c r="AA67" i="26"/>
  <c r="AF67" i="26"/>
  <c r="AB67" i="26"/>
  <c r="AB24" i="24"/>
  <c r="AL24" i="24"/>
  <c r="AN24" i="24"/>
  <c r="Z72" i="24"/>
  <c r="AK72" i="24"/>
  <c r="AC72" i="24"/>
  <c r="W72" i="24"/>
  <c r="W157" i="25"/>
  <c r="AH157" i="25"/>
  <c r="AC157" i="25"/>
  <c r="AC118" i="25"/>
  <c r="Z118" i="25"/>
  <c r="AD118" i="25"/>
  <c r="AK118" i="25"/>
  <c r="AF147" i="24"/>
  <c r="X147" i="24"/>
  <c r="AI147" i="24"/>
  <c r="AH147" i="24"/>
  <c r="AE27" i="24"/>
  <c r="AF27" i="24"/>
  <c r="AJ27" i="24"/>
  <c r="AN27" i="24"/>
  <c r="AH60" i="24"/>
  <c r="X60" i="24"/>
  <c r="AI60" i="24"/>
  <c r="W60" i="24"/>
  <c r="AH92" i="24"/>
  <c r="Y92" i="24"/>
  <c r="AG92" i="24"/>
  <c r="W92" i="24"/>
  <c r="AH124" i="24"/>
  <c r="AG124" i="24"/>
  <c r="X124" i="24"/>
  <c r="AI124" i="24"/>
  <c r="AK156" i="24"/>
  <c r="X156" i="24"/>
  <c r="AN156" i="24"/>
  <c r="AI156" i="24"/>
  <c r="AH12" i="24"/>
  <c r="AA12" i="24"/>
  <c r="AF12" i="24"/>
  <c r="AM12" i="24"/>
  <c r="AH44" i="24"/>
  <c r="AF44" i="24"/>
  <c r="AI44" i="24"/>
  <c r="AG44" i="24"/>
  <c r="AH77" i="24"/>
  <c r="AB77" i="24"/>
  <c r="AF77" i="24"/>
  <c r="AG77" i="24"/>
  <c r="AF109" i="24"/>
  <c r="AG109" i="24"/>
  <c r="AK109" i="24"/>
  <c r="AO109" i="24"/>
  <c r="AK141" i="24"/>
  <c r="AB141" i="24"/>
  <c r="AF141" i="24"/>
  <c r="AG141" i="24"/>
  <c r="AL173" i="24"/>
  <c r="AF173" i="24"/>
  <c r="AG173" i="24"/>
  <c r="AK173" i="24"/>
  <c r="AO53" i="24"/>
  <c r="Z53" i="24"/>
  <c r="AK53" i="24"/>
  <c r="AN53" i="24"/>
  <c r="AF118" i="24"/>
  <c r="AC118" i="24"/>
  <c r="AN118" i="24"/>
  <c r="AJ118" i="24"/>
  <c r="AA58" i="23"/>
  <c r="AK58" i="23"/>
  <c r="Y58" i="23"/>
  <c r="Z58" i="23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C121" i="24"/>
  <c r="AN121" i="24"/>
  <c r="AO121" i="24"/>
  <c r="AM121" i="24"/>
  <c r="Y39" i="24"/>
  <c r="AI39" i="24"/>
  <c r="AO39" i="24"/>
  <c r="AH13" i="25"/>
  <c r="AN13" i="25"/>
  <c r="AC13" i="25"/>
  <c r="Q37" i="21"/>
  <c r="O37" i="21"/>
  <c r="U98" i="19"/>
  <c r="S48" i="21"/>
  <c r="W148" i="24"/>
  <c r="AL56" i="24"/>
  <c r="AG51" i="24"/>
  <c r="AN133" i="24"/>
  <c r="AO166" i="24"/>
  <c r="AJ87" i="25"/>
  <c r="AL45" i="40"/>
  <c r="AD45" i="40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S55" i="19"/>
  <c r="M55" i="19"/>
  <c r="R55" i="19"/>
  <c r="P55" i="19"/>
  <c r="O55" i="19"/>
  <c r="N55" i="19"/>
  <c r="U55" i="19"/>
  <c r="AG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C112" i="24"/>
  <c r="AN112" i="24"/>
  <c r="AI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AO172" i="24"/>
  <c r="AH172" i="24"/>
  <c r="AF172" i="24"/>
  <c r="X172" i="24"/>
  <c r="AA172" i="24"/>
  <c r="Z28" i="24"/>
  <c r="AJ28" i="24"/>
  <c r="AB28" i="24"/>
  <c r="X28" i="24"/>
  <c r="AK28" i="24"/>
  <c r="AK61" i="24"/>
  <c r="AD61" i="24"/>
  <c r="AI93" i="24"/>
  <c r="AL125" i="24"/>
  <c r="Z125" i="24"/>
  <c r="X125" i="24"/>
  <c r="AA125" i="24"/>
  <c r="W125" i="24"/>
  <c r="AB157" i="24"/>
  <c r="AD21" i="24"/>
  <c r="AO21" i="24"/>
  <c r="AE21" i="24"/>
  <c r="W21" i="24"/>
  <c r="X21" i="24"/>
  <c r="AE86" i="24"/>
  <c r="Y86" i="24"/>
  <c r="AM86" i="24"/>
  <c r="AL86" i="24"/>
  <c r="Z86" i="24"/>
  <c r="AE150" i="24"/>
  <c r="Y150" i="24"/>
  <c r="AM150" i="24"/>
  <c r="AL150" i="24"/>
  <c r="AH150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B87" i="24"/>
  <c r="AI87" i="24"/>
  <c r="AG87" i="24"/>
  <c r="AH87" i="24"/>
  <c r="AC87" i="24"/>
  <c r="AB151" i="24"/>
  <c r="AI151" i="24"/>
  <c r="AK151" i="24"/>
  <c r="AC151" i="24"/>
  <c r="AH151" i="24"/>
  <c r="AK41" i="24"/>
  <c r="AL41" i="24"/>
  <c r="AM41" i="24"/>
  <c r="AJ41" i="24"/>
  <c r="AA41" i="24"/>
  <c r="AG106" i="24"/>
  <c r="X106" i="24"/>
  <c r="AE106" i="24"/>
  <c r="Z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D19" i="24"/>
  <c r="Z84" i="24"/>
  <c r="AC84" i="24"/>
  <c r="AO84" i="24"/>
  <c r="AB84" i="24"/>
  <c r="AG84" i="24"/>
  <c r="Z148" i="24"/>
  <c r="AO148" i="24"/>
  <c r="AK148" i="24"/>
  <c r="X148" i="24"/>
  <c r="AG148" i="24"/>
  <c r="Z36" i="24"/>
  <c r="AA36" i="24"/>
  <c r="AG36" i="24"/>
  <c r="AN36" i="24"/>
  <c r="W36" i="24"/>
  <c r="AA101" i="24"/>
  <c r="AC165" i="24"/>
  <c r="AD165" i="24"/>
  <c r="AH165" i="24"/>
  <c r="AL165" i="24"/>
  <c r="AE165" i="24"/>
  <c r="AF102" i="24"/>
  <c r="AE102" i="24"/>
  <c r="AI102" i="24"/>
  <c r="AM102" i="24"/>
  <c r="AL102" i="24"/>
  <c r="AG50" i="24"/>
  <c r="AB50" i="24"/>
  <c r="AC50" i="24"/>
  <c r="AE50" i="24"/>
  <c r="AM50" i="24"/>
  <c r="AG38" i="24"/>
  <c r="AN38" i="24"/>
  <c r="AB38" i="24"/>
  <c r="AM38" i="24"/>
  <c r="AH38" i="24"/>
  <c r="AD167" i="24"/>
  <c r="Y167" i="24"/>
  <c r="AB167" i="24"/>
  <c r="W167" i="24"/>
  <c r="AM167" i="24"/>
  <c r="AB122" i="24"/>
  <c r="X122" i="24"/>
  <c r="AJ122" i="24"/>
  <c r="AE122" i="24"/>
  <c r="AH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E115" i="24"/>
  <c r="AM115" i="24"/>
  <c r="AC115" i="24"/>
  <c r="AD115" i="24"/>
  <c r="AO115" i="24"/>
  <c r="AO51" i="24"/>
  <c r="W51" i="24"/>
  <c r="AC51" i="24"/>
  <c r="AN51" i="24"/>
  <c r="AB51" i="24"/>
  <c r="AN116" i="24"/>
  <c r="AF4" i="24"/>
  <c r="AJ4" i="24"/>
  <c r="AO4" i="24"/>
  <c r="AA4" i="24"/>
  <c r="AB4" i="24"/>
  <c r="Y69" i="24"/>
  <c r="AM69" i="24"/>
  <c r="AA69" i="24"/>
  <c r="AI69" i="24"/>
  <c r="AH69" i="24"/>
  <c r="AL133" i="24"/>
  <c r="AM133" i="24"/>
  <c r="AA133" i="24"/>
  <c r="AI133" i="24"/>
  <c r="AH133" i="24"/>
  <c r="AH37" i="24"/>
  <c r="AC37" i="24"/>
  <c r="AA37" i="24"/>
  <c r="AB37" i="24"/>
  <c r="AN37" i="24"/>
  <c r="X166" i="24"/>
  <c r="AB166" i="24"/>
  <c r="AF166" i="24"/>
  <c r="AJ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AI135" i="40"/>
  <c r="Z25" i="40"/>
  <c r="AH122" i="40"/>
  <c r="AK122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AN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AI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AK129" i="24"/>
  <c r="AO129" i="24"/>
  <c r="AI129" i="24"/>
  <c r="Y176" i="24"/>
  <c r="AG176" i="24"/>
  <c r="AM176" i="24"/>
  <c r="AI176" i="24"/>
  <c r="W176" i="24"/>
  <c r="AA47" i="24"/>
  <c r="AF47" i="24"/>
  <c r="AK47" i="24"/>
  <c r="Z47" i="24"/>
  <c r="AO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E155" i="24"/>
  <c r="X155" i="24"/>
  <c r="AN155" i="24"/>
  <c r="AD155" i="24"/>
  <c r="AB155" i="24"/>
  <c r="AN54" i="24"/>
  <c r="X54" i="24"/>
  <c r="AO54" i="24"/>
  <c r="AC54" i="24"/>
  <c r="AG54" i="24"/>
  <c r="AL119" i="24"/>
  <c r="AM119" i="24"/>
  <c r="AJ119" i="24"/>
  <c r="AC119" i="24"/>
  <c r="AO119" i="24"/>
  <c r="Y9" i="24"/>
  <c r="Z9" i="24"/>
  <c r="AH9" i="24"/>
  <c r="X9" i="24"/>
  <c r="AI9" i="24"/>
  <c r="AG74" i="24"/>
  <c r="AC74" i="24"/>
  <c r="Y74" i="24"/>
  <c r="AK74" i="24"/>
  <c r="Z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AN97" i="24"/>
  <c r="AO97" i="24"/>
  <c r="AC97" i="24"/>
  <c r="AG97" i="24"/>
  <c r="AA97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W19" i="24"/>
  <c r="AH19" i="24"/>
  <c r="AH84" i="24"/>
  <c r="AJ84" i="24"/>
  <c r="AA84" i="24"/>
  <c r="Y84" i="24"/>
  <c r="AF84" i="24"/>
  <c r="AH148" i="24"/>
  <c r="AA148" i="24"/>
  <c r="AN148" i="24"/>
  <c r="AB148" i="24"/>
  <c r="AI148" i="24"/>
  <c r="X36" i="24"/>
  <c r="AC36" i="24"/>
  <c r="AI36" i="24"/>
  <c r="AO36" i="24"/>
  <c r="AB36" i="24"/>
  <c r="Z165" i="24"/>
  <c r="X165" i="24"/>
  <c r="AB165" i="24"/>
  <c r="W165" i="24"/>
  <c r="AI165" i="24"/>
  <c r="AG102" i="24"/>
  <c r="Y102" i="24"/>
  <c r="AK102" i="24"/>
  <c r="AH102" i="24"/>
  <c r="AO102" i="24"/>
  <c r="X50" i="24"/>
  <c r="Y50" i="24"/>
  <c r="Z50" i="24"/>
  <c r="W50" i="24"/>
  <c r="AH50" i="24"/>
  <c r="AA38" i="24"/>
  <c r="AK38" i="24"/>
  <c r="Y38" i="24"/>
  <c r="AF38" i="24"/>
  <c r="Z38" i="24"/>
  <c r="Z167" i="24"/>
  <c r="AF167" i="24"/>
  <c r="AJ167" i="24"/>
  <c r="AL167" i="24"/>
  <c r="AG167" i="24"/>
  <c r="AI122" i="24"/>
  <c r="W122" i="24"/>
  <c r="AA122" i="24"/>
  <c r="AL122" i="24"/>
  <c r="AO12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H32" i="24"/>
  <c r="Y32" i="24"/>
  <c r="AK32" i="24"/>
  <c r="AJ32" i="24"/>
  <c r="AI120" i="25"/>
  <c r="X120" i="25"/>
  <c r="Y120" i="25"/>
  <c r="AC120" i="25"/>
  <c r="AA120" i="25"/>
  <c r="Z120" i="25"/>
  <c r="AH56" i="24"/>
  <c r="X56" i="24"/>
  <c r="AJ56" i="24"/>
  <c r="AC56" i="24"/>
  <c r="AA56" i="24"/>
  <c r="Y91" i="25"/>
  <c r="Z91" i="25"/>
  <c r="AF91" i="25"/>
  <c r="AI91" i="25"/>
  <c r="AA91" i="25"/>
  <c r="AB115" i="24"/>
  <c r="W115" i="24"/>
  <c r="AL115" i="24"/>
  <c r="AN115" i="24"/>
  <c r="Z115" i="24"/>
  <c r="AI51" i="24"/>
  <c r="AM51" i="24"/>
  <c r="Y51" i="24"/>
  <c r="AK51" i="24"/>
  <c r="AH51" i="24"/>
  <c r="AG116" i="24"/>
  <c r="AH4" i="24"/>
  <c r="AK4" i="24"/>
  <c r="Z4" i="24"/>
  <c r="AD4" i="24"/>
  <c r="W4" i="24"/>
  <c r="AO69" i="24"/>
  <c r="AF69" i="24"/>
  <c r="AJ69" i="24"/>
  <c r="X69" i="24"/>
  <c r="AE69" i="24"/>
  <c r="AB133" i="24"/>
  <c r="AF133" i="24"/>
  <c r="AJ133" i="24"/>
  <c r="X133" i="24"/>
  <c r="AE133" i="24"/>
  <c r="Y37" i="24"/>
  <c r="Z37" i="24"/>
  <c r="W37" i="24"/>
  <c r="AF37" i="24"/>
  <c r="AE37" i="24"/>
  <c r="AN166" i="24"/>
  <c r="Y166" i="24"/>
  <c r="AC166" i="24"/>
  <c r="AG166" i="24"/>
  <c r="AD166" i="24"/>
  <c r="AA103" i="24"/>
  <c r="X103" i="24"/>
  <c r="AD103" i="24"/>
  <c r="AL103" i="24"/>
  <c r="AK57" i="24"/>
  <c r="AF57" i="24"/>
  <c r="AG57" i="24"/>
  <c r="AM57" i="24"/>
  <c r="AE131" i="24"/>
  <c r="AB131" i="24"/>
  <c r="W131" i="24"/>
  <c r="AD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F45" i="40"/>
  <c r="Y45" i="40"/>
  <c r="AC45" i="40"/>
  <c r="AG45" i="40"/>
  <c r="AN45" i="40"/>
  <c r="AC139" i="40"/>
  <c r="AN139" i="40"/>
  <c r="AE139" i="40"/>
  <c r="Y139" i="40"/>
  <c r="AF139" i="40"/>
  <c r="AD126" i="40"/>
  <c r="AN126" i="40"/>
  <c r="Y126" i="40"/>
  <c r="AF126" i="40"/>
  <c r="AM126" i="40"/>
  <c r="AD33" i="40"/>
  <c r="AK33" i="40"/>
  <c r="Y33" i="40"/>
  <c r="AC135" i="40"/>
  <c r="AF135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AD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AI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AJ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X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C155" i="24"/>
  <c r="AL155" i="24"/>
  <c r="Z155" i="24"/>
  <c r="AK155" i="24"/>
  <c r="AG155" i="24"/>
  <c r="AD54" i="24"/>
  <c r="Z54" i="24"/>
  <c r="AH54" i="24"/>
  <c r="AA54" i="24"/>
  <c r="AI54" i="24"/>
  <c r="AF119" i="24"/>
  <c r="W119" i="24"/>
  <c r="AE119" i="24"/>
  <c r="Y119" i="24"/>
  <c r="AN119" i="24"/>
  <c r="AO9" i="24"/>
  <c r="AG9" i="24"/>
  <c r="AB9" i="24"/>
  <c r="AF9" i="24"/>
  <c r="AA9" i="24"/>
  <c r="AE74" i="24"/>
  <c r="AN74" i="24"/>
  <c r="AJ74" i="24"/>
  <c r="AF74" i="24"/>
  <c r="AD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AO33" i="40"/>
  <c r="AG122" i="40"/>
  <c r="X122" i="40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Z129" i="24"/>
  <c r="X129" i="24"/>
  <c r="AB129" i="24"/>
  <c r="AM129" i="24"/>
  <c r="AO176" i="24"/>
  <c r="AK176" i="24"/>
  <c r="AA176" i="24"/>
  <c r="AL176" i="24"/>
  <c r="X47" i="24"/>
  <c r="AB47" i="24"/>
  <c r="AM47" i="24"/>
  <c r="AC47" i="24"/>
  <c r="AK77" i="25"/>
  <c r="AE77" i="25"/>
  <c r="AF77" i="25"/>
  <c r="AH67" i="26"/>
  <c r="AL67" i="26"/>
  <c r="X67" i="26"/>
  <c r="AB153" i="24"/>
  <c r="AC153" i="24"/>
  <c r="AG153" i="24"/>
  <c r="AJ153" i="24"/>
  <c r="AD24" i="24"/>
  <c r="AJ24" i="24"/>
  <c r="AE24" i="24"/>
  <c r="AK24" i="24"/>
  <c r="AH72" i="24"/>
  <c r="AN72" i="24"/>
  <c r="AF72" i="24"/>
  <c r="AE72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AI3" i="21"/>
  <c r="P3" i="21"/>
  <c r="Q3" i="21"/>
  <c r="N3" i="21"/>
  <c r="U3" i="21"/>
  <c r="R3" i="21"/>
  <c r="M3" i="21"/>
  <c r="AE67" i="24"/>
  <c r="X67" i="24"/>
  <c r="AI67" i="24"/>
  <c r="AK67" i="24"/>
  <c r="AH155" i="24"/>
  <c r="W155" i="24"/>
  <c r="AJ155" i="24"/>
  <c r="AM155" i="24"/>
  <c r="AK54" i="24"/>
  <c r="AB54" i="24"/>
  <c r="AL54" i="24"/>
  <c r="W54" i="24"/>
  <c r="AA119" i="24"/>
  <c r="X119" i="24"/>
  <c r="AK119" i="24"/>
  <c r="AG119" i="24"/>
  <c r="AL9" i="24"/>
  <c r="AD9" i="24"/>
  <c r="AJ9" i="24"/>
  <c r="AN9" i="24"/>
  <c r="AL74" i="24"/>
  <c r="X74" i="24"/>
  <c r="W74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97" i="24"/>
  <c r="AB97" i="24"/>
  <c r="AM97" i="24"/>
  <c r="W97" i="24"/>
  <c r="AH144" i="24"/>
  <c r="X144" i="24"/>
  <c r="AI144" i="24"/>
  <c r="AC144" i="24"/>
  <c r="AI15" i="24"/>
  <c r="AJ15" i="24"/>
  <c r="AE15" i="24"/>
  <c r="AC15" i="24"/>
  <c r="AC16" i="25"/>
  <c r="AA16" i="25"/>
  <c r="AK16" i="25"/>
  <c r="AF121" i="24"/>
  <c r="AD121" i="24"/>
  <c r="AH121" i="24"/>
  <c r="AL121" i="24"/>
  <c r="Z168" i="24"/>
  <c r="AH168" i="24"/>
  <c r="AF168" i="24"/>
  <c r="AN168" i="24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AA112" i="24"/>
  <c r="AM112" i="24"/>
  <c r="W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Y172" i="24"/>
  <c r="AG172" i="24"/>
  <c r="AM172" i="24"/>
  <c r="W172" i="24"/>
  <c r="AD28" i="24"/>
  <c r="AL28" i="24"/>
  <c r="AI28" i="24"/>
  <c r="AF28" i="24"/>
  <c r="Z61" i="24"/>
  <c r="AO93" i="24"/>
  <c r="AO125" i="24"/>
  <c r="AC125" i="24"/>
  <c r="AD125" i="24"/>
  <c r="AH125" i="24"/>
  <c r="AH157" i="24"/>
  <c r="AA21" i="24"/>
  <c r="Y21" i="24"/>
  <c r="Z21" i="24"/>
  <c r="AB21" i="24"/>
  <c r="AF86" i="24"/>
  <c r="AI86" i="24"/>
  <c r="W86" i="24"/>
  <c r="AA86" i="24"/>
  <c r="AG150" i="24"/>
  <c r="AI150" i="24"/>
  <c r="W150" i="24"/>
  <c r="AA150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X151" i="24"/>
  <c r="Y151" i="24"/>
  <c r="AD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N19" i="24"/>
  <c r="AD84" i="24"/>
  <c r="AE84" i="24"/>
  <c r="X84" i="24"/>
  <c r="AM84" i="24"/>
  <c r="AD148" i="24"/>
  <c r="Y148" i="24"/>
  <c r="AE148" i="24"/>
  <c r="AL148" i="24"/>
  <c r="AD36" i="24"/>
  <c r="Y36" i="24"/>
  <c r="AF36" i="24"/>
  <c r="AK36" i="24"/>
  <c r="AF165" i="24"/>
  <c r="AG165" i="24"/>
  <c r="AK165" i="24"/>
  <c r="AO165" i="24"/>
  <c r="AA102" i="24"/>
  <c r="AB102" i="24"/>
  <c r="X102" i="24"/>
  <c r="W102" i="24"/>
  <c r="AJ50" i="24"/>
  <c r="AK50" i="24"/>
  <c r="AF50" i="24"/>
  <c r="AA50" i="24"/>
  <c r="AJ38" i="24"/>
  <c r="X38" i="24"/>
  <c r="AE38" i="24"/>
  <c r="AD38" i="24"/>
  <c r="AH167" i="24"/>
  <c r="AK167" i="24"/>
  <c r="AA167" i="24"/>
  <c r="AN167" i="24"/>
  <c r="AG122" i="24"/>
  <c r="AN122" i="24"/>
  <c r="Y122" i="24"/>
  <c r="AF12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Z56" i="24"/>
  <c r="AN56" i="24"/>
  <c r="AB56" i="24"/>
  <c r="W56" i="24"/>
  <c r="AE91" i="25"/>
  <c r="W91" i="25"/>
  <c r="AG91" i="25"/>
  <c r="AK91" i="25"/>
  <c r="AF115" i="24"/>
  <c r="X115" i="24"/>
  <c r="AI115" i="24"/>
  <c r="AK115" i="24"/>
  <c r="AD51" i="24"/>
  <c r="AL51" i="24"/>
  <c r="Z51" i="24"/>
  <c r="X51" i="24"/>
  <c r="AO116" i="24"/>
  <c r="AE4" i="24"/>
  <c r="AI4" i="24"/>
  <c r="AN4" i="24"/>
  <c r="Y4" i="24"/>
  <c r="AB69" i="24"/>
  <c r="AL69" i="24"/>
  <c r="Z69" i="24"/>
  <c r="AD69" i="24"/>
  <c r="W133" i="24"/>
  <c r="AO133" i="24"/>
  <c r="Z133" i="24"/>
  <c r="AD133" i="24"/>
  <c r="AK37" i="24"/>
  <c r="AL37" i="24"/>
  <c r="AD37" i="24"/>
  <c r="AI37" i="24"/>
  <c r="AA166" i="24"/>
  <c r="AE166" i="24"/>
  <c r="AI166" i="24"/>
  <c r="AM166" i="24"/>
  <c r="X131" i="24"/>
  <c r="AJ131" i="24"/>
  <c r="AC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B45" i="40"/>
  <c r="AO45" i="40"/>
  <c r="AA45" i="40"/>
  <c r="AI45" i="40"/>
  <c r="Z139" i="40"/>
  <c r="AA139" i="40"/>
  <c r="AG139" i="40"/>
  <c r="AO139" i="40"/>
  <c r="X126" i="40"/>
  <c r="AE126" i="40"/>
  <c r="AL126" i="40"/>
  <c r="Z126" i="40"/>
  <c r="W33" i="40"/>
  <c r="AJ33" i="40"/>
  <c r="X33" i="40"/>
  <c r="AI33" i="40"/>
  <c r="AE135" i="40"/>
  <c r="AK93" i="24" l="1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<sst xmlns="http://schemas.openxmlformats.org/spreadsheetml/2006/main" count="10084" uniqueCount="426">
  <si>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</si>
  <si>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</si>
  <si>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</si>
  <si>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</si>
  <si>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</si>
  <si>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</si>
  <si>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</si>
  <si>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</si>
  <si>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</si>
  <si>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</si>
  <si>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</si>
  <si>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</si>
  <si>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</si>
  <si>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</si>
  <si>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</si>
  <si>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</si>
  <si>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</si>
  <si>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</si>
  <si>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</si>
  <si>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</si>
  <si>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</si>
  <si>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</si>
  <si>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</si>
  <si>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</si>
  <si>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</si>
  <si>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</si>
  <si>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</si>
  <si>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</si>
  <si>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</si>
  <si>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</si>
  <si>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</si>
  <si>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</si>
  <si>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</si>
  <si>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</si>
  <si>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</si>
  <si>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</si>
  <si>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</si>
  <si>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</si>
  <si>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</si>
  <si>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</si>
  <si>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</si>
  <si>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</si>
  <si>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</si>
  <si>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</si>
  <si>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</si>
  <si>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</si>
  <si>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</si>
  <si>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</si>
  <si>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</si>
  <si>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</si>
  <si>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</si>
  <si>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</si>
  <si>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</si>
  <si>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</si>
  <si>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</si>
  <si>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</si>
  <si>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</si>
  <si>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</si>
  <si>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</si>
  <si>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</si>
  <si>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</si>
  <si>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</si>
  <si>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</si>
  <si>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</si>
  <si>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</si>
  <si>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</si>
  <si>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</si>
  <si>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</si>
  <si>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</si>
  <si>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</si>
  <si>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</si>
  <si>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</si>
  <si>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</si>
  <si>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</si>
  <si>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</si>
  <si>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</si>
  <si>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</si>
  <si>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</si>
  <si>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</si>
  <si>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</si>
  <si>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</si>
  <si>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</si>
  <si>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</si>
  <si>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</si>
  <si>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</si>
  <si>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</si>
  <si>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</si>
  <si>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</si>
  <si>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</si>
  <si>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</si>
  <si>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</si>
  <si>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</si>
  <si>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</si>
  <si>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</si>
  <si>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</si>
  <si>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</si>
  <si>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</si>
  <si>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</si>
  <si>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</si>
  <si>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</si>
  <si>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</si>
  <si>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</si>
  <si>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</si>
  <si>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</si>
  <si>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</si>
  <si>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</si>
  <si>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</si>
  <si>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</si>
  <si>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</si>
  <si>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</si>
  <si>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</si>
  <si>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</si>
  <si>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</si>
  <si>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</si>
  <si>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</si>
  <si>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</si>
  <si>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</si>
  <si>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</si>
  <si>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</si>
  <si>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</si>
  <si>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</si>
  <si>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</si>
  <si>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</si>
  <si>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</si>
  <si>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</si>
  <si>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</si>
  <si>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</si>
  <si>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</si>
  <si>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</si>
  <si>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</si>
  <si>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</si>
  <si>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</si>
  <si>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</si>
  <si>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</si>
  <si>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</si>
  <si>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</si>
  <si>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</si>
  <si>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</si>
  <si>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</si>
  <si>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</si>
  <si>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</si>
  <si>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</si>
  <si>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</si>
  <si>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</si>
  <si>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</si>
  <si>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</si>
  <si>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</si>
  <si>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</si>
  <si>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</si>
  <si>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</si>
  <si>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</si>
  <si>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</si>
  <si>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</si>
  <si>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</si>
  <si>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</si>
  <si>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</si>
  <si>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</si>
  <si>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</si>
  <si>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</si>
  <si>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</si>
  <si>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</si>
  <si>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</si>
  <si>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</si>
  <si>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</si>
  <si>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</si>
  <si>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</si>
  <si>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</si>
  <si>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</si>
  <si>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</si>
  <si>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</si>
  <si>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</si>
  <si>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</si>
  <si>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</si>
  <si>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</si>
  <si>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</si>
  <si>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</si>
  <si>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</si>
  <si>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</si>
  <si>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</si>
  <si>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</si>
  <si>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</si>
  <si>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</si>
  <si>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</si>
  <si>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</si>
  <si>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</si>
  <si>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</si>
  <si>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</si>
  <si>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</si>
  <si>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</si>
  <si>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</si>
  <si>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</si>
  <si>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</si>
  <si>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</si>
  <si>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</si>
  <si>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</si>
  <si>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</si>
  <si>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</si>
  <si>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</si>
  <si>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</si>
  <si>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</si>
  <si>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</si>
  <si>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</si>
  <si>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</si>
  <si>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</si>
  <si>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</si>
  <si>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</si>
  <si>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</si>
  <si>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</si>
  <si>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</si>
  <si>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</si>
  <si>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</si>
  <si>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</si>
  <si>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</si>
  <si>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</si>
  <si>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</si>
  <si>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</si>
  <si>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</si>
  <si>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</si>
  <si>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</si>
  <si>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</si>
  <si>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</si>
  <si>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</si>
  <si>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</si>
  <si>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</si>
  <si>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</si>
  <si>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</si>
  <si>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</si>
  <si>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</si>
  <si>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</si>
  <si>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</si>
  <si>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</si>
  <si>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</si>
  <si>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</si>
  <si>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</si>
  <si>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</si>
  <si>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</si>
  <si>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</si>
  <si>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</si>
  <si>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</si>
  <si>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</si>
  <si>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</si>
  <si>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</si>
  <si>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</si>
  <si>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</si>
  <si>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</si>
  <si>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</si>
  <si>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</si>
  <si>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</si>
  <si>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</si>
  <si>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</si>
  <si>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</si>
  <si>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</si>
  <si>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</si>
  <si>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</si>
  <si>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</si>
  <si>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</si>
  <si>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</si>
  <si>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</si>
  <si>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</si>
  <si>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</si>
  <si>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</si>
  <si>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</si>
  <si>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</si>
  <si>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</si>
  <si>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</si>
  <si>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</si>
  <si>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</si>
  <si>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</si>
  <si>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</si>
  <si>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</si>
  <si>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</si>
  <si>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</si>
  <si>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</si>
  <si>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</si>
  <si>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</si>
  <si>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</si>
  <si>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</si>
  <si>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</si>
  <si>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</si>
  <si>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</si>
  <si>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</si>
  <si>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</si>
  <si>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</si>
  <si>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</si>
  <si>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</si>
  <si>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</si>
  <si>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</si>
  <si>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</si>
  <si>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</si>
  <si>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</si>
  <si>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</si>
  <si>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</si>
  <si>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</si>
  <si>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</si>
  <si>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</si>
  <si>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</si>
  <si>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</si>
  <si>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</si>
  <si>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</si>
  <si>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</si>
  <si>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</si>
  <si>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</si>
  <si>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</si>
  <si>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</si>
  <si>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</si>
  <si>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</si>
  <si>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</si>
  <si>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</si>
  <si>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</si>
  <si>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</si>
  <si>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</si>
  <si>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</si>
  <si>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</si>
  <si>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</si>
  <si>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</si>
  <si>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</si>
  <si>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</si>
  <si>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</si>
  <si>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</si>
  <si>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</si>
  <si>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</si>
  <si>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</si>
  <si>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N2O emissions from the production of adipic acid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</si>
  <si>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</si>
  <si>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</si>
  <si>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</si>
  <si>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</si>
  <si>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</si>
  <si>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</si>
  <si>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</si>
  <si>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</si>
  <si>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</si>
  <si>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</si>
  <si>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</si>
  <si>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</si>
  <si>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</si>
  <si>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</si>
  <si>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</si>
  <si>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</si>
  <si>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</si>
  <si>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</si>
  <si>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</si>
  <si>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</si>
  <si>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</si>
  <si>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</si>
  <si>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</si>
  <si>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</si>
  <si>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</si>
  <si>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</si>
  <si>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</si>
  <si>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</si>
  <si>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</si>
  <si>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</si>
  <si>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</si>
  <si>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</si>
  <si>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</si>
  <si>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</si>
  <si>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</si>
  <si>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</si>
  <si>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</si>
  <si>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</si>
  <si>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</si>
  <si>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</si>
  <si>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</si>
  <si>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</si>
  <si>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</si>
  <si>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</si>
  <si>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</si>
  <si>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</si>
  <si>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</si>
  <si>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</si>
  <si>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</si>
  <si>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</si>
  <si>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</si>
  <si>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</si>
  <si>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</si>
  <si>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</si>
  <si>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</si>
  <si>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</si>
  <si>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</si>
  <si>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</si>
  <si>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</si>
  <si>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</si>
  <si>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</si>
  <si>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</si>
  <si>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</si>
  <si>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</si>
  <si>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</si>
  <si>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</si>
  <si>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</si>
  <si>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</si>
  <si>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</si>
  <si>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</si>
  <si>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</si>
  <si>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</si>
  <si>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</si>
  <si>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</si>
  <si>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</si>
  <si>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</si>
  <si>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</si>
  <si>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</si>
  <si>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</si>
  <si>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</si>
  <si>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</si>
  <si>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</si>
  <si>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</si>
  <si>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</si>
  <si>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</si>
  <si>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</si>
  <si>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</si>
  <si>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</si>
  <si>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</si>
  <si>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</si>
  <si>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</si>
  <si>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</si>
  <si>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</si>
  <si>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</si>
  <si>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</si>
  <si>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</si>
  <si>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</si>
  <si>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</si>
  <si>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</si>
  <si>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</si>
  <si>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</si>
  <si>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adjust the values from the EPS (AR5) to match EPS (AR4).</t>
  </si>
  <si>
    <t>We correct these back to AR5 later.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</si>
</sst>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393</v>
      </c>
    </row>
    <row r="10" spans="1:1">
      <c r="A10" s="2" t="s">
        <v>394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396</v>
      </c>
      <c r="B1" s="93"/>
      <c r="C1" s="93"/>
      <c r="D1" s="131"/>
    </row>
    <row r="2" spans="1:4">
      <c r="A2" t="s">
        <v>367</v>
      </c>
      <c r="B2" t="s">
        <v>397</v>
      </c>
      <c r="C2" t="s">
        <v>398</v>
      </c>
      <c r="D2" t="s">
        <v>399</v>
      </c>
    </row>
    <row r="3" spans="1:4">
      <c r="A3" t="s">
        <v>368</v>
      </c>
      <c r="B3" s="208">
        <v>1</v>
      </c>
      <c r="C3" s="208">
        <v>1</v>
      </c>
      <c r="D3">
        <v>1</v>
      </c>
    </row>
    <row r="4" spans="1:4">
      <c r="A4" t="s">
        <v>400</v>
      </c>
      <c r="B4" s="208">
        <v>16.2</v>
      </c>
      <c r="C4" s="208">
        <v>5</v>
      </c>
    </row>
    <row r="5" spans="1:4">
      <c r="A5" t="s">
        <v>401</v>
      </c>
      <c r="B5" s="208">
        <v>5.6</v>
      </c>
      <c r="C5" s="208">
        <v>1.8</v>
      </c>
    </row>
    <row r="6" spans="1:4">
      <c r="A6" t="s">
        <v>402</v>
      </c>
      <c r="B6" s="208">
        <v>-2.4</v>
      </c>
      <c r="C6" s="208">
        <v>-8.1999999999999993</v>
      </c>
    </row>
    <row r="7" spans="1:4">
      <c r="A7" t="s">
        <v>403</v>
      </c>
      <c r="B7" s="208">
        <v>0</v>
      </c>
      <c r="C7" s="208">
        <v>0</v>
      </c>
    </row>
    <row r="8" spans="1:4">
      <c r="A8" t="s">
        <v>404</v>
      </c>
      <c r="B8" s="208">
        <v>0</v>
      </c>
      <c r="C8" s="208">
        <v>0</v>
      </c>
    </row>
    <row r="9" spans="1:4">
      <c r="A9" t="s">
        <v>405</v>
      </c>
      <c r="B9" s="208">
        <v>0</v>
      </c>
      <c r="C9" s="208">
        <v>0</v>
      </c>
    </row>
    <row r="10" spans="1:4">
      <c r="A10" t="s">
        <v>406</v>
      </c>
      <c r="B10" s="208">
        <v>1200</v>
      </c>
      <c r="C10" s="208">
        <v>345</v>
      </c>
    </row>
    <row r="11" spans="1:4">
      <c r="A11" t="s">
        <v>407</v>
      </c>
      <c r="B11" s="208">
        <v>-160</v>
      </c>
      <c r="C11" s="208">
        <v>-46</v>
      </c>
    </row>
    <row r="12" spans="1:4">
      <c r="A12" t="s">
        <v>369</v>
      </c>
      <c r="B12" s="208">
        <v>84</v>
      </c>
      <c r="C12" s="208">
        <v>28</v>
      </c>
      <c r="D12">
        <v>25</v>
      </c>
    </row>
    <row r="13" spans="1:4">
      <c r="A13" t="s">
        <v>370</v>
      </c>
      <c r="B13" s="208">
        <v>264</v>
      </c>
      <c r="C13" s="208">
        <v>265</v>
      </c>
      <c r="D13">
        <v>298</v>
      </c>
    </row>
    <row r="14" spans="1:4">
      <c r="A14" t="s">
        <v>408</v>
      </c>
      <c r="B14" s="208">
        <v>1</v>
      </c>
      <c r="C14" s="208">
        <v>1</v>
      </c>
    </row>
    <row r="15" spans="1:4">
      <c r="A15" t="s">
        <v>371</v>
      </c>
      <c r="B15" s="208">
        <v>17500</v>
      </c>
      <c r="C15" s="208">
        <v>23500</v>
      </c>
      <c r="D15">
        <v>22800</v>
      </c>
    </row>
    <row r="16" spans="1:4">
      <c r="A16" t="s">
        <v>409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ySplit="2" topLeftCell="A3" activePane="bottomLeft" state="frozen"/>
      <selection pane="bottomLeft" activeCell="A30" sqref="A30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v>64.113200000000006</v>
      </c>
      <c r="C4" s="104">
        <v>67.382133565598735</v>
      </c>
      <c r="D4" s="104">
        <v>70.158319780576662</v>
      </c>
      <c r="E4" s="104">
        <v>71.442561791409062</v>
      </c>
      <c r="F4" s="104">
        <v>72.391312255816757</v>
      </c>
      <c r="G4" s="104">
        <v>73.028005846222143</v>
      </c>
      <c r="H4" s="104">
        <v>75.01487210845147</v>
      </c>
      <c r="I4" s="104">
        <v>76.689695980782773</v>
      </c>
      <c r="J4" s="104">
        <v>78.194125781029925</v>
      </c>
      <c r="K4" s="104">
        <v>79.390504705510551</v>
      </c>
      <c r="L4" s="104">
        <v>80.232675083555236</v>
      </c>
      <c r="M4" s="104">
        <v>81.304032801247118</v>
      </c>
      <c r="N4" s="104">
        <v>82.223847258781376</v>
      </c>
      <c r="O4" s="104">
        <v>83.022443953523947</v>
      </c>
      <c r="P4" s="104">
        <v>83.830060425828421</v>
      </c>
      <c r="Q4" s="104">
        <v>84.963119260613794</v>
      </c>
      <c r="R4" s="104">
        <v>86.14020642480358</v>
      </c>
      <c r="S4" s="104">
        <v>87.038950159076848</v>
      </c>
      <c r="T4" s="104">
        <v>88.390765467783027</v>
      </c>
      <c r="U4" s="104">
        <v>90.035749146702429</v>
      </c>
      <c r="V4" s="104">
        <v>91.624242722503567</v>
      </c>
      <c r="W4" s="104">
        <v>93.329582587617324</v>
      </c>
      <c r="X4" s="104">
        <v>95.090653373688127</v>
      </c>
      <c r="Y4" s="104">
        <v>96.690979767213008</v>
      </c>
      <c r="Z4" s="104">
        <v>98.473733837572269</v>
      </c>
      <c r="AA4" s="104">
        <v>100.6374733426251</v>
      </c>
      <c r="AB4" s="104">
        <v>102.70887651374638</v>
      </c>
      <c r="AC4" s="104">
        <v>104.52413594124164</v>
      </c>
      <c r="AD4" s="104">
        <v>106.82291702006344</v>
      </c>
      <c r="AE4" s="104">
        <v>109.33232341760106</v>
      </c>
      <c r="AF4" s="104">
        <v>111.64535772222756</v>
      </c>
      <c r="AG4" s="104">
        <v>113.97386239837851</v>
      </c>
      <c r="AH4" s="104">
        <v>116.06862861510373</v>
      </c>
      <c r="AI4" s="104">
        <v>118.14172545810118</v>
      </c>
      <c r="AJ4" s="104">
        <v>120.35608958565032</v>
      </c>
      <c r="AK4" s="104">
        <v>122.52783427804377</v>
      </c>
    </row>
    <row r="5" spans="1:37">
      <c r="A5" s="105" t="s">
        <v>302</v>
      </c>
      <c r="B5" s="106">
        <v>39.535200000000003</v>
      </c>
      <c r="C5" s="106">
        <v>42.337942505551709</v>
      </c>
      <c r="D5" s="106">
        <v>44.755988996300623</v>
      </c>
      <c r="E5" s="106">
        <v>45.681600870286339</v>
      </c>
      <c r="F5" s="106">
        <v>46.271233755470703</v>
      </c>
      <c r="G5" s="106">
        <v>46.548325276527528</v>
      </c>
      <c r="H5" s="106">
        <v>48.175107913653846</v>
      </c>
      <c r="I5" s="106">
        <v>49.489369521726083</v>
      </c>
      <c r="J5" s="106">
        <v>50.632761317491834</v>
      </c>
      <c r="K5" s="106">
        <v>51.467629378644652</v>
      </c>
      <c r="L5" s="106">
        <v>51.947818898439706</v>
      </c>
      <c r="M5" s="106">
        <v>52.656728609539023</v>
      </c>
      <c r="N5" s="106">
        <v>53.213630741476031</v>
      </c>
      <c r="O5" s="106">
        <v>53.648853603818687</v>
      </c>
      <c r="P5" s="106">
        <v>54.092637532090166</v>
      </c>
      <c r="Q5" s="106">
        <v>54.861407889449836</v>
      </c>
      <c r="R5" s="106">
        <v>55.673753404234773</v>
      </c>
      <c r="S5" s="106">
        <v>56.207305061812825</v>
      </c>
      <c r="T5" s="106">
        <v>57.193480594598675</v>
      </c>
      <c r="U5" s="106">
        <v>58.472379509915044</v>
      </c>
      <c r="V5" s="106">
        <v>59.694346029550061</v>
      </c>
      <c r="W5" s="106">
        <v>61.032719224730947</v>
      </c>
      <c r="X5" s="106">
        <v>62.426386389674008</v>
      </c>
      <c r="Y5" s="106">
        <v>63.658874857321969</v>
      </c>
      <c r="Z5" s="106">
        <v>65.073359327472346</v>
      </c>
      <c r="AA5" s="106">
        <v>66.868400172470118</v>
      </c>
      <c r="AB5" s="106">
        <v>68.570678222340973</v>
      </c>
      <c r="AC5" s="106">
        <v>70.016388650302275</v>
      </c>
      <c r="AD5" s="106">
        <v>71.94519941857466</v>
      </c>
      <c r="AE5" s="106">
        <v>74.084216746266577</v>
      </c>
      <c r="AF5" s="106">
        <v>76.026445758015427</v>
      </c>
      <c r="AG5" s="106">
        <v>77.983731439159968</v>
      </c>
      <c r="AH5" s="106">
        <v>79.706867464385056</v>
      </c>
      <c r="AI5" s="106">
        <v>81.407925409847991</v>
      </c>
      <c r="AJ5" s="106">
        <v>83.249844409203874</v>
      </c>
      <c r="AK5" s="106">
        <v>85.048740203128531</v>
      </c>
    </row>
    <row r="6" spans="1:37">
      <c r="A6" s="105" t="s">
        <v>303</v>
      </c>
      <c r="B6" s="106">
        <v>24.577999999999999</v>
      </c>
      <c r="C6" s="106">
        <v>25.044191060047019</v>
      </c>
      <c r="D6" s="106">
        <v>25.402330784276039</v>
      </c>
      <c r="E6" s="106">
        <v>25.760960921122727</v>
      </c>
      <c r="F6" s="106">
        <v>26.120078500346061</v>
      </c>
      <c r="G6" s="106">
        <v>26.479680569694619</v>
      </c>
      <c r="H6" s="106">
        <v>26.839764194797624</v>
      </c>
      <c r="I6" s="106">
        <v>27.200326459056683</v>
      </c>
      <c r="J6" s="106">
        <v>27.561364463538091</v>
      </c>
      <c r="K6" s="106">
        <v>27.922875326865899</v>
      </c>
      <c r="L6" s="106">
        <v>28.284856185115526</v>
      </c>
      <c r="M6" s="106">
        <v>28.647304191708091</v>
      </c>
      <c r="N6" s="106">
        <v>29.010216517305345</v>
      </c>
      <c r="O6" s="106">
        <v>29.373590349705264</v>
      </c>
      <c r="P6" s="106">
        <v>29.737422893738252</v>
      </c>
      <c r="Q6" s="106">
        <v>30.101711371163962</v>
      </c>
      <c r="R6" s="106">
        <v>30.466453020568807</v>
      </c>
      <c r="S6" s="106">
        <v>30.831645097264019</v>
      </c>
      <c r="T6" s="106">
        <v>31.197284873184348</v>
      </c>
      <c r="U6" s="106">
        <v>31.563369636787382</v>
      </c>
      <c r="V6" s="106">
        <v>31.929896692953502</v>
      </c>
      <c r="W6" s="106">
        <v>32.296863362886377</v>
      </c>
      <c r="X6" s="106">
        <v>32.664266984014127</v>
      </c>
      <c r="Y6" s="106">
        <v>33.032104909891046</v>
      </c>
      <c r="Z6" s="106">
        <v>33.400374510099915</v>
      </c>
      <c r="AA6" s="106">
        <v>33.769073170154982</v>
      </c>
      <c r="AB6" s="106">
        <v>34.138198291405402</v>
      </c>
      <c r="AC6" s="106">
        <v>34.507747290939371</v>
      </c>
      <c r="AD6" s="106">
        <v>34.877717601488776</v>
      </c>
      <c r="AE6" s="106">
        <v>35.248106671334476</v>
      </c>
      <c r="AF6" s="106">
        <v>35.618911964212131</v>
      </c>
      <c r="AG6" s="106">
        <v>35.99013095921854</v>
      </c>
      <c r="AH6" s="106">
        <v>36.361761150718678</v>
      </c>
      <c r="AI6" s="106">
        <v>36.733800048253194</v>
      </c>
      <c r="AJ6" s="106">
        <v>37.10624517644645</v>
      </c>
      <c r="AK6" s="106">
        <v>37.479094074915238</v>
      </c>
    </row>
    <row r="7" spans="1:37">
      <c r="A7" s="101"/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1" t="s">
        <v>304</v>
      </c>
      <c r="B8" s="107"/>
      <c r="C8" s="108"/>
      <c r="D8" s="108"/>
      <c r="E8" s="108"/>
      <c r="F8" s="108"/>
      <c r="G8" s="108"/>
      <c r="H8" s="108"/>
      <c r="I8" s="108"/>
      <c r="J8" s="108"/>
    </row>
    <row r="9" spans="1:37">
      <c r="A9" s="103" t="s">
        <v>305</v>
      </c>
      <c r="B9" s="107">
        <v>226.77237018115744</v>
      </c>
      <c r="C9" s="107">
        <v>239.98443561065</v>
      </c>
      <c r="D9" s="107">
        <v>243.55627670715967</v>
      </c>
      <c r="E9" s="107">
        <v>254.49643510941112</v>
      </c>
      <c r="F9" s="107">
        <v>261.63180381051626</v>
      </c>
      <c r="G9" s="107">
        <v>266.29305174123118</v>
      </c>
      <c r="H9" s="107">
        <v>269.11366584410894</v>
      </c>
      <c r="I9" s="107">
        <v>271.27727274483397</v>
      </c>
      <c r="J9" s="107">
        <v>274.99155191439604</v>
      </c>
      <c r="K9" s="107">
        <v>278.12876044723066</v>
      </c>
      <c r="L9" s="107">
        <v>281.26059098412537</v>
      </c>
      <c r="M9" s="107">
        <v>284.92432121808548</v>
      </c>
      <c r="N9" s="107">
        <v>286.52544938102739</v>
      </c>
      <c r="O9" s="107">
        <v>287.63044476169426</v>
      </c>
      <c r="P9" s="107">
        <v>288.74962095136601</v>
      </c>
      <c r="Q9" s="107">
        <v>289.42433817507441</v>
      </c>
      <c r="R9" s="107">
        <v>289.88227232092237</v>
      </c>
      <c r="S9" s="107">
        <v>290.63641260114326</v>
      </c>
      <c r="T9" s="107">
        <v>290.83724499247649</v>
      </c>
      <c r="U9" s="107">
        <v>292.58099109113579</v>
      </c>
      <c r="V9" s="107">
        <v>295.23222775693222</v>
      </c>
      <c r="W9" s="107">
        <v>298.12983287285186</v>
      </c>
      <c r="X9" s="107">
        <v>300.5170984873082</v>
      </c>
      <c r="Y9" s="107">
        <v>302.89158519320955</v>
      </c>
      <c r="Z9" s="107">
        <v>304.95350304410664</v>
      </c>
      <c r="AA9" s="107">
        <v>306.31446642211262</v>
      </c>
      <c r="AB9" s="107">
        <v>307.39052077252586</v>
      </c>
      <c r="AC9" s="107">
        <v>308.06045061935635</v>
      </c>
      <c r="AD9" s="107">
        <v>309.11667637066097</v>
      </c>
      <c r="AE9" s="107">
        <v>310.53031996961522</v>
      </c>
      <c r="AF9" s="107">
        <v>312.07926382946488</v>
      </c>
      <c r="AG9" s="107">
        <v>313.56491251224571</v>
      </c>
      <c r="AH9" s="107">
        <v>314.63648793366929</v>
      </c>
      <c r="AI9" s="107">
        <v>315.65375654199391</v>
      </c>
      <c r="AJ9" s="107">
        <v>316.22245260539847</v>
      </c>
      <c r="AK9" s="107">
        <v>317.58465463057917</v>
      </c>
    </row>
    <row r="10" spans="1:37">
      <c r="A10" s="103" t="s">
        <v>306</v>
      </c>
      <c r="B10" s="107">
        <v>73.940991268518161</v>
      </c>
      <c r="C10" s="107">
        <v>74.519531417968381</v>
      </c>
      <c r="D10" s="107">
        <v>76.744509227937613</v>
      </c>
      <c r="E10" s="107">
        <v>78.925300216208214</v>
      </c>
      <c r="F10" s="107">
        <v>80.463673479183072</v>
      </c>
      <c r="G10" s="107">
        <v>81.78959019909658</v>
      </c>
      <c r="H10" s="107">
        <v>82.159352931150266</v>
      </c>
      <c r="I10" s="107">
        <v>82.983771509016094</v>
      </c>
      <c r="J10" s="107">
        <v>84.012206548259698</v>
      </c>
      <c r="K10" s="107">
        <v>84.972805976000302</v>
      </c>
      <c r="L10" s="107">
        <v>85.856746339003038</v>
      </c>
      <c r="M10" s="107">
        <v>86.722638052426731</v>
      </c>
      <c r="N10" s="107">
        <v>87.094048511732097</v>
      </c>
      <c r="O10" s="107">
        <v>87.576041000440057</v>
      </c>
      <c r="P10" s="107">
        <v>88.027142557225972</v>
      </c>
      <c r="Q10" s="107">
        <v>88.368733280329053</v>
      </c>
      <c r="R10" s="107">
        <v>88.706948703006219</v>
      </c>
      <c r="S10" s="107">
        <v>89.189625344080838</v>
      </c>
      <c r="T10" s="107">
        <v>89.664433445604061</v>
      </c>
      <c r="U10" s="107">
        <v>90.351315429227029</v>
      </c>
      <c r="V10" s="107">
        <v>91.264437546412964</v>
      </c>
      <c r="W10" s="107">
        <v>92.015953587401526</v>
      </c>
      <c r="X10" s="107">
        <v>92.697086786021643</v>
      </c>
      <c r="Y10" s="107">
        <v>93.197625046753302</v>
      </c>
      <c r="Z10" s="107">
        <v>93.871019438033073</v>
      </c>
      <c r="AA10" s="107">
        <v>94.283392066988668</v>
      </c>
      <c r="AB10" s="107">
        <v>94.652164362637308</v>
      </c>
      <c r="AC10" s="107">
        <v>94.940515753402281</v>
      </c>
      <c r="AD10" s="107">
        <v>95.32174218009331</v>
      </c>
      <c r="AE10" s="107">
        <v>95.864033214992617</v>
      </c>
      <c r="AF10" s="107">
        <v>96.392585447407384</v>
      </c>
      <c r="AG10" s="107">
        <v>96.874638952829912</v>
      </c>
      <c r="AH10" s="107">
        <v>97.412700695064018</v>
      </c>
      <c r="AI10" s="107">
        <v>97.842181144290009</v>
      </c>
      <c r="AJ10" s="107">
        <v>98.277876840047469</v>
      </c>
      <c r="AK10" s="107">
        <v>98.843997491845059</v>
      </c>
    </row>
    <row r="11" spans="1:37">
      <c r="A11" s="109" t="s">
        <v>307</v>
      </c>
      <c r="B11" s="110">
        <v>44.66</v>
      </c>
      <c r="C11" s="110">
        <v>60.124338995707888</v>
      </c>
      <c r="D11" s="110">
        <v>59.839382887777759</v>
      </c>
      <c r="E11" s="110">
        <v>64.036107693418998</v>
      </c>
      <c r="F11" s="110">
        <v>66.53531135546433</v>
      </c>
      <c r="G11" s="110">
        <v>67.87584689811672</v>
      </c>
      <c r="H11" s="110">
        <v>68.917191466444592</v>
      </c>
      <c r="I11" s="110">
        <v>69.696803410067929</v>
      </c>
      <c r="J11" s="110">
        <v>70.759191956069017</v>
      </c>
      <c r="K11" s="110">
        <v>71.022128035420266</v>
      </c>
      <c r="L11" s="110">
        <v>71.255802782485262</v>
      </c>
      <c r="M11" s="110">
        <v>72.252400764311503</v>
      </c>
      <c r="N11" s="110">
        <v>72.35036283356726</v>
      </c>
      <c r="O11" s="110">
        <v>72.304010281121236</v>
      </c>
      <c r="P11" s="110">
        <v>72.321837285723191</v>
      </c>
      <c r="Q11" s="110">
        <v>72.267638518015914</v>
      </c>
      <c r="R11" s="110">
        <v>71.951293990017376</v>
      </c>
      <c r="S11" s="110">
        <v>71.503259578140685</v>
      </c>
      <c r="T11" s="110">
        <v>70.285334371809569</v>
      </c>
      <c r="U11" s="110">
        <v>70.081633220796178</v>
      </c>
      <c r="V11" s="110">
        <v>70.0169198272241</v>
      </c>
      <c r="W11" s="110">
        <v>70.29502640201602</v>
      </c>
      <c r="X11" s="110">
        <v>70.489505794420182</v>
      </c>
      <c r="Y11" s="110">
        <v>70.977559650325389</v>
      </c>
      <c r="Z11" s="110">
        <v>71.009920554690254</v>
      </c>
      <c r="AA11" s="110">
        <v>70.845780522658089</v>
      </c>
      <c r="AB11" s="110">
        <v>70.744414124859745</v>
      </c>
      <c r="AC11" s="110">
        <v>70.484808182121526</v>
      </c>
      <c r="AD11" s="110">
        <v>70.465196587557344</v>
      </c>
      <c r="AE11" s="110">
        <v>70.273511400025868</v>
      </c>
      <c r="AF11" s="110">
        <v>70.034858998162932</v>
      </c>
      <c r="AG11" s="110">
        <v>69.894030349844613</v>
      </c>
      <c r="AH11" s="110">
        <v>69.327353749900567</v>
      </c>
      <c r="AI11" s="110">
        <v>68.841740390786967</v>
      </c>
      <c r="AJ11" s="110">
        <v>67.993129510513342</v>
      </c>
      <c r="AK11" s="110">
        <v>67.665907219227407</v>
      </c>
    </row>
    <row r="12" spans="1:37">
      <c r="A12" s="111" t="s">
        <v>308</v>
      </c>
      <c r="B12" s="110">
        <v>3.5670000000000002</v>
      </c>
      <c r="C12" s="110">
        <v>4.831868393507075</v>
      </c>
      <c r="D12" s="110">
        <v>4.8843109863079652</v>
      </c>
      <c r="E12" s="110">
        <v>4.9458566476311745</v>
      </c>
      <c r="F12" s="110">
        <v>4.9975198969562404</v>
      </c>
      <c r="G12" s="110">
        <v>4.9889673328930515</v>
      </c>
      <c r="H12" s="110">
        <v>5.0637032082070306</v>
      </c>
      <c r="I12" s="110">
        <v>5.1282116204286075</v>
      </c>
      <c r="J12" s="110">
        <v>5.1780454030953722</v>
      </c>
      <c r="K12" s="110">
        <v>5.2099791722065874</v>
      </c>
      <c r="L12" s="110">
        <v>5.2212641400959612</v>
      </c>
      <c r="M12" s="110">
        <v>5.2376909363923589</v>
      </c>
      <c r="N12" s="110">
        <v>5.2163273629488343</v>
      </c>
      <c r="O12" s="110">
        <v>5.1729190119969211</v>
      </c>
      <c r="P12" s="110">
        <v>5.206669262455577</v>
      </c>
      <c r="Q12" s="110">
        <v>5.2389456907076601</v>
      </c>
      <c r="R12" s="110">
        <v>5.2108066323318516</v>
      </c>
      <c r="S12" s="110">
        <v>5.1993166392144765</v>
      </c>
      <c r="T12" s="110">
        <v>5.1526119374788086</v>
      </c>
      <c r="U12" s="110">
        <v>5.1651252519759154</v>
      </c>
      <c r="V12" s="110">
        <v>5.1758040429906638</v>
      </c>
      <c r="W12" s="110">
        <v>5.187869066401662</v>
      </c>
      <c r="X12" s="110">
        <v>5.2127793309993304</v>
      </c>
      <c r="Y12" s="110">
        <v>5.1814867788282033</v>
      </c>
      <c r="Z12" s="110">
        <v>5.220357047932259</v>
      </c>
      <c r="AA12" s="110">
        <v>5.2467784906253012</v>
      </c>
      <c r="AB12" s="110">
        <v>5.2306749144266043</v>
      </c>
      <c r="AC12" s="110">
        <v>5.2479443682838705</v>
      </c>
      <c r="AD12" s="110">
        <v>5.2311407130172523</v>
      </c>
      <c r="AE12" s="110">
        <v>5.2432913856229186</v>
      </c>
      <c r="AF12" s="110">
        <v>5.2497986358833497</v>
      </c>
      <c r="AG12" s="110">
        <v>5.2655090719545958</v>
      </c>
      <c r="AH12" s="110">
        <v>5.2914979253962358</v>
      </c>
      <c r="AI12" s="110">
        <v>5.2802456319993381</v>
      </c>
      <c r="AJ12" s="110">
        <v>5.2706521946494815</v>
      </c>
      <c r="AK12" s="110">
        <v>5.3007972990878178</v>
      </c>
    </row>
    <row r="13" spans="1:37">
      <c r="A13" s="112" t="s">
        <v>309</v>
      </c>
      <c r="B13" s="110">
        <v>181.91637018115745</v>
      </c>
      <c r="C13" s="110">
        <v>179.64854105938656</v>
      </c>
      <c r="D13" s="110">
        <v>183.48978270827081</v>
      </c>
      <c r="E13" s="110">
        <v>190.21766074932546</v>
      </c>
      <c r="F13" s="110">
        <v>194.8382702328297</v>
      </c>
      <c r="G13" s="110">
        <v>198.14342706533674</v>
      </c>
      <c r="H13" s="110">
        <v>199.90714104433101</v>
      </c>
      <c r="I13" s="110">
        <v>201.27558044587713</v>
      </c>
      <c r="J13" s="110">
        <v>203.9119155138826</v>
      </c>
      <c r="K13" s="110">
        <v>206.77063241181037</v>
      </c>
      <c r="L13" s="110">
        <v>209.6532326460846</v>
      </c>
      <c r="M13" s="110">
        <v>212.30480934266288</v>
      </c>
      <c r="N13" s="110">
        <v>213.7924198807934</v>
      </c>
      <c r="O13" s="110">
        <v>214.92821225835081</v>
      </c>
      <c r="P13" s="110">
        <v>216.01400588786504</v>
      </c>
      <c r="Q13" s="110">
        <v>216.72736632372519</v>
      </c>
      <c r="R13" s="110">
        <v>217.48608944201607</v>
      </c>
      <c r="S13" s="110">
        <v>218.67270857855817</v>
      </c>
      <c r="T13" s="110">
        <v>220.07591062066692</v>
      </c>
      <c r="U13" s="110">
        <v>222.00780231478402</v>
      </c>
      <c r="V13" s="110">
        <v>224.708196818597</v>
      </c>
      <c r="W13" s="110">
        <v>227.31213980416914</v>
      </c>
      <c r="X13" s="110">
        <v>229.48937047066582</v>
      </c>
      <c r="Y13" s="110">
        <v>231.36024776510638</v>
      </c>
      <c r="Z13" s="110">
        <v>233.37424915608304</v>
      </c>
      <c r="AA13" s="110">
        <v>234.88379701056567</v>
      </c>
      <c r="AB13" s="110">
        <v>236.04566220322164</v>
      </c>
      <c r="AC13" s="110">
        <v>236.95964243723483</v>
      </c>
      <c r="AD13" s="110">
        <v>238.01992422754805</v>
      </c>
      <c r="AE13" s="110">
        <v>239.60969745847828</v>
      </c>
      <c r="AF13" s="110">
        <v>241.38173816463529</v>
      </c>
      <c r="AG13" s="110">
        <v>242.99265994017884</v>
      </c>
      <c r="AH13" s="110">
        <v>244.61535640599098</v>
      </c>
      <c r="AI13" s="110">
        <v>246.10268281787361</v>
      </c>
      <c r="AJ13" s="110">
        <v>247.50443420599626</v>
      </c>
      <c r="AK13" s="110">
        <v>249.1783029669073</v>
      </c>
    </row>
    <row r="14" spans="1:37">
      <c r="A14" s="109" t="s">
        <v>310</v>
      </c>
      <c r="B14" s="110">
        <v>28.062000000000001</v>
      </c>
      <c r="C14" s="110">
        <v>28.159222222222223</v>
      </c>
      <c r="D14" s="110">
        <v>28.256444444444444</v>
      </c>
      <c r="E14" s="110">
        <v>28.353666666666669</v>
      </c>
      <c r="F14" s="110">
        <v>28.45088888888889</v>
      </c>
      <c r="G14" s="110">
        <v>28.548111111111112</v>
      </c>
      <c r="H14" s="110">
        <v>28.645333333333337</v>
      </c>
      <c r="I14" s="110">
        <v>28.742555555555558</v>
      </c>
      <c r="J14" s="110">
        <v>28.83977777777778</v>
      </c>
      <c r="K14" s="110">
        <v>28.937000000000005</v>
      </c>
      <c r="L14" s="110">
        <v>29.034222222222226</v>
      </c>
      <c r="M14" s="110">
        <v>29.131444444444448</v>
      </c>
      <c r="N14" s="110">
        <v>29.228666666666673</v>
      </c>
      <c r="O14" s="110">
        <v>29.325888888888894</v>
      </c>
      <c r="P14" s="110">
        <v>29.423111111111115</v>
      </c>
      <c r="Q14" s="110">
        <v>29.52033333333334</v>
      </c>
      <c r="R14" s="110">
        <v>29.617555555555562</v>
      </c>
      <c r="S14" s="110">
        <v>29.714777777777783</v>
      </c>
      <c r="T14" s="110">
        <v>29.812000000000008</v>
      </c>
      <c r="U14" s="110">
        <v>29.90922222222223</v>
      </c>
      <c r="V14" s="110">
        <v>30.006444444444451</v>
      </c>
      <c r="W14" s="110">
        <v>30.103666666666676</v>
      </c>
      <c r="X14" s="110">
        <v>30.200888888888898</v>
      </c>
      <c r="Y14" s="110">
        <v>30.298111111111119</v>
      </c>
      <c r="Z14" s="110">
        <v>30.395333333333344</v>
      </c>
      <c r="AA14" s="110">
        <v>30.492555555555565</v>
      </c>
      <c r="AB14" s="110">
        <v>30.589777777777787</v>
      </c>
      <c r="AC14" s="110">
        <v>30.687000000000012</v>
      </c>
      <c r="AD14" s="110">
        <v>30.784222222222233</v>
      </c>
      <c r="AE14" s="110">
        <v>30.881444444444455</v>
      </c>
      <c r="AF14" s="110">
        <v>30.97866666666668</v>
      </c>
      <c r="AG14" s="110">
        <v>31.075888888888901</v>
      </c>
      <c r="AH14" s="110">
        <v>31.173111111111123</v>
      </c>
      <c r="AI14" s="110">
        <v>31.270333333333348</v>
      </c>
      <c r="AJ14" s="110">
        <v>31.367555555555569</v>
      </c>
      <c r="AK14" s="110">
        <v>31.46477777777779</v>
      </c>
    </row>
    <row r="15" spans="1:37">
      <c r="A15" s="109" t="s">
        <v>311</v>
      </c>
      <c r="B15" s="110">
        <v>0.19600000000000001</v>
      </c>
      <c r="C15" s="110">
        <v>0.21155555555555555</v>
      </c>
      <c r="D15" s="110">
        <v>0.2271111111111111</v>
      </c>
      <c r="E15" s="110">
        <v>0.24266666666666664</v>
      </c>
      <c r="F15" s="110">
        <v>0.25822222222222224</v>
      </c>
      <c r="G15" s="110">
        <v>0.27377777777777779</v>
      </c>
      <c r="H15" s="110">
        <v>0.28933333333333328</v>
      </c>
      <c r="I15" s="110">
        <v>0.30488888888888882</v>
      </c>
      <c r="J15" s="110">
        <v>0.32044444444444442</v>
      </c>
      <c r="K15" s="110">
        <v>0.33599999999999997</v>
      </c>
      <c r="L15" s="110">
        <v>0.35155555555555551</v>
      </c>
      <c r="M15" s="110">
        <v>0.36711111111111105</v>
      </c>
      <c r="N15" s="110">
        <v>0.3826666666666666</v>
      </c>
      <c r="O15" s="110">
        <v>0.39822222222222214</v>
      </c>
      <c r="P15" s="110">
        <v>0.41377777777777769</v>
      </c>
      <c r="Q15" s="110">
        <v>0.42933333333333323</v>
      </c>
      <c r="R15" s="110">
        <v>0.44488888888888883</v>
      </c>
      <c r="S15" s="110">
        <v>0.46044444444444438</v>
      </c>
      <c r="T15" s="110">
        <v>0.47600000000000003</v>
      </c>
      <c r="U15" s="110">
        <v>0.49155555555555558</v>
      </c>
      <c r="V15" s="110">
        <v>0.50711111111111118</v>
      </c>
      <c r="W15" s="110">
        <v>0.52266666666666683</v>
      </c>
      <c r="X15" s="110">
        <v>0.53822222222222238</v>
      </c>
      <c r="Y15" s="110">
        <v>0.55377777777777804</v>
      </c>
      <c r="Z15" s="110">
        <v>0.56933333333333358</v>
      </c>
      <c r="AA15" s="110">
        <v>0.58488888888888924</v>
      </c>
      <c r="AB15" s="110">
        <v>0.60044444444444478</v>
      </c>
      <c r="AC15" s="110">
        <v>0.61600000000000033</v>
      </c>
      <c r="AD15" s="110">
        <v>0.63155555555555598</v>
      </c>
      <c r="AE15" s="110">
        <v>0.64711111111111153</v>
      </c>
      <c r="AF15" s="110">
        <v>0.66266666666666718</v>
      </c>
      <c r="AG15" s="110">
        <v>0.67822222222222273</v>
      </c>
      <c r="AH15" s="110">
        <v>0.69377777777777849</v>
      </c>
      <c r="AI15" s="110">
        <v>0.70933333333333404</v>
      </c>
      <c r="AJ15" s="110">
        <v>0.72488888888888958</v>
      </c>
      <c r="AK15" s="110">
        <v>0.74044444444444524</v>
      </c>
    </row>
    <row r="16" spans="1:37">
      <c r="A16" s="109" t="s">
        <v>312</v>
      </c>
      <c r="B16" s="110">
        <v>42.311991268518163</v>
      </c>
      <c r="C16" s="110">
        <v>41.528440802239082</v>
      </c>
      <c r="D16" s="110">
        <v>43.603753797185206</v>
      </c>
      <c r="E16" s="110">
        <v>45.62577690191037</v>
      </c>
      <c r="F16" s="110">
        <v>47.01526469333794</v>
      </c>
      <c r="G16" s="110">
        <v>48.252511755092407</v>
      </c>
      <c r="H16" s="110">
        <v>48.450316389609895</v>
      </c>
      <c r="I16" s="110">
        <v>49.113004333031931</v>
      </c>
      <c r="J16" s="110">
        <v>49.994383367386547</v>
      </c>
      <c r="K16" s="110">
        <v>50.825826803793717</v>
      </c>
      <c r="L16" s="110">
        <v>51.601259976684851</v>
      </c>
      <c r="M16" s="110">
        <v>52.353502671589922</v>
      </c>
      <c r="N16" s="110">
        <v>52.649054482116583</v>
      </c>
      <c r="O16" s="110">
        <v>53.077233099554242</v>
      </c>
      <c r="P16" s="110">
        <v>53.397362183659283</v>
      </c>
      <c r="Q16" s="110">
        <v>53.609454256288053</v>
      </c>
      <c r="R16" s="110">
        <v>53.878586515118798</v>
      </c>
      <c r="S16" s="110">
        <v>54.275530927088582</v>
      </c>
      <c r="T16" s="110">
        <v>54.69982150812524</v>
      </c>
      <c r="U16" s="110">
        <v>55.27696795502888</v>
      </c>
      <c r="V16" s="110">
        <v>56.082189058977846</v>
      </c>
      <c r="W16" s="110">
        <v>56.724417854333197</v>
      </c>
      <c r="X16" s="110">
        <v>57.283418566133413</v>
      </c>
      <c r="Y16" s="110">
        <v>57.718027156813982</v>
      </c>
      <c r="Z16" s="110">
        <v>58.255329056767465</v>
      </c>
      <c r="AA16" s="110">
        <v>58.544058020807803</v>
      </c>
      <c r="AB16" s="110">
        <v>58.83171167043291</v>
      </c>
      <c r="AC16" s="110">
        <v>59.005571385118394</v>
      </c>
      <c r="AD16" s="110">
        <v>59.306379244853822</v>
      </c>
      <c r="AE16" s="110">
        <v>59.739297384925244</v>
      </c>
      <c r="AF16" s="110">
        <v>60.164120144857364</v>
      </c>
      <c r="AG16" s="110">
        <v>60.533240991986411</v>
      </c>
      <c r="AH16" s="110">
        <v>60.94809165855667</v>
      </c>
      <c r="AI16" s="110">
        <v>61.291602178957334</v>
      </c>
      <c r="AJ16" s="110">
        <v>61.639669089842421</v>
      </c>
      <c r="AK16" s="110">
        <v>62.07842241497945</v>
      </c>
    </row>
    <row r="17" spans="1:37">
      <c r="A17" s="113"/>
      <c r="B17" s="107"/>
      <c r="C17" s="107"/>
      <c r="D17" s="107"/>
      <c r="E17" s="107"/>
      <c r="F17" s="107"/>
      <c r="G17" s="107"/>
      <c r="H17" s="107"/>
      <c r="I17" s="107"/>
      <c r="J17" s="107"/>
    </row>
    <row r="18" spans="1:37">
      <c r="A18" s="101" t="s">
        <v>313</v>
      </c>
      <c r="B18" s="107"/>
      <c r="C18" s="33"/>
      <c r="D18" s="114"/>
      <c r="E18" s="114"/>
      <c r="F18" s="114"/>
      <c r="G18" s="114"/>
      <c r="H18" s="114"/>
      <c r="I18" s="114"/>
      <c r="J18" s="114"/>
    </row>
    <row r="19" spans="1:37">
      <c r="A19" s="103" t="s">
        <v>314</v>
      </c>
      <c r="B19" s="104">
        <v>61.677000000000007</v>
      </c>
      <c r="C19" s="104">
        <v>64.863010205368667</v>
      </c>
      <c r="D19" s="104">
        <v>66.813195052640353</v>
      </c>
      <c r="E19" s="104">
        <v>70.142077073939461</v>
      </c>
      <c r="F19" s="104">
        <v>70.855946538546476</v>
      </c>
      <c r="G19" s="104">
        <v>70.118097728749092</v>
      </c>
      <c r="H19" s="104">
        <v>69.017344889072689</v>
      </c>
      <c r="I19" s="104">
        <v>68.749153156973932</v>
      </c>
      <c r="J19" s="104">
        <v>69.316398157044858</v>
      </c>
      <c r="K19" s="104">
        <v>70.41764233814456</v>
      </c>
      <c r="L19" s="104">
        <v>72.175870759615592</v>
      </c>
      <c r="M19" s="104">
        <v>74.66628382550725</v>
      </c>
      <c r="N19" s="104">
        <v>76.201000607606517</v>
      </c>
      <c r="O19" s="104">
        <v>78.163345429057642</v>
      </c>
      <c r="P19" s="104">
        <v>79.775566832805808</v>
      </c>
      <c r="Q19" s="104">
        <v>81.499345090483303</v>
      </c>
      <c r="R19" s="104">
        <v>84.089552676648111</v>
      </c>
      <c r="S19" s="104">
        <v>86.119878843404706</v>
      </c>
      <c r="T19" s="104">
        <v>86.906953561739641</v>
      </c>
      <c r="U19" s="104">
        <v>88.439661147716862</v>
      </c>
      <c r="V19" s="104">
        <v>89.576930154614061</v>
      </c>
      <c r="W19" s="104">
        <v>91.566972634296576</v>
      </c>
      <c r="X19" s="104">
        <v>92.357144417471631</v>
      </c>
      <c r="Y19" s="104">
        <v>92.750902018292038</v>
      </c>
      <c r="Z19" s="104">
        <v>94.524419007212103</v>
      </c>
      <c r="AA19" s="104">
        <v>96.354535555339268</v>
      </c>
      <c r="AB19" s="104">
        <v>98.34858268381025</v>
      </c>
      <c r="AC19" s="104">
        <v>99.790607810245319</v>
      </c>
      <c r="AD19" s="104">
        <v>100.9327478199511</v>
      </c>
      <c r="AE19" s="104">
        <v>101.79302786632547</v>
      </c>
      <c r="AF19" s="104">
        <v>102.37113024274927</v>
      </c>
      <c r="AG19" s="104">
        <v>102.69075848965954</v>
      </c>
      <c r="AH19" s="104">
        <v>103.38014938915734</v>
      </c>
      <c r="AI19" s="104">
        <v>103.52124535731319</v>
      </c>
      <c r="AJ19" s="104">
        <v>103.90066448400441</v>
      </c>
      <c r="AK19" s="104">
        <v>104.23321308273142</v>
      </c>
    </row>
    <row r="20" spans="1:37">
      <c r="A20" s="103" t="s">
        <v>315</v>
      </c>
      <c r="B20" s="115">
        <v>8.4000000000000012E-3</v>
      </c>
      <c r="C20" s="115">
        <v>8.8871538818439712E-3</v>
      </c>
      <c r="D20" s="115">
        <v>9.0285422187556929E-3</v>
      </c>
      <c r="E20" s="115">
        <v>9.5093596422143115E-3</v>
      </c>
      <c r="F20" s="115">
        <v>9.5370617270606594E-3</v>
      </c>
      <c r="G20" s="115">
        <v>9.4001712972830512E-3</v>
      </c>
      <c r="H20" s="115">
        <v>9.1701746764693785E-3</v>
      </c>
      <c r="I20" s="115">
        <v>9.0664167229204118E-3</v>
      </c>
      <c r="J20" s="115">
        <v>9.1111357408569377E-3</v>
      </c>
      <c r="K20" s="115">
        <v>9.2632460354286454E-3</v>
      </c>
      <c r="L20" s="115">
        <v>9.5410931503761322E-3</v>
      </c>
      <c r="M20" s="115">
        <v>9.9400295263281681E-3</v>
      </c>
      <c r="N20" s="115">
        <v>1.020156386354441E-2</v>
      </c>
      <c r="O20" s="115">
        <v>1.0527976795521832E-2</v>
      </c>
      <c r="P20" s="115">
        <v>1.0781914875685092E-2</v>
      </c>
      <c r="Q20" s="115">
        <v>1.1052171794465816E-2</v>
      </c>
      <c r="R20" s="115">
        <v>1.147434378166896E-2</v>
      </c>
      <c r="S20" s="115">
        <v>1.1801358892449827E-2</v>
      </c>
      <c r="T20" s="115">
        <v>1.1922282884583146E-2</v>
      </c>
      <c r="U20" s="115">
        <v>1.2159414745645452E-2</v>
      </c>
      <c r="V20" s="115">
        <v>1.233146902162716E-2</v>
      </c>
      <c r="W20" s="115">
        <v>1.2644831778932851E-2</v>
      </c>
      <c r="X20" s="115">
        <v>1.2756978195948931E-2</v>
      </c>
      <c r="Y20" s="115">
        <v>1.2796364818106353E-2</v>
      </c>
      <c r="Z20" s="115">
        <v>1.3066493630562871E-2</v>
      </c>
      <c r="AA20" s="115">
        <v>1.3361127716944476E-2</v>
      </c>
      <c r="AB20" s="115">
        <v>1.3696349863145541E-2</v>
      </c>
      <c r="AC20" s="115">
        <v>1.3934475530702874E-2</v>
      </c>
      <c r="AD20" s="115">
        <v>1.4117580331456084E-2</v>
      </c>
      <c r="AE20" s="115">
        <v>1.4250905308370369E-2</v>
      </c>
      <c r="AF20" s="115">
        <v>1.4333993140805143E-2</v>
      </c>
      <c r="AG20" s="115">
        <v>1.4378127066181599E-2</v>
      </c>
      <c r="AH20" s="115">
        <v>1.4473402500589864E-2</v>
      </c>
      <c r="AI20" s="115">
        <v>1.4477474683508299E-2</v>
      </c>
      <c r="AJ20" s="115">
        <v>1.451539837812546E-2</v>
      </c>
      <c r="AK20" s="115">
        <v>1.4535252112067352E-2</v>
      </c>
    </row>
    <row r="21" spans="1:37">
      <c r="A21" s="105" t="s">
        <v>316</v>
      </c>
      <c r="B21" s="116">
        <v>12.8</v>
      </c>
      <c r="C21" s="116">
        <v>13.151412552643924</v>
      </c>
      <c r="D21" s="116">
        <v>14.278902430482972</v>
      </c>
      <c r="E21" s="116">
        <v>14.810056689116969</v>
      </c>
      <c r="F21" s="116">
        <v>15.362736296457912</v>
      </c>
      <c r="G21" s="116">
        <v>15.421410526689135</v>
      </c>
      <c r="H21" s="116">
        <v>15.658936834097231</v>
      </c>
      <c r="I21" s="116">
        <v>15.994480518142865</v>
      </c>
      <c r="J21" s="116">
        <v>16.301519394441936</v>
      </c>
      <c r="K21" s="116">
        <v>16.517680853186707</v>
      </c>
      <c r="L21" s="116">
        <v>16.659202913075791</v>
      </c>
      <c r="M21" s="116">
        <v>16.828328687609417</v>
      </c>
      <c r="N21" s="116">
        <v>16.841258112551735</v>
      </c>
      <c r="O21" s="116">
        <v>16.904307115400425</v>
      </c>
      <c r="P21" s="116">
        <v>17.038941430560538</v>
      </c>
      <c r="Q21" s="116">
        <v>17.190178328804048</v>
      </c>
      <c r="R21" s="116">
        <v>17.323897793715528</v>
      </c>
      <c r="S21" s="116">
        <v>17.451424249801121</v>
      </c>
      <c r="T21" s="116">
        <v>17.534879686766971</v>
      </c>
      <c r="U21" s="116">
        <v>17.687790371179641</v>
      </c>
      <c r="V21" s="116">
        <v>17.823928801034224</v>
      </c>
      <c r="W21" s="116">
        <v>17.990610389189321</v>
      </c>
      <c r="X21" s="116">
        <v>18.128236883734019</v>
      </c>
      <c r="Y21" s="116">
        <v>18.292815921317725</v>
      </c>
      <c r="Z21" s="116">
        <v>18.4945369618524</v>
      </c>
      <c r="AA21" s="116">
        <v>18.610268957589835</v>
      </c>
      <c r="AB21" s="116">
        <v>18.653762176552558</v>
      </c>
      <c r="AC21" s="116">
        <v>18.710207749035256</v>
      </c>
      <c r="AD21" s="116">
        <v>18.786917598453613</v>
      </c>
      <c r="AE21" s="116">
        <v>18.871420871418504</v>
      </c>
      <c r="AF21" s="116">
        <v>18.966060868566764</v>
      </c>
      <c r="AG21" s="116">
        <v>19.028887464212168</v>
      </c>
      <c r="AH21" s="116">
        <v>19.163900100903653</v>
      </c>
      <c r="AI21" s="116">
        <v>19.281301297094718</v>
      </c>
      <c r="AJ21" s="116">
        <v>19.440054183095086</v>
      </c>
      <c r="AK21" s="116">
        <v>19.657080049217626</v>
      </c>
    </row>
    <row r="22" spans="1:37">
      <c r="A22" s="111" t="s">
        <v>317</v>
      </c>
      <c r="B22" s="116">
        <v>48.877000000000002</v>
      </c>
      <c r="C22" s="116">
        <v>51.711597652724741</v>
      </c>
      <c r="D22" s="116">
        <v>52.53429262215738</v>
      </c>
      <c r="E22" s="116">
        <v>55.332020384822492</v>
      </c>
      <c r="F22" s="116">
        <v>55.493210242088558</v>
      </c>
      <c r="G22" s="116">
        <v>54.696687202059962</v>
      </c>
      <c r="H22" s="116">
        <v>53.358408054975456</v>
      </c>
      <c r="I22" s="116">
        <v>52.754672638831067</v>
      </c>
      <c r="J22" s="116">
        <v>53.014878762602919</v>
      </c>
      <c r="K22" s="116">
        <v>53.899961484957849</v>
      </c>
      <c r="L22" s="116">
        <v>55.516667846539796</v>
      </c>
      <c r="M22" s="116">
        <v>57.837955137897836</v>
      </c>
      <c r="N22" s="116">
        <v>59.359742495054782</v>
      </c>
      <c r="O22" s="116">
        <v>61.259038313657221</v>
      </c>
      <c r="P22" s="116">
        <v>62.736625402245274</v>
      </c>
      <c r="Q22" s="116">
        <v>64.309166761679251</v>
      </c>
      <c r="R22" s="116">
        <v>66.76565488293258</v>
      </c>
      <c r="S22" s="116">
        <v>68.668454593603585</v>
      </c>
      <c r="T22" s="116">
        <v>69.372073874972671</v>
      </c>
      <c r="U22" s="116">
        <v>70.751870776537217</v>
      </c>
      <c r="V22" s="116">
        <v>71.753001353579833</v>
      </c>
      <c r="W22" s="116">
        <v>73.576362245107262</v>
      </c>
      <c r="X22" s="116">
        <v>74.228907533737612</v>
      </c>
      <c r="Y22" s="116">
        <v>74.458086096974313</v>
      </c>
      <c r="Z22" s="116">
        <v>76.029882045359699</v>
      </c>
      <c r="AA22" s="116">
        <v>77.74426659774943</v>
      </c>
      <c r="AB22" s="116">
        <v>79.694820507257688</v>
      </c>
      <c r="AC22" s="116">
        <v>81.080400061210057</v>
      </c>
      <c r="AD22" s="116">
        <v>82.145830221497491</v>
      </c>
      <c r="AE22" s="116">
        <v>82.921606994906966</v>
      </c>
      <c r="AF22" s="116">
        <v>83.405069374182503</v>
      </c>
      <c r="AG22" s="116">
        <v>83.661871025447383</v>
      </c>
      <c r="AH22" s="116">
        <v>84.216249288253678</v>
      </c>
      <c r="AI22" s="116">
        <v>84.239944060218477</v>
      </c>
      <c r="AJ22" s="116">
        <v>84.460610300909323</v>
      </c>
      <c r="AK22" s="116">
        <v>84.576133033513798</v>
      </c>
    </row>
    <row r="23" spans="1:37">
      <c r="A23" s="111" t="s">
        <v>318</v>
      </c>
      <c r="B23" s="116">
        <v>8.4000000000000012E-3</v>
      </c>
      <c r="C23" s="116">
        <v>8.8871538818439712E-3</v>
      </c>
      <c r="D23" s="116">
        <v>9.0285422187556929E-3</v>
      </c>
      <c r="E23" s="116">
        <v>9.5093596422143115E-3</v>
      </c>
      <c r="F23" s="116">
        <v>9.5370617270606594E-3</v>
      </c>
      <c r="G23" s="116">
        <v>9.4001712972830512E-3</v>
      </c>
      <c r="H23" s="116">
        <v>9.1701746764693785E-3</v>
      </c>
      <c r="I23" s="116">
        <v>9.0664167229204118E-3</v>
      </c>
      <c r="J23" s="116">
        <v>9.1111357408569377E-3</v>
      </c>
      <c r="K23" s="116">
        <v>9.2632460354286454E-3</v>
      </c>
      <c r="L23" s="116">
        <v>9.5410931503761322E-3</v>
      </c>
      <c r="M23" s="116">
        <v>9.9400295263281681E-3</v>
      </c>
      <c r="N23" s="116">
        <v>1.020156386354441E-2</v>
      </c>
      <c r="O23" s="116">
        <v>1.0527976795521832E-2</v>
      </c>
      <c r="P23" s="116">
        <v>1.0781914875685092E-2</v>
      </c>
      <c r="Q23" s="116">
        <v>1.1052171794465816E-2</v>
      </c>
      <c r="R23" s="116">
        <v>1.147434378166896E-2</v>
      </c>
      <c r="S23" s="116">
        <v>1.1801358892449827E-2</v>
      </c>
      <c r="T23" s="116">
        <v>1.1922282884583146E-2</v>
      </c>
      <c r="U23" s="116">
        <v>1.2159414745645452E-2</v>
      </c>
      <c r="V23" s="116">
        <v>1.233146902162716E-2</v>
      </c>
      <c r="W23" s="116">
        <v>1.2644831778932851E-2</v>
      </c>
      <c r="X23" s="116">
        <v>1.2756978195948931E-2</v>
      </c>
      <c r="Y23" s="116">
        <v>1.2796364818106353E-2</v>
      </c>
      <c r="Z23" s="116">
        <v>1.3066493630562871E-2</v>
      </c>
      <c r="AA23" s="116">
        <v>1.3361127716944476E-2</v>
      </c>
      <c r="AB23" s="116">
        <v>1.3696349863145541E-2</v>
      </c>
      <c r="AC23" s="116">
        <v>1.3934475530702874E-2</v>
      </c>
      <c r="AD23" s="116">
        <v>1.4117580331456084E-2</v>
      </c>
      <c r="AE23" s="116">
        <v>1.4250905308370369E-2</v>
      </c>
      <c r="AF23" s="116">
        <v>1.4333993140805143E-2</v>
      </c>
      <c r="AG23" s="116">
        <v>1.4378127066181599E-2</v>
      </c>
      <c r="AH23" s="116">
        <v>1.4473402500589864E-2</v>
      </c>
      <c r="AI23" s="116">
        <v>1.4477474683508299E-2</v>
      </c>
      <c r="AJ23" s="116">
        <v>1.451539837812546E-2</v>
      </c>
      <c r="AK23" s="116">
        <v>1.4535252112067352E-2</v>
      </c>
    </row>
    <row r="24" spans="1:37">
      <c r="B24" s="115"/>
      <c r="C24" s="98"/>
      <c r="D24" s="98"/>
      <c r="E24" s="98"/>
      <c r="F24" s="98"/>
      <c r="G24" s="98"/>
      <c r="H24" s="98"/>
      <c r="I24" s="98"/>
      <c r="J24" s="98"/>
    </row>
    <row r="25" spans="1:37">
      <c r="B25" s="115"/>
      <c r="C25" s="98"/>
      <c r="D25" s="98"/>
      <c r="E25" s="98"/>
      <c r="F25" s="98"/>
      <c r="G25" s="98"/>
      <c r="H25" s="98"/>
      <c r="I25" s="98"/>
      <c r="J25" s="98"/>
    </row>
    <row r="26" spans="1:37">
      <c r="A26" s="101" t="s">
        <v>290</v>
      </c>
      <c r="B26" s="107"/>
      <c r="C26" s="108"/>
      <c r="D26" s="108"/>
      <c r="E26" s="108"/>
      <c r="F26" s="108"/>
      <c r="G26" s="108"/>
      <c r="H26" s="108"/>
      <c r="I26" s="108"/>
      <c r="J26" s="108"/>
    </row>
    <row r="27" spans="1:37">
      <c r="A27" s="103" t="s">
        <v>319</v>
      </c>
      <c r="B27" s="107">
        <v>14.045000000000002</v>
      </c>
      <c r="C27" s="107">
        <v>14.103888888888889</v>
      </c>
      <c r="D27" s="107">
        <v>14.162777777777777</v>
      </c>
      <c r="E27" s="107">
        <v>14.221666666666664</v>
      </c>
      <c r="F27" s="107">
        <v>14.280555555555555</v>
      </c>
      <c r="G27" s="107">
        <v>14.339444444444442</v>
      </c>
      <c r="H27" s="107">
        <v>14.39833333333333</v>
      </c>
      <c r="I27" s="107">
        <v>14.457222222222221</v>
      </c>
      <c r="J27" s="107">
        <v>14.516111111111108</v>
      </c>
      <c r="K27" s="107">
        <v>14.574999999999999</v>
      </c>
      <c r="L27" s="107">
        <v>14.633888888888887</v>
      </c>
      <c r="M27" s="107">
        <v>14.692777777777774</v>
      </c>
      <c r="N27" s="107">
        <v>14.751666666666665</v>
      </c>
      <c r="O27" s="107">
        <v>14.810555555555553</v>
      </c>
      <c r="P27" s="107">
        <v>14.86944444444444</v>
      </c>
      <c r="Q27" s="107">
        <v>14.928333333333331</v>
      </c>
      <c r="R27" s="107">
        <v>14.987222222222218</v>
      </c>
      <c r="S27" s="107">
        <v>15.046111111111106</v>
      </c>
      <c r="T27" s="107">
        <v>15.104999999999997</v>
      </c>
      <c r="U27" s="107">
        <v>15.163888888888884</v>
      </c>
      <c r="V27" s="107">
        <v>15.222777777777775</v>
      </c>
      <c r="W27" s="107">
        <v>15.281666666666663</v>
      </c>
      <c r="X27" s="107">
        <v>15.34055555555555</v>
      </c>
      <c r="Y27" s="107">
        <v>15.399444444444441</v>
      </c>
      <c r="Z27" s="107">
        <v>15.458333333333329</v>
      </c>
      <c r="AA27" s="107">
        <v>15.517222222222216</v>
      </c>
      <c r="AB27" s="107">
        <v>15.576111111111107</v>
      </c>
      <c r="AC27" s="107">
        <v>15.634999999999994</v>
      </c>
      <c r="AD27" s="107">
        <v>15.693888888888882</v>
      </c>
      <c r="AE27" s="107">
        <v>15.752777777777769</v>
      </c>
      <c r="AF27" s="107">
        <v>15.81166666666666</v>
      </c>
      <c r="AG27" s="107">
        <v>15.870555555555548</v>
      </c>
      <c r="AH27" s="107">
        <v>15.929444444444439</v>
      </c>
      <c r="AI27" s="107">
        <v>15.988333333333326</v>
      </c>
      <c r="AJ27" s="107">
        <v>16.047222222222217</v>
      </c>
      <c r="AK27" s="107">
        <v>16.106111111111105</v>
      </c>
    </row>
    <row r="28" spans="1:37">
      <c r="A28" s="103" t="s">
        <v>320</v>
      </c>
      <c r="B28" s="107">
        <v>219.38943521799999</v>
      </c>
      <c r="C28" s="107">
        <v>227.6678847789</v>
      </c>
      <c r="D28" s="107">
        <v>235.96025681784499</v>
      </c>
      <c r="E28" s="107">
        <v>244.26724745873724</v>
      </c>
      <c r="F28" s="107">
        <v>252.58958763167411</v>
      </c>
      <c r="G28" s="107">
        <v>260.92804481325783</v>
      </c>
      <c r="H28" s="107">
        <v>270.06298085391927</v>
      </c>
      <c r="I28" s="107">
        <v>281.03612989661747</v>
      </c>
      <c r="J28" s="107">
        <v>292.02793639144687</v>
      </c>
      <c r="K28" s="107">
        <v>303.03933321101778</v>
      </c>
      <c r="L28" s="107">
        <v>314.07129987157094</v>
      </c>
      <c r="M28" s="107">
        <v>316.12486486514985</v>
      </c>
      <c r="N28" s="107">
        <v>318.20110810840725</v>
      </c>
      <c r="O28" s="107">
        <v>320.30116351382753</v>
      </c>
      <c r="P28" s="107">
        <v>322.4262216895188</v>
      </c>
      <c r="Q28" s="107">
        <v>324.57753277399462</v>
      </c>
      <c r="R28" s="107">
        <v>329.55640941269581</v>
      </c>
      <c r="S28" s="107">
        <v>334.5642298833302</v>
      </c>
      <c r="T28" s="107">
        <v>339.60244137749629</v>
      </c>
      <c r="U28" s="107">
        <v>344.6725634463707</v>
      </c>
      <c r="V28" s="107">
        <v>349.77619161868881</v>
      </c>
      <c r="W28" s="107">
        <v>355.31500119962254</v>
      </c>
      <c r="X28" s="107">
        <v>360.89075125960483</v>
      </c>
      <c r="Y28" s="107">
        <v>366.5052888225843</v>
      </c>
      <c r="Z28" s="107">
        <v>372.16055326371281</v>
      </c>
      <c r="AA28" s="107">
        <v>377.85858092689961</v>
      </c>
      <c r="AB28" s="107">
        <v>382.80150997324455</v>
      </c>
      <c r="AC28" s="107">
        <v>387.79158547190679</v>
      </c>
      <c r="AD28" s="107">
        <v>392.83116474550212</v>
      </c>
      <c r="AE28" s="107">
        <v>397.92272298277726</v>
      </c>
      <c r="AF28" s="107">
        <v>403.0688591319161</v>
      </c>
      <c r="AG28" s="107">
        <v>407.27230208851194</v>
      </c>
      <c r="AH28" s="107">
        <v>411.53591719293752</v>
      </c>
      <c r="AI28" s="107">
        <v>415.86271305258441</v>
      </c>
      <c r="AJ28" s="107">
        <v>420.25584870521362</v>
      </c>
      <c r="AK28" s="107">
        <v>424.71864114047429</v>
      </c>
    </row>
    <row r="29" spans="1:37">
      <c r="A29" s="103" t="s">
        <v>321</v>
      </c>
      <c r="B29" s="107">
        <v>112.18700000000001</v>
      </c>
      <c r="C29" s="107">
        <v>115.07061769774248</v>
      </c>
      <c r="D29" s="107">
        <v>123.869466226591</v>
      </c>
      <c r="E29" s="107">
        <v>128.12142593291426</v>
      </c>
      <c r="F29" s="107">
        <v>132.53768513740536</v>
      </c>
      <c r="G29" s="107">
        <v>133.18732051195451</v>
      </c>
      <c r="H29" s="107">
        <v>135.20086861744795</v>
      </c>
      <c r="I29" s="107">
        <v>137.96196334976537</v>
      </c>
      <c r="J29" s="107">
        <v>140.50587155584546</v>
      </c>
      <c r="K29" s="107">
        <v>142.35700060398327</v>
      </c>
      <c r="L29" s="107">
        <v>143.63916391988383</v>
      </c>
      <c r="M29" s="107">
        <v>145.13196379200352</v>
      </c>
      <c r="N29" s="107">
        <v>145.43392329329131</v>
      </c>
      <c r="O29" s="107">
        <v>146.11819994823767</v>
      </c>
      <c r="P29" s="107">
        <v>147.34846857341955</v>
      </c>
      <c r="Q29" s="107">
        <v>148.70548446447657</v>
      </c>
      <c r="R29" s="107">
        <v>149.92908111635674</v>
      </c>
      <c r="S29" s="107">
        <v>151.10560589999756</v>
      </c>
      <c r="T29" s="107">
        <v>151.9462376348003</v>
      </c>
      <c r="U29" s="107">
        <v>153.31661276489379</v>
      </c>
      <c r="V29" s="107">
        <v>154.55924526257078</v>
      </c>
      <c r="W29" s="107">
        <v>156.0349138393359</v>
      </c>
      <c r="X29" s="107">
        <v>157.28918052606164</v>
      </c>
      <c r="Y29" s="107">
        <v>158.74910226698751</v>
      </c>
      <c r="Z29" s="107">
        <v>160.49237242168556</v>
      </c>
      <c r="AA29" s="107">
        <v>161.58011549163695</v>
      </c>
      <c r="AB29" s="107">
        <v>162.1171760237562</v>
      </c>
      <c r="AC29" s="107">
        <v>162.75313515233017</v>
      </c>
      <c r="AD29" s="107">
        <v>163.54374507160696</v>
      </c>
      <c r="AE29" s="107">
        <v>164.39391431498001</v>
      </c>
      <c r="AF29" s="107">
        <v>165.32150935244229</v>
      </c>
      <c r="AG29" s="107">
        <v>166.00665929029606</v>
      </c>
      <c r="AH29" s="107">
        <v>167.24235870453185</v>
      </c>
      <c r="AI29" s="107">
        <v>168.34390063668144</v>
      </c>
      <c r="AJ29" s="107">
        <v>169.76087780532441</v>
      </c>
      <c r="AK29" s="107">
        <v>171.62231391058512</v>
      </c>
    </row>
    <row r="30" spans="1:37">
      <c r="A30" s="117" t="s">
        <v>322</v>
      </c>
      <c r="B30" s="110">
        <v>3.71</v>
      </c>
      <c r="C30" s="110">
        <v>3.71</v>
      </c>
      <c r="D30" s="110">
        <v>3.71</v>
      </c>
      <c r="E30" s="110">
        <v>3.71</v>
      </c>
      <c r="F30" s="110">
        <v>3.71</v>
      </c>
      <c r="G30" s="110">
        <v>3.71</v>
      </c>
      <c r="H30" s="110">
        <v>3.71</v>
      </c>
      <c r="I30" s="110">
        <v>3.71</v>
      </c>
      <c r="J30" s="110">
        <v>3.71</v>
      </c>
      <c r="K30" s="110">
        <v>3.71</v>
      </c>
      <c r="L30" s="110">
        <v>3.71</v>
      </c>
      <c r="M30" s="110">
        <v>3.71</v>
      </c>
      <c r="N30" s="110">
        <v>3.71</v>
      </c>
      <c r="O30" s="110">
        <v>3.71</v>
      </c>
      <c r="P30" s="110">
        <v>3.71</v>
      </c>
      <c r="Q30" s="110">
        <v>3.71</v>
      </c>
      <c r="R30" s="110">
        <v>3.71</v>
      </c>
      <c r="S30" s="110">
        <v>3.71</v>
      </c>
      <c r="T30" s="110">
        <v>3.71</v>
      </c>
      <c r="U30" s="110">
        <v>3.71</v>
      </c>
      <c r="V30" s="110">
        <v>3.71</v>
      </c>
      <c r="W30" s="110">
        <v>3.71</v>
      </c>
      <c r="X30" s="110">
        <v>3.71</v>
      </c>
      <c r="Y30" s="110">
        <v>3.71</v>
      </c>
      <c r="Z30" s="110">
        <v>3.71</v>
      </c>
      <c r="AA30" s="110">
        <v>3.71</v>
      </c>
      <c r="AB30" s="110">
        <v>3.71</v>
      </c>
      <c r="AC30" s="110">
        <v>3.71</v>
      </c>
      <c r="AD30" s="110">
        <v>3.71</v>
      </c>
      <c r="AE30" s="110">
        <v>3.71</v>
      </c>
      <c r="AF30" s="110">
        <v>3.71</v>
      </c>
      <c r="AG30" s="110">
        <v>3.71</v>
      </c>
      <c r="AH30" s="110">
        <v>3.71</v>
      </c>
      <c r="AI30" s="110">
        <v>3.71</v>
      </c>
      <c r="AJ30" s="110">
        <v>3.71</v>
      </c>
      <c r="AK30" s="110">
        <v>3.71</v>
      </c>
    </row>
    <row r="31" spans="1:37">
      <c r="A31" s="117" t="s">
        <v>323</v>
      </c>
      <c r="B31" s="110">
        <v>7.3894352180000018</v>
      </c>
      <c r="C31" s="110">
        <v>7.6678847789000004</v>
      </c>
      <c r="D31" s="110">
        <v>7.9602568178450008</v>
      </c>
      <c r="E31" s="110">
        <v>8.2672474587372484</v>
      </c>
      <c r="F31" s="110">
        <v>8.5895876316741138</v>
      </c>
      <c r="G31" s="110">
        <v>8.9280448132578183</v>
      </c>
      <c r="H31" s="110">
        <v>7.4629808539207101</v>
      </c>
      <c r="I31" s="110">
        <v>7.836129896616745</v>
      </c>
      <c r="J31" s="110">
        <v>8.2279363914475834</v>
      </c>
      <c r="K31" s="110">
        <v>8.6393332110199612</v>
      </c>
      <c r="L31" s="110">
        <v>9.0712998715709592</v>
      </c>
      <c r="M31" s="110">
        <v>9.5248648651495085</v>
      </c>
      <c r="N31" s="110">
        <v>10.001108108406987</v>
      </c>
      <c r="O31" s="110">
        <v>10.501163513827334</v>
      </c>
      <c r="P31" s="110">
        <v>11.026221689518701</v>
      </c>
      <c r="Q31" s="110">
        <v>11.577532773994635</v>
      </c>
      <c r="R31" s="110">
        <v>12.156409412694369</v>
      </c>
      <c r="S31" s="110">
        <v>12.764229883329087</v>
      </c>
      <c r="T31" s="110">
        <v>13.40244137749554</v>
      </c>
      <c r="U31" s="110">
        <v>14.072563446370319</v>
      </c>
      <c r="V31" s="110">
        <v>14.776191618688836</v>
      </c>
      <c r="W31" s="110">
        <v>15.515001199623276</v>
      </c>
      <c r="X31" s="110">
        <v>16.290751259604438</v>
      </c>
      <c r="Y31" s="110">
        <v>17.105288822584662</v>
      </c>
      <c r="Z31" s="110">
        <v>17.960553263713898</v>
      </c>
      <c r="AA31" s="110">
        <v>18.858580926899588</v>
      </c>
      <c r="AB31" s="110">
        <v>19.801509973244571</v>
      </c>
      <c r="AC31" s="110">
        <v>20.791585471906792</v>
      </c>
      <c r="AD31" s="110">
        <v>21.831164745502143</v>
      </c>
      <c r="AE31" s="110">
        <v>22.922722982777248</v>
      </c>
      <c r="AF31" s="110">
        <v>24.06885913191611</v>
      </c>
      <c r="AG31" s="110">
        <v>25.272302088511918</v>
      </c>
      <c r="AH31" s="110">
        <v>26.535917192937514</v>
      </c>
      <c r="AI31" s="110">
        <v>27.862713052584386</v>
      </c>
      <c r="AJ31" s="110">
        <v>29.255848705213612</v>
      </c>
      <c r="AK31" s="110">
        <v>30.718641140474283</v>
      </c>
    </row>
    <row r="32" spans="1:37">
      <c r="A32" s="117" t="s">
        <v>324</v>
      </c>
      <c r="B32" s="110">
        <v>212</v>
      </c>
      <c r="C32" s="110">
        <v>220</v>
      </c>
      <c r="D32" s="110">
        <v>228</v>
      </c>
      <c r="E32" s="110">
        <v>236</v>
      </c>
      <c r="F32" s="110">
        <v>244</v>
      </c>
      <c r="G32" s="110">
        <v>252</v>
      </c>
      <c r="H32" s="110">
        <v>262.59999999999854</v>
      </c>
      <c r="I32" s="110">
        <v>273.20000000000073</v>
      </c>
      <c r="J32" s="110">
        <v>283.79999999999927</v>
      </c>
      <c r="K32" s="110">
        <v>294.39999999999782</v>
      </c>
      <c r="L32" s="110">
        <v>305</v>
      </c>
      <c r="M32" s="110">
        <v>306.60000000000036</v>
      </c>
      <c r="N32" s="110">
        <v>308.20000000000027</v>
      </c>
      <c r="O32" s="110">
        <v>309.80000000000018</v>
      </c>
      <c r="P32" s="110">
        <v>311.40000000000009</v>
      </c>
      <c r="Q32" s="110">
        <v>313</v>
      </c>
      <c r="R32" s="110">
        <v>317.40000000000146</v>
      </c>
      <c r="S32" s="110">
        <v>321.80000000000109</v>
      </c>
      <c r="T32" s="110">
        <v>326.20000000000073</v>
      </c>
      <c r="U32" s="110">
        <v>330.60000000000036</v>
      </c>
      <c r="V32" s="110">
        <v>335</v>
      </c>
      <c r="W32" s="110">
        <v>339.79999999999927</v>
      </c>
      <c r="X32" s="110">
        <v>344.60000000000036</v>
      </c>
      <c r="Y32" s="110">
        <v>349.39999999999964</v>
      </c>
      <c r="Z32" s="110">
        <v>354.19999999999891</v>
      </c>
      <c r="AA32" s="110">
        <v>359</v>
      </c>
      <c r="AB32" s="110">
        <v>363</v>
      </c>
      <c r="AC32" s="110">
        <v>367</v>
      </c>
      <c r="AD32" s="110">
        <v>371</v>
      </c>
      <c r="AE32" s="110">
        <v>375</v>
      </c>
      <c r="AF32" s="110">
        <v>379</v>
      </c>
      <c r="AG32" s="110">
        <v>382</v>
      </c>
      <c r="AH32" s="110">
        <v>385</v>
      </c>
      <c r="AI32" s="110">
        <v>388</v>
      </c>
      <c r="AJ32" s="110">
        <v>391</v>
      </c>
      <c r="AK32" s="110">
        <v>394</v>
      </c>
    </row>
    <row r="33" spans="1:37">
      <c r="A33" s="105" t="s">
        <v>316</v>
      </c>
      <c r="B33" s="110">
        <v>97.600000000000009</v>
      </c>
      <c r="C33" s="110">
        <v>100.27952071390992</v>
      </c>
      <c r="D33" s="110">
        <v>108.87663103243267</v>
      </c>
      <c r="E33" s="110">
        <v>112.92668225451689</v>
      </c>
      <c r="F33" s="110">
        <v>117.14086426049157</v>
      </c>
      <c r="G33" s="110">
        <v>117.58825526600465</v>
      </c>
      <c r="H33" s="110">
        <v>119.39939335999138</v>
      </c>
      <c r="I33" s="110">
        <v>121.95791395083936</v>
      </c>
      <c r="J33" s="110">
        <v>124.29908538261975</v>
      </c>
      <c r="K33" s="110">
        <v>125.94731650554866</v>
      </c>
      <c r="L33" s="110">
        <v>127.02642221220292</v>
      </c>
      <c r="M33" s="110">
        <v>128.3160062430218</v>
      </c>
      <c r="N33" s="110">
        <v>128.41459310820696</v>
      </c>
      <c r="O33" s="110">
        <v>128.89534175492827</v>
      </c>
      <c r="P33" s="110">
        <v>129.92192840802409</v>
      </c>
      <c r="Q33" s="110">
        <v>131.07510975713086</v>
      </c>
      <c r="R33" s="110">
        <v>132.09472067708091</v>
      </c>
      <c r="S33" s="110">
        <v>133.06710990473357</v>
      </c>
      <c r="T33" s="110">
        <v>133.70345761159814</v>
      </c>
      <c r="U33" s="110">
        <v>134.86940158024476</v>
      </c>
      <c r="V33" s="110">
        <v>135.90745710788596</v>
      </c>
      <c r="W33" s="110">
        <v>137.17840421756858</v>
      </c>
      <c r="X33" s="110">
        <v>138.22780623847191</v>
      </c>
      <c r="Y33" s="110">
        <v>139.48272140004767</v>
      </c>
      <c r="Z33" s="110">
        <v>141.02084433412455</v>
      </c>
      <c r="AA33" s="110">
        <v>141.90330080162249</v>
      </c>
      <c r="AB33" s="110">
        <v>142.23493659621326</v>
      </c>
      <c r="AC33" s="110">
        <v>142.66533408639384</v>
      </c>
      <c r="AD33" s="110">
        <v>143.25024668820879</v>
      </c>
      <c r="AE33" s="110">
        <v>143.8945841445661</v>
      </c>
      <c r="AF33" s="110">
        <v>144.61621412282159</v>
      </c>
      <c r="AG33" s="110">
        <v>145.09526691461778</v>
      </c>
      <c r="AH33" s="110">
        <v>146.12473826939038</v>
      </c>
      <c r="AI33" s="110">
        <v>147.01992239034723</v>
      </c>
      <c r="AJ33" s="110">
        <v>148.23041314610003</v>
      </c>
      <c r="AK33" s="110">
        <v>149.8852353752844</v>
      </c>
    </row>
    <row r="34" spans="1:37">
      <c r="A34" s="117" t="s">
        <v>325</v>
      </c>
      <c r="B34" s="110">
        <v>14.587</v>
      </c>
      <c r="C34" s="110">
        <v>14.791096983832553</v>
      </c>
      <c r="D34" s="110">
        <v>14.992835194158337</v>
      </c>
      <c r="E34" s="110">
        <v>15.194743678397366</v>
      </c>
      <c r="F34" s="110">
        <v>15.39682087691379</v>
      </c>
      <c r="G34" s="110">
        <v>15.599065245949863</v>
      </c>
      <c r="H34" s="110">
        <v>15.801475257456568</v>
      </c>
      <c r="I34" s="110">
        <v>16.004049398926018</v>
      </c>
      <c r="J34" s="110">
        <v>16.206786173225716</v>
      </c>
      <c r="K34" s="110">
        <v>16.409684098434603</v>
      </c>
      <c r="L34" s="110">
        <v>16.612741707680907</v>
      </c>
      <c r="M34" s="110">
        <v>16.815957548981725</v>
      </c>
      <c r="N34" s="110">
        <v>17.01933018508436</v>
      </c>
      <c r="O34" s="110">
        <v>17.222858193309399</v>
      </c>
      <c r="P34" s="110">
        <v>17.426540165395465</v>
      </c>
      <c r="Q34" s="110">
        <v>17.630374707345695</v>
      </c>
      <c r="R34" s="110">
        <v>17.834360439275819</v>
      </c>
      <c r="S34" s="110">
        <v>18.038495995263993</v>
      </c>
      <c r="T34" s="110">
        <v>18.242780023202148</v>
      </c>
      <c r="U34" s="110">
        <v>18.447211184649035</v>
      </c>
      <c r="V34" s="110">
        <v>18.651788154684827</v>
      </c>
      <c r="W34" s="110">
        <v>18.856509621767326</v>
      </c>
      <c r="X34" s="110">
        <v>19.061374287589718</v>
      </c>
      <c r="Y34" s="110">
        <v>19.266380866939834</v>
      </c>
      <c r="Z34" s="110">
        <v>19.471528087561019</v>
      </c>
      <c r="AA34" s="110">
        <v>19.676814690014446</v>
      </c>
      <c r="AB34" s="110">
        <v>19.882239427542956</v>
      </c>
      <c r="AC34" s="110">
        <v>20.087801065936347</v>
      </c>
      <c r="AD34" s="110">
        <v>20.293498383398166</v>
      </c>
      <c r="AE34" s="110">
        <v>20.499330170413923</v>
      </c>
      <c r="AF34" s="110">
        <v>20.705295229620706</v>
      </c>
      <c r="AG34" s="110">
        <v>20.911392375678272</v>
      </c>
      <c r="AH34" s="110">
        <v>21.11762043514149</v>
      </c>
      <c r="AI34" s="110">
        <v>21.323978246334192</v>
      </c>
      <c r="AJ34" s="110">
        <v>21.530464659224364</v>
      </c>
      <c r="AK34" s="110">
        <v>21.737078535300721</v>
      </c>
    </row>
    <row r="35" spans="1:37">
      <c r="A35" s="117" t="s">
        <v>326</v>
      </c>
      <c r="B35" s="110">
        <v>10.335000000000001</v>
      </c>
      <c r="C35" s="110">
        <v>10.393888888888888</v>
      </c>
      <c r="D35" s="110">
        <v>10.452777777777778</v>
      </c>
      <c r="E35" s="110">
        <v>10.511666666666665</v>
      </c>
      <c r="F35" s="110">
        <v>10.570555555555554</v>
      </c>
      <c r="G35" s="110">
        <v>10.629444444444443</v>
      </c>
      <c r="H35" s="110">
        <v>10.688333333333331</v>
      </c>
      <c r="I35" s="110">
        <v>10.747222222222222</v>
      </c>
      <c r="J35" s="110">
        <v>10.806111111111109</v>
      </c>
      <c r="K35" s="110">
        <v>10.864999999999998</v>
      </c>
      <c r="L35" s="110">
        <v>10.923888888888888</v>
      </c>
      <c r="M35" s="110">
        <v>10.982777777777775</v>
      </c>
      <c r="N35" s="110">
        <v>11.041666666666664</v>
      </c>
      <c r="O35" s="110">
        <v>11.100555555555554</v>
      </c>
      <c r="P35" s="110">
        <v>11.159444444444441</v>
      </c>
      <c r="Q35" s="110">
        <v>11.21833333333333</v>
      </c>
      <c r="R35" s="110">
        <v>11.277222222222218</v>
      </c>
      <c r="S35" s="110">
        <v>11.336111111111107</v>
      </c>
      <c r="T35" s="110">
        <v>11.394999999999996</v>
      </c>
      <c r="U35" s="110">
        <v>11.453888888888885</v>
      </c>
      <c r="V35" s="110">
        <v>11.512777777777774</v>
      </c>
      <c r="W35" s="110">
        <v>11.571666666666664</v>
      </c>
      <c r="X35" s="110">
        <v>11.630555555555551</v>
      </c>
      <c r="Y35" s="110">
        <v>11.68944444444444</v>
      </c>
      <c r="Z35" s="110">
        <v>11.748333333333328</v>
      </c>
      <c r="AA35" s="110">
        <v>11.807222222222217</v>
      </c>
      <c r="AB35" s="110">
        <v>11.866111111111106</v>
      </c>
      <c r="AC35" s="110">
        <v>11.924999999999994</v>
      </c>
      <c r="AD35" s="110">
        <v>11.983888888888883</v>
      </c>
      <c r="AE35" s="110">
        <v>12.04277777777777</v>
      </c>
      <c r="AF35" s="110">
        <v>12.101666666666659</v>
      </c>
      <c r="AG35" s="110">
        <v>12.160555555555549</v>
      </c>
      <c r="AH35" s="110">
        <v>12.219444444444438</v>
      </c>
      <c r="AI35" s="110">
        <v>12.278333333333327</v>
      </c>
      <c r="AJ35" s="110">
        <v>12.337222222222216</v>
      </c>
      <c r="AK35" s="110">
        <v>12.396111111111104</v>
      </c>
    </row>
    <row r="36" spans="1:37">
      <c r="A36" s="117"/>
      <c r="B36" s="110"/>
      <c r="C36" s="118"/>
      <c r="D36" s="118"/>
      <c r="E36" s="118"/>
      <c r="F36" s="118"/>
      <c r="G36" s="118"/>
      <c r="H36" s="118"/>
      <c r="I36" s="118"/>
      <c r="J36" s="118"/>
    </row>
    <row r="37" spans="1:37">
      <c r="A37" s="117"/>
      <c r="B37" s="110"/>
      <c r="C37" s="118"/>
      <c r="D37" s="118"/>
      <c r="E37" s="118"/>
      <c r="F37" s="118"/>
      <c r="G37" s="118"/>
      <c r="H37" s="118"/>
      <c r="I37" s="118"/>
      <c r="J37" s="118"/>
    </row>
    <row r="38" spans="1:37">
      <c r="A38" s="101" t="s">
        <v>327</v>
      </c>
      <c r="B38" s="119"/>
      <c r="C38" s="119"/>
      <c r="D38" s="119"/>
      <c r="E38" s="119"/>
      <c r="F38" s="119"/>
      <c r="G38" s="119"/>
      <c r="H38" s="119"/>
      <c r="I38" s="119"/>
      <c r="J38" s="119"/>
    </row>
    <row r="39" spans="1:37">
      <c r="A39" s="103" t="s">
        <v>328</v>
      </c>
      <c r="B39" s="120">
        <v>75.376000000000005</v>
      </c>
      <c r="C39" s="120">
        <v>68.713480258627953</v>
      </c>
      <c r="D39" s="120">
        <v>69.936915475616672</v>
      </c>
      <c r="E39" s="120">
        <v>68.121959871192232</v>
      </c>
      <c r="F39" s="120">
        <v>71.724973477519427</v>
      </c>
      <c r="G39" s="120">
        <v>75.102330252250297</v>
      </c>
      <c r="H39" s="120">
        <v>73.566984426641511</v>
      </c>
      <c r="I39" s="120">
        <v>75.863973526614828</v>
      </c>
      <c r="J39" s="120">
        <v>75.904245063197848</v>
      </c>
      <c r="K39" s="120">
        <v>75.296589940397965</v>
      </c>
      <c r="L39" s="120">
        <v>73.258814230448081</v>
      </c>
      <c r="M39" s="120">
        <v>72.334729399707939</v>
      </c>
      <c r="N39" s="120">
        <v>72.56398900976049</v>
      </c>
      <c r="O39" s="120">
        <v>71.930161064535298</v>
      </c>
      <c r="P39" s="120">
        <v>71.864455588485015</v>
      </c>
      <c r="Q39" s="120">
        <v>71.700890729347321</v>
      </c>
      <c r="R39" s="120">
        <v>71.954439484498948</v>
      </c>
      <c r="S39" s="120">
        <v>72.713441245257172</v>
      </c>
      <c r="T39" s="120">
        <v>73.155597345535668</v>
      </c>
      <c r="U39" s="120">
        <v>72.549420464143239</v>
      </c>
      <c r="V39" s="120">
        <v>72.87826072668247</v>
      </c>
      <c r="W39" s="120">
        <v>74.221884183605454</v>
      </c>
      <c r="X39" s="120">
        <v>76.125318217649948</v>
      </c>
      <c r="Y39" s="120">
        <v>77.31307335088843</v>
      </c>
      <c r="Z39" s="120">
        <v>77.657687056540226</v>
      </c>
      <c r="AA39" s="120">
        <v>78.148947315400008</v>
      </c>
      <c r="AB39" s="120">
        <v>78.115032246214298</v>
      </c>
      <c r="AC39" s="120">
        <v>78.418988152351133</v>
      </c>
      <c r="AD39" s="120">
        <v>78.460165505601154</v>
      </c>
      <c r="AE39" s="120">
        <v>78.905005944601584</v>
      </c>
      <c r="AF39" s="120">
        <v>79.584779767825282</v>
      </c>
      <c r="AG39" s="120">
        <v>79.498391710265224</v>
      </c>
      <c r="AH39" s="120">
        <v>79.990595073157422</v>
      </c>
      <c r="AI39" s="120">
        <v>80.184388330242712</v>
      </c>
      <c r="AJ39" s="120">
        <v>79.94897180918818</v>
      </c>
      <c r="AK39" s="120">
        <v>79.894890792310321</v>
      </c>
    </row>
    <row r="40" spans="1:37">
      <c r="A40" t="s">
        <v>329</v>
      </c>
      <c r="B40" s="121">
        <v>74.256</v>
      </c>
      <c r="C40" s="121">
        <v>68.576235331516969</v>
      </c>
      <c r="D40" s="121">
        <v>70.019639106872404</v>
      </c>
      <c r="E40" s="121">
        <v>67.023993263710466</v>
      </c>
      <c r="F40" s="121">
        <v>70.993250351480924</v>
      </c>
      <c r="G40" s="121">
        <v>75.307830698790383</v>
      </c>
      <c r="H40" s="121">
        <v>73.068509616741522</v>
      </c>
      <c r="I40" s="121">
        <v>76.375075896166749</v>
      </c>
      <c r="J40" s="121">
        <v>76.249897849163702</v>
      </c>
      <c r="K40" s="121">
        <v>75.02899500434556</v>
      </c>
      <c r="L40" s="121">
        <v>72.064528153468544</v>
      </c>
      <c r="M40" s="121">
        <v>70.730134095407678</v>
      </c>
      <c r="N40" s="121">
        <v>70.885661482408295</v>
      </c>
      <c r="O40" s="121">
        <v>69.768423690894494</v>
      </c>
      <c r="P40" s="121">
        <v>69.433127685821816</v>
      </c>
      <c r="Q40" s="121">
        <v>69.074486858755051</v>
      </c>
      <c r="R40" s="121">
        <v>69.529322846627707</v>
      </c>
      <c r="S40" s="121">
        <v>70.709543609119876</v>
      </c>
      <c r="T40" s="121">
        <v>71.394983648015796</v>
      </c>
      <c r="U40" s="121">
        <v>70.785584537887075</v>
      </c>
      <c r="V40" s="121">
        <v>71.347590173179896</v>
      </c>
      <c r="W40" s="121">
        <v>73.46890145893228</v>
      </c>
      <c r="X40" s="121">
        <v>76.352565396688121</v>
      </c>
      <c r="Y40" s="121">
        <v>78.147144502120668</v>
      </c>
      <c r="Z40" s="121">
        <v>78.843449964068569</v>
      </c>
      <c r="AA40" s="121">
        <v>79.738886535103333</v>
      </c>
      <c r="AB40" s="121">
        <v>79.823487167833846</v>
      </c>
      <c r="AC40" s="121">
        <v>80.193882134889535</v>
      </c>
      <c r="AD40" s="121">
        <v>80.268145629782865</v>
      </c>
      <c r="AE40" s="121">
        <v>80.821415466040747</v>
      </c>
      <c r="AF40" s="121">
        <v>81.845467646685051</v>
      </c>
      <c r="AG40" s="121">
        <v>81.849047513889161</v>
      </c>
      <c r="AH40" s="121">
        <v>82.662264444370365</v>
      </c>
      <c r="AI40" s="121">
        <v>82.996743434243513</v>
      </c>
      <c r="AJ40" s="121">
        <v>82.655532447912918</v>
      </c>
      <c r="AK40" s="121">
        <v>82.55288138354652</v>
      </c>
    </row>
    <row r="41" spans="1:37">
      <c r="A41" s="122" t="s">
        <v>330</v>
      </c>
      <c r="B41" s="121">
        <v>11.816000000000001</v>
      </c>
      <c r="C41" s="121">
        <v>10.348445660850363</v>
      </c>
      <c r="D41" s="121">
        <v>10.507335850419988</v>
      </c>
      <c r="E41" s="121">
        <v>10.949499505781958</v>
      </c>
      <c r="F41" s="121">
        <v>11.597827678680167</v>
      </c>
      <c r="G41" s="121">
        <v>11.762062810484755</v>
      </c>
      <c r="H41" s="121">
        <v>11.917783318636166</v>
      </c>
      <c r="I41" s="121">
        <v>11.75587011741573</v>
      </c>
      <c r="J41" s="121">
        <v>11.905147061648663</v>
      </c>
      <c r="K41" s="121">
        <v>12.226383970249568</v>
      </c>
      <c r="L41" s="121">
        <v>12.42215889801999</v>
      </c>
      <c r="M41" s="121">
        <v>12.511823107155525</v>
      </c>
      <c r="N41" s="121">
        <v>12.639904151833679</v>
      </c>
      <c r="O41" s="121">
        <v>12.857262192403123</v>
      </c>
      <c r="P41" s="121">
        <v>13.057589678937434</v>
      </c>
      <c r="Q41" s="121">
        <v>13.177493130606258</v>
      </c>
      <c r="R41" s="121">
        <v>13.105759959169065</v>
      </c>
      <c r="S41" s="121">
        <v>12.99664806389975</v>
      </c>
      <c r="T41" s="121">
        <v>12.940897070643386</v>
      </c>
      <c r="U41" s="121">
        <v>12.805695829454038</v>
      </c>
      <c r="V41" s="121">
        <v>12.728927726646761</v>
      </c>
      <c r="W41" s="121">
        <v>12.500096333398789</v>
      </c>
      <c r="X41" s="121">
        <v>12.260581441790896</v>
      </c>
      <c r="Y41" s="121">
        <v>12.120306678579917</v>
      </c>
      <c r="Z41" s="121">
        <v>11.958685489089236</v>
      </c>
      <c r="AA41" s="121">
        <v>11.794670309245072</v>
      </c>
      <c r="AB41" s="121">
        <v>11.712188050093715</v>
      </c>
      <c r="AC41" s="121">
        <v>11.753687100531383</v>
      </c>
      <c r="AD41" s="121">
        <v>11.753967541388555</v>
      </c>
      <c r="AE41" s="121">
        <v>11.799442841045657</v>
      </c>
      <c r="AF41" s="121">
        <v>11.727537307867145</v>
      </c>
      <c r="AG41" s="121">
        <v>11.653047402382439</v>
      </c>
      <c r="AH41" s="121">
        <v>11.551273084279726</v>
      </c>
      <c r="AI41" s="121">
        <v>11.50929164015959</v>
      </c>
      <c r="AJ41" s="121">
        <v>11.543680800382409</v>
      </c>
      <c r="AK41" s="121">
        <v>11.580861428346761</v>
      </c>
    </row>
    <row r="42" spans="1:37">
      <c r="A42" s="117" t="s">
        <v>331</v>
      </c>
      <c r="B42" s="121">
        <v>-17.864000000000001</v>
      </c>
      <c r="C42" s="121">
        <v>-17.26129170683928</v>
      </c>
      <c r="D42" s="121">
        <v>-17.62461018731166</v>
      </c>
      <c r="E42" s="121">
        <v>-16.870577591336918</v>
      </c>
      <c r="F42" s="121">
        <v>-17.869677412437138</v>
      </c>
      <c r="G42" s="121">
        <v>-18.955698387596684</v>
      </c>
      <c r="H42" s="121">
        <v>-18.392039938927724</v>
      </c>
      <c r="I42" s="121">
        <v>-19.224334170613634</v>
      </c>
      <c r="J42" s="121">
        <v>-19.192825663706447</v>
      </c>
      <c r="K42" s="121">
        <v>-18.885512787048285</v>
      </c>
      <c r="L42" s="121">
        <v>-18.139328240450315</v>
      </c>
      <c r="M42" s="121">
        <v>-17.803448544274055</v>
      </c>
      <c r="N42" s="121">
        <v>-17.842596269173825</v>
      </c>
      <c r="O42" s="121">
        <v>-17.561376873970872</v>
      </c>
      <c r="P42" s="121">
        <v>-17.476979675382786</v>
      </c>
      <c r="Q42" s="121">
        <v>-17.386706362710335</v>
      </c>
      <c r="R42" s="121">
        <v>-17.50119291373613</v>
      </c>
      <c r="S42" s="121">
        <v>-17.798265722725436</v>
      </c>
      <c r="T42" s="121">
        <v>-17.97079751018406</v>
      </c>
      <c r="U42" s="121">
        <v>-17.81740594888052</v>
      </c>
      <c r="V42" s="121">
        <v>-17.958868121086091</v>
      </c>
      <c r="W42" s="121">
        <v>-18.492822379837204</v>
      </c>
      <c r="X42" s="121">
        <v>-19.21866806345437</v>
      </c>
      <c r="Y42" s="121">
        <v>-19.670380719888769</v>
      </c>
      <c r="Z42" s="121">
        <v>-19.845647437836234</v>
      </c>
      <c r="AA42" s="121">
        <v>-20.071037352912246</v>
      </c>
      <c r="AB42" s="121">
        <v>-20.092332138096722</v>
      </c>
      <c r="AC42" s="121">
        <v>-20.185564079777176</v>
      </c>
      <c r="AD42" s="121">
        <v>-20.204256908893942</v>
      </c>
      <c r="AE42" s="121">
        <v>-20.343520197263075</v>
      </c>
      <c r="AF42" s="121">
        <v>-20.601283886501385</v>
      </c>
      <c r="AG42" s="121">
        <v>-20.602184973179341</v>
      </c>
      <c r="AH42" s="121">
        <v>-20.806879421483725</v>
      </c>
      <c r="AI42" s="121">
        <v>-20.891070969563007</v>
      </c>
      <c r="AJ42" s="121">
        <v>-20.805184913844752</v>
      </c>
      <c r="AK42" s="121">
        <v>-20.779346663064725</v>
      </c>
    </row>
    <row r="43" spans="1:37">
      <c r="A43" s="117" t="s">
        <v>332</v>
      </c>
      <c r="B43" s="121">
        <v>7.1680000000000001</v>
      </c>
      <c r="C43" s="121">
        <v>7.0500909730999117</v>
      </c>
      <c r="D43" s="121">
        <v>7.0345507056359349</v>
      </c>
      <c r="E43" s="121">
        <v>7.0190446930367205</v>
      </c>
      <c r="F43" s="121">
        <v>7.0035728597954758</v>
      </c>
      <c r="G43" s="121">
        <v>6.9881351305718455</v>
      </c>
      <c r="H43" s="121">
        <v>6.9727314301915415</v>
      </c>
      <c r="I43" s="121">
        <v>6.9573616836459857</v>
      </c>
      <c r="J43" s="121">
        <v>6.9420258160919328</v>
      </c>
      <c r="K43" s="121">
        <v>6.9267237528511112</v>
      </c>
      <c r="L43" s="121">
        <v>6.9114554194098687</v>
      </c>
      <c r="M43" s="121">
        <v>6.8962207414187899</v>
      </c>
      <c r="N43" s="121">
        <v>6.8810196446923513</v>
      </c>
      <c r="O43" s="121">
        <v>6.8658520552085536</v>
      </c>
      <c r="P43" s="121">
        <v>6.8507178991085613</v>
      </c>
      <c r="Q43" s="121">
        <v>6.8356171026963422</v>
      </c>
      <c r="R43" s="121">
        <v>6.8205495924383088</v>
      </c>
      <c r="S43" s="121">
        <v>6.8055152949629667</v>
      </c>
      <c r="T43" s="121">
        <v>6.7905141370605433</v>
      </c>
      <c r="U43" s="121">
        <v>6.7755460456826464</v>
      </c>
      <c r="V43" s="121">
        <v>6.760610947941899</v>
      </c>
      <c r="W43" s="121">
        <v>6.7457087711115893</v>
      </c>
      <c r="X43" s="121">
        <v>6.7308394426253093</v>
      </c>
      <c r="Y43" s="121">
        <v>6.7160028900766138</v>
      </c>
      <c r="Z43" s="121">
        <v>6.7011990412186533</v>
      </c>
      <c r="AA43" s="121">
        <v>6.6864278239638359</v>
      </c>
      <c r="AB43" s="121">
        <v>6.6716891663834641</v>
      </c>
      <c r="AC43" s="121">
        <v>6.6569829967073968</v>
      </c>
      <c r="AD43" s="121">
        <v>6.6423092433236857</v>
      </c>
      <c r="AE43" s="121">
        <v>6.6276678347782436</v>
      </c>
      <c r="AF43" s="121">
        <v>6.6130586997744727</v>
      </c>
      <c r="AG43" s="121">
        <v>6.5984817671729532</v>
      </c>
      <c r="AH43" s="121">
        <v>6.583936965991052</v>
      </c>
      <c r="AI43" s="121">
        <v>6.5694242254026136</v>
      </c>
      <c r="AJ43" s="121">
        <v>6.5549434747376054</v>
      </c>
      <c r="AK43" s="121">
        <v>6.5404946434817592</v>
      </c>
    </row>
    <row r="44" spans="1:37">
      <c r="A44" s="117"/>
      <c r="B44" s="119"/>
      <c r="C44" s="119"/>
      <c r="D44" s="119"/>
      <c r="E44" s="119"/>
      <c r="F44" s="119"/>
      <c r="G44" s="119"/>
      <c r="H44" s="119"/>
      <c r="I44" s="119"/>
      <c r="J44" s="119"/>
    </row>
    <row r="45" spans="1:37">
      <c r="A45" s="101" t="s">
        <v>333</v>
      </c>
      <c r="B45" s="119"/>
      <c r="C45" s="119"/>
      <c r="D45" s="119"/>
      <c r="E45" s="119"/>
      <c r="F45" s="119"/>
      <c r="G45" s="119"/>
      <c r="H45" s="119"/>
      <c r="I45" s="119"/>
      <c r="J45" s="119"/>
    </row>
    <row r="46" spans="1:37">
      <c r="A46" s="123" t="s">
        <v>334</v>
      </c>
      <c r="B46" s="120">
        <v>6.166842179765279</v>
      </c>
      <c r="C46" s="120">
        <v>6.1552954318461968</v>
      </c>
      <c r="D46" s="120">
        <v>6.2033891650282014</v>
      </c>
      <c r="E46" s="120">
        <v>6.2513177338273964</v>
      </c>
      <c r="F46" s="120">
        <v>6.2993456608422038</v>
      </c>
      <c r="G46" s="120">
        <v>6.3473935110836299</v>
      </c>
      <c r="H46" s="120">
        <v>6.3953803072136921</v>
      </c>
      <c r="I46" s="120">
        <v>6.443263464488826</v>
      </c>
      <c r="J46" s="120">
        <v>6.4909926527121158</v>
      </c>
      <c r="K46" s="120">
        <v>6.5385250306903568</v>
      </c>
      <c r="L46" s="120">
        <v>6.5857974360376694</v>
      </c>
      <c r="M46" s="120">
        <v>6.6327957661554073</v>
      </c>
      <c r="N46" s="120">
        <v>6.6793778592377295</v>
      </c>
      <c r="O46" s="120">
        <v>6.7254967836281798</v>
      </c>
      <c r="P46" s="120">
        <v>6.7710977616079582</v>
      </c>
      <c r="Q46" s="120">
        <v>6.8161378307441343</v>
      </c>
      <c r="R46" s="120">
        <v>6.8605874776939784</v>
      </c>
      <c r="S46" s="120">
        <v>6.9044297609374059</v>
      </c>
      <c r="T46" s="120">
        <v>6.947658085452316</v>
      </c>
      <c r="U46" s="120">
        <v>6.990274838194213</v>
      </c>
      <c r="V46" s="120">
        <v>7.0323015355521319</v>
      </c>
      <c r="W46" s="120">
        <v>7.0738113730763903</v>
      </c>
      <c r="X46" s="120">
        <v>7.1148212707490837</v>
      </c>
      <c r="Y46" s="120">
        <v>7.1553583912917462</v>
      </c>
      <c r="Z46" s="120">
        <v>7.1954606279787718</v>
      </c>
      <c r="AA46" s="120">
        <v>7.2351758213035646</v>
      </c>
      <c r="AB46" s="120">
        <v>7.2745555541112612</v>
      </c>
      <c r="AC46" s="120">
        <v>7.3136581230894944</v>
      </c>
      <c r="AD46" s="120">
        <v>7.3525388424522573</v>
      </c>
      <c r="AE46" s="120">
        <v>7.3912651003323582</v>
      </c>
      <c r="AF46" s="120">
        <v>7.4299038461661366</v>
      </c>
      <c r="AG46" s="120">
        <v>7.4685405005501151</v>
      </c>
      <c r="AH46" s="120">
        <v>7.5071734719888497</v>
      </c>
      <c r="AI46" s="120">
        <v>7.545848505823173</v>
      </c>
      <c r="AJ46" s="120">
        <v>7.584650265803039</v>
      </c>
      <c r="AK46" s="120">
        <v>7.6236288281614497</v>
      </c>
    </row>
    <row r="47" spans="1:37">
      <c r="A47" s="124" t="s">
        <v>335</v>
      </c>
      <c r="B47" s="120">
        <v>148.58821422088394</v>
      </c>
      <c r="C47" s="120">
        <v>147.82996428040423</v>
      </c>
      <c r="D47" s="120">
        <v>147.65582161493393</v>
      </c>
      <c r="E47" s="120">
        <v>146.97209344897209</v>
      </c>
      <c r="F47" s="120">
        <v>146.24110943733703</v>
      </c>
      <c r="G47" s="120">
        <v>145.60606613588914</v>
      </c>
      <c r="H47" s="120">
        <v>145.05020293544601</v>
      </c>
      <c r="I47" s="120">
        <v>144.51673825286213</v>
      </c>
      <c r="J47" s="120">
        <v>143.94839045030841</v>
      </c>
      <c r="K47" s="120">
        <v>143.33644409754191</v>
      </c>
      <c r="L47" s="120">
        <v>142.66485676321446</v>
      </c>
      <c r="M47" s="120">
        <v>141.95593450117832</v>
      </c>
      <c r="N47" s="120">
        <v>141.36894482211292</v>
      </c>
      <c r="O47" s="120">
        <v>140.82997667435512</v>
      </c>
      <c r="P47" s="120">
        <v>140.3109858442586</v>
      </c>
      <c r="Q47" s="120">
        <v>139.76138317125336</v>
      </c>
      <c r="R47" s="120">
        <v>139.21080847109877</v>
      </c>
      <c r="S47" s="120">
        <v>138.67601124370694</v>
      </c>
      <c r="T47" s="120">
        <v>138.17194447022084</v>
      </c>
      <c r="U47" s="120">
        <v>137.69669755816309</v>
      </c>
      <c r="V47" s="120">
        <v>137.2515708260174</v>
      </c>
      <c r="W47" s="120">
        <v>136.81521929659607</v>
      </c>
      <c r="X47" s="120">
        <v>136.38935721157836</v>
      </c>
      <c r="Y47" s="120">
        <v>135.98328476329331</v>
      </c>
      <c r="Z47" s="120">
        <v>135.57636596600543</v>
      </c>
      <c r="AA47" s="120">
        <v>135.16092360144407</v>
      </c>
      <c r="AB47" s="120">
        <v>134.74146295574582</v>
      </c>
      <c r="AC47" s="120">
        <v>134.33933751913142</v>
      </c>
      <c r="AD47" s="120">
        <v>133.96151466812125</v>
      </c>
      <c r="AE47" s="120">
        <v>133.58511055180821</v>
      </c>
      <c r="AF47" s="120">
        <v>133.22852595019353</v>
      </c>
      <c r="AG47" s="120">
        <v>132.87070992490413</v>
      </c>
      <c r="AH47" s="120">
        <v>132.51047268972366</v>
      </c>
      <c r="AI47" s="120">
        <v>132.16770955535276</v>
      </c>
      <c r="AJ47" s="120">
        <v>131.84524848225635</v>
      </c>
      <c r="AK47" s="120">
        <v>131.54881272853262</v>
      </c>
    </row>
    <row r="48" spans="1:37">
      <c r="A48" s="109" t="s">
        <v>336</v>
      </c>
      <c r="B48" s="121">
        <v>0.30525598176528002</v>
      </c>
      <c r="C48" s="121">
        <v>0.30810293751599999</v>
      </c>
      <c r="D48" s="121">
        <v>0.31107609064494401</v>
      </c>
      <c r="E48" s="121">
        <v>0.31403974954129604</v>
      </c>
      <c r="F48" s="121">
        <v>0.31700911989912001</v>
      </c>
      <c r="G48" s="121">
        <v>0.31997963551443998</v>
      </c>
      <c r="H48" s="121">
        <v>0.32294664152360802</v>
      </c>
      <c r="I48" s="121">
        <v>0.32590769000502401</v>
      </c>
      <c r="J48" s="121">
        <v>0.32885988780104797</v>
      </c>
      <c r="K48" s="121">
        <v>0.33180077224844789</v>
      </c>
      <c r="L48" s="121">
        <v>0.33472671254999997</v>
      </c>
      <c r="M48" s="121">
        <v>0.3376368980384799</v>
      </c>
      <c r="N48" s="121">
        <v>0.34052315675073597</v>
      </c>
      <c r="O48" s="121">
        <v>0.34338279088924784</v>
      </c>
      <c r="P48" s="121">
        <v>0.34621265163709597</v>
      </c>
      <c r="Q48" s="121">
        <v>0.34901026936175983</v>
      </c>
      <c r="R48" s="121">
        <v>0.35177394753196789</v>
      </c>
      <c r="S48" s="121">
        <v>0.35450271228925584</v>
      </c>
      <c r="T48" s="121">
        <v>0.35719618452843988</v>
      </c>
      <c r="U48" s="121">
        <v>0.35985450146015985</v>
      </c>
      <c r="V48" s="121">
        <v>0.3624788999225198</v>
      </c>
      <c r="W48" s="121">
        <v>0.36507358745450375</v>
      </c>
      <c r="X48" s="121">
        <v>0.36763953667649579</v>
      </c>
      <c r="Y48" s="121">
        <v>0.37017830899775184</v>
      </c>
      <c r="Z48" s="121">
        <v>0.37269208265763981</v>
      </c>
      <c r="AA48" s="121">
        <v>0.37518360769683984</v>
      </c>
      <c r="AB48" s="121">
        <v>0.37765584927963963</v>
      </c>
      <c r="AC48" s="121">
        <v>0.38011215850572766</v>
      </c>
      <c r="AD48" s="121">
        <v>0.38255571503166375</v>
      </c>
      <c r="AE48" s="121">
        <v>0.38499039256554363</v>
      </c>
      <c r="AF48" s="121">
        <v>0.38742003959763965</v>
      </c>
      <c r="AG48" s="121">
        <v>0.38984956640580765</v>
      </c>
      <c r="AH48" s="121">
        <v>0.39227888150526363</v>
      </c>
      <c r="AI48" s="121">
        <v>0.39471061449991174</v>
      </c>
      <c r="AJ48" s="121">
        <v>0.3971496321613916</v>
      </c>
      <c r="AK48" s="121">
        <v>0.39959881304859962</v>
      </c>
    </row>
    <row r="49" spans="1:37">
      <c r="A49" s="117" t="s">
        <v>337</v>
      </c>
      <c r="B49" s="121">
        <v>4.2715861979999996</v>
      </c>
      <c r="C49" s="121">
        <v>4.2571924943301971</v>
      </c>
      <c r="D49" s="121">
        <v>4.3023130743832576</v>
      </c>
      <c r="E49" s="121">
        <v>4.3472779842861007</v>
      </c>
      <c r="F49" s="121">
        <v>4.3923365409430843</v>
      </c>
      <c r="G49" s="121">
        <v>4.4374138755691899</v>
      </c>
      <c r="H49" s="121">
        <v>4.4824336656900838</v>
      </c>
      <c r="I49" s="121">
        <v>4.5273557744838024</v>
      </c>
      <c r="J49" s="121">
        <v>4.5721327649110677</v>
      </c>
      <c r="K49" s="121">
        <v>4.6167242584419093</v>
      </c>
      <c r="L49" s="121">
        <v>4.6610707234876694</v>
      </c>
      <c r="M49" s="121">
        <v>4.7051588681169276</v>
      </c>
      <c r="N49" s="121">
        <v>4.7488547024869936</v>
      </c>
      <c r="O49" s="121">
        <v>4.7921139927389325</v>
      </c>
      <c r="P49" s="121">
        <v>4.8348851099708625</v>
      </c>
      <c r="Q49" s="121">
        <v>4.8771275613823741</v>
      </c>
      <c r="R49" s="121">
        <v>4.9188135301620104</v>
      </c>
      <c r="S49" s="121">
        <v>4.9599270486481499</v>
      </c>
      <c r="T49" s="121">
        <v>5.0004619009238764</v>
      </c>
      <c r="U49" s="121">
        <v>5.0404203367340532</v>
      </c>
      <c r="V49" s="121">
        <v>5.0798226356296121</v>
      </c>
      <c r="W49" s="121">
        <v>5.118737785621887</v>
      </c>
      <c r="X49" s="121">
        <v>5.1571817340725881</v>
      </c>
      <c r="Y49" s="121">
        <v>5.1951800822939944</v>
      </c>
      <c r="Z49" s="121">
        <v>5.2327685453211323</v>
      </c>
      <c r="AA49" s="121">
        <v>5.2699922136067245</v>
      </c>
      <c r="AB49" s="121">
        <v>5.306899704831622</v>
      </c>
      <c r="AC49" s="121">
        <v>5.3435459645837673</v>
      </c>
      <c r="AD49" s="121">
        <v>5.3799831274205934</v>
      </c>
      <c r="AE49" s="121">
        <v>5.4162747077668145</v>
      </c>
      <c r="AF49" s="121">
        <v>5.4524838065684973</v>
      </c>
      <c r="AG49" s="121">
        <v>5.4886909341443078</v>
      </c>
      <c r="AH49" s="121">
        <v>5.5248945904835862</v>
      </c>
      <c r="AI49" s="121">
        <v>5.5611378913232619</v>
      </c>
      <c r="AJ49" s="121">
        <v>5.5975006336416477</v>
      </c>
      <c r="AK49" s="121">
        <v>5.6340300151128506</v>
      </c>
    </row>
    <row r="50" spans="1:37">
      <c r="A50" s="109" t="s">
        <v>338</v>
      </c>
      <c r="B50" s="121">
        <v>129.57840000000002</v>
      </c>
      <c r="C50" s="121">
        <v>128.71196560990342</v>
      </c>
      <c r="D50" s="121">
        <v>128.42535149013491</v>
      </c>
      <c r="E50" s="121">
        <v>127.62982417411176</v>
      </c>
      <c r="F50" s="121">
        <v>126.78715753420886</v>
      </c>
      <c r="G50" s="121">
        <v>126.04071284114015</v>
      </c>
      <c r="H50" s="121">
        <v>125.37389612577448</v>
      </c>
      <c r="I50" s="121">
        <v>124.73001152359869</v>
      </c>
      <c r="J50" s="121">
        <v>124.05187848543602</v>
      </c>
      <c r="K50" s="121">
        <v>123.33086641597875</v>
      </c>
      <c r="L50" s="121">
        <v>122.55105896853856</v>
      </c>
      <c r="M50" s="121">
        <v>121.73478634083885</v>
      </c>
      <c r="N50" s="121">
        <v>121.0416030557988</v>
      </c>
      <c r="O50" s="121">
        <v>120.39768763078268</v>
      </c>
      <c r="P50" s="121">
        <v>119.77510079119169</v>
      </c>
      <c r="Q50" s="121">
        <v>119.12333338261679</v>
      </c>
      <c r="R50" s="121">
        <v>118.47207720115138</v>
      </c>
      <c r="S50" s="121">
        <v>117.83810775265513</v>
      </c>
      <c r="T50" s="121">
        <v>117.23638281548449</v>
      </c>
      <c r="U50" s="121">
        <v>116.6649783523398</v>
      </c>
      <c r="V50" s="121">
        <v>116.12514263824936</v>
      </c>
      <c r="W50" s="121">
        <v>115.5953746919018</v>
      </c>
      <c r="X50" s="121">
        <v>115.07734734744847</v>
      </c>
      <c r="Y50" s="121">
        <v>114.58029909621462</v>
      </c>
      <c r="Z50" s="121">
        <v>114.08351116896957</v>
      </c>
      <c r="AA50" s="121">
        <v>113.57920424885074</v>
      </c>
      <c r="AB50" s="121">
        <v>113.07177480099158</v>
      </c>
      <c r="AC50" s="121">
        <v>112.58245490192392</v>
      </c>
      <c r="AD50" s="121">
        <v>112.11809736313303</v>
      </c>
      <c r="AE50" s="121">
        <v>111.65568060318452</v>
      </c>
      <c r="AF50" s="121">
        <v>111.21346956518948</v>
      </c>
      <c r="AG50" s="121">
        <v>110.77024187350999</v>
      </c>
      <c r="AH50" s="121">
        <v>110.3248096986878</v>
      </c>
      <c r="AI50" s="121">
        <v>109.89697682563795</v>
      </c>
      <c r="AJ50" s="121">
        <v>109.48940365951624</v>
      </c>
      <c r="AK50" s="121">
        <v>109.10771517866338</v>
      </c>
    </row>
    <row r="51" spans="1:37">
      <c r="A51" s="109" t="s">
        <v>339</v>
      </c>
      <c r="B51" s="121">
        <v>6.6898142208839202</v>
      </c>
      <c r="C51" s="121">
        <v>6.7420858178099996</v>
      </c>
      <c r="D51" s="121">
        <v>6.7971796730709197</v>
      </c>
      <c r="E51" s="121">
        <v>6.8518309311393191</v>
      </c>
      <c r="F51" s="121">
        <v>6.9064054795637997</v>
      </c>
      <c r="G51" s="121">
        <v>6.9607948818244205</v>
      </c>
      <c r="H51" s="121">
        <v>7.0148894339883796</v>
      </c>
      <c r="I51" s="121">
        <v>7.0686327050175199</v>
      </c>
      <c r="J51" s="121">
        <v>7.1219581453480592</v>
      </c>
      <c r="K51" s="121">
        <v>7.1748099057051204</v>
      </c>
      <c r="L51" s="121">
        <v>7.2271049809349996</v>
      </c>
      <c r="M51" s="121">
        <v>7.2788274764337988</v>
      </c>
      <c r="N51" s="121">
        <v>7.3297884437990817</v>
      </c>
      <c r="O51" s="121">
        <v>7.379928917166958</v>
      </c>
      <c r="P51" s="121">
        <v>7.4291798121479387</v>
      </c>
      <c r="Q51" s="121">
        <v>7.4774884583879215</v>
      </c>
      <c r="R51" s="121">
        <v>7.5248206357396805</v>
      </c>
      <c r="S51" s="121">
        <v>7.5711592237409802</v>
      </c>
      <c r="T51" s="121">
        <v>7.6165010642482995</v>
      </c>
      <c r="U51" s="121">
        <v>7.6608550083743978</v>
      </c>
      <c r="V51" s="121">
        <v>7.7042553178210182</v>
      </c>
      <c r="W51" s="121">
        <v>7.7468046945843394</v>
      </c>
      <c r="X51" s="121">
        <v>7.7885303984294785</v>
      </c>
      <c r="Y51" s="121">
        <v>7.8294730488997413</v>
      </c>
      <c r="Z51" s="121">
        <v>7.8696871447480996</v>
      </c>
      <c r="AA51" s="121">
        <v>7.9092399004106611</v>
      </c>
      <c r="AB51" s="121">
        <v>7.9482029558798963</v>
      </c>
      <c r="AC51" s="121">
        <v>7.9866562412750399</v>
      </c>
      <c r="AD51" s="121">
        <v>8.0246751780498791</v>
      </c>
      <c r="AE51" s="121">
        <v>8.0623504381670585</v>
      </c>
      <c r="AF51" s="121">
        <v>8.0997714469536195</v>
      </c>
      <c r="AG51" s="121">
        <v>8.1370510664858777</v>
      </c>
      <c r="AH51" s="121">
        <v>8.1741880085737186</v>
      </c>
      <c r="AI51" s="121">
        <v>8.2112425272711391</v>
      </c>
      <c r="AJ51" s="121">
        <v>8.2483249290514795</v>
      </c>
      <c r="AK51" s="121">
        <v>8.2854999143023793</v>
      </c>
    </row>
    <row r="52" spans="1:37">
      <c r="A52" s="109" t="s">
        <v>340</v>
      </c>
      <c r="B52" s="121">
        <v>3.2479999999999993</v>
      </c>
      <c r="C52" s="121">
        <v>3.2733786041301265</v>
      </c>
      <c r="D52" s="121">
        <v>3.3001274548424298</v>
      </c>
      <c r="E52" s="121">
        <v>3.3266614183196261</v>
      </c>
      <c r="F52" s="121">
        <v>3.353158138173125</v>
      </c>
      <c r="G52" s="121">
        <v>3.379564966929447</v>
      </c>
      <c r="H52" s="121">
        <v>3.4058286417681374</v>
      </c>
      <c r="I52" s="121">
        <v>3.4319217646171576</v>
      </c>
      <c r="J52" s="121">
        <v>3.4578120247162958</v>
      </c>
      <c r="K52" s="121">
        <v>3.4834723064478634</v>
      </c>
      <c r="L52" s="121">
        <v>3.5088623096285811</v>
      </c>
      <c r="M52" s="121">
        <v>3.5339743172020746</v>
      </c>
      <c r="N52" s="121">
        <v>3.5587165920302324</v>
      </c>
      <c r="O52" s="121">
        <v>3.5830605053470594</v>
      </c>
      <c r="P52" s="121">
        <v>3.6069725156983852</v>
      </c>
      <c r="Q52" s="121">
        <v>3.6304270508777972</v>
      </c>
      <c r="R52" s="121">
        <v>3.6534074965168704</v>
      </c>
      <c r="S52" s="121">
        <v>3.6759055403875616</v>
      </c>
      <c r="T52" s="121">
        <v>3.6979196491662529</v>
      </c>
      <c r="U52" s="121">
        <v>3.7194541201941402</v>
      </c>
      <c r="V52" s="121">
        <v>3.7405255880149602</v>
      </c>
      <c r="W52" s="121">
        <v>3.7611839159093039</v>
      </c>
      <c r="X52" s="121">
        <v>3.7814423388810421</v>
      </c>
      <c r="Y52" s="121">
        <v>3.8013205782964605</v>
      </c>
      <c r="Z52" s="121">
        <v>3.8208450940756462</v>
      </c>
      <c r="AA52" s="121">
        <v>3.8400485197837853</v>
      </c>
      <c r="AB52" s="121">
        <v>3.8589656376566595</v>
      </c>
      <c r="AC52" s="121">
        <v>3.8776352549045527</v>
      </c>
      <c r="AD52" s="121">
        <v>3.8960939897165288</v>
      </c>
      <c r="AE52" s="121">
        <v>3.9143858646207064</v>
      </c>
      <c r="AF52" s="121">
        <v>3.9325542968858831</v>
      </c>
      <c r="AG52" s="121">
        <v>3.9506540826561349</v>
      </c>
      <c r="AH52" s="121">
        <v>3.9686845964968263</v>
      </c>
      <c r="AI52" s="121">
        <v>3.9866750926085874</v>
      </c>
      <c r="AJ52" s="121">
        <v>4.0046791263538815</v>
      </c>
      <c r="AK52" s="121">
        <v>4.0227281106915918</v>
      </c>
    </row>
    <row r="53" spans="1:37">
      <c r="A53" s="109" t="s">
        <v>341</v>
      </c>
      <c r="B53" s="121">
        <v>0.224</v>
      </c>
      <c r="C53" s="121">
        <v>0.22575024856069842</v>
      </c>
      <c r="D53" s="121">
        <v>0.22759499688568488</v>
      </c>
      <c r="E53" s="121">
        <v>0.22942492540135359</v>
      </c>
      <c r="F53" s="121">
        <v>0.23125228539125006</v>
      </c>
      <c r="G53" s="121">
        <v>0.23307344599513435</v>
      </c>
      <c r="H53" s="121">
        <v>0.23488473391504405</v>
      </c>
      <c r="I53" s="121">
        <v>0.23668425962876954</v>
      </c>
      <c r="J53" s="121">
        <v>0.23846979480802044</v>
      </c>
      <c r="K53" s="121">
        <v>0.24023946941019755</v>
      </c>
      <c r="L53" s="121">
        <v>0.24199050411231596</v>
      </c>
      <c r="M53" s="121">
        <v>0.24372236670359143</v>
      </c>
      <c r="N53" s="121">
        <v>0.2454287304848437</v>
      </c>
      <c r="O53" s="121">
        <v>0.24710762105841794</v>
      </c>
      <c r="P53" s="121">
        <v>0.24875672522057835</v>
      </c>
      <c r="Q53" s="121">
        <v>0.25037427937088269</v>
      </c>
      <c r="R53" s="121">
        <v>0.25195913769081874</v>
      </c>
      <c r="S53" s="121">
        <v>0.25351072692328019</v>
      </c>
      <c r="T53" s="121">
        <v>0.25502894132181064</v>
      </c>
      <c r="U53" s="121">
        <v>0.25651407725476844</v>
      </c>
      <c r="V53" s="121">
        <v>0.25796728193206636</v>
      </c>
      <c r="W53" s="121">
        <v>0.2593919942006418</v>
      </c>
      <c r="X53" s="121">
        <v>0.26078912681938238</v>
      </c>
      <c r="Y53" s="121">
        <v>0.26216003988251468</v>
      </c>
      <c r="Z53" s="121">
        <v>0.26350655821211377</v>
      </c>
      <c r="AA53" s="121">
        <v>0.26483093239888189</v>
      </c>
      <c r="AB53" s="121">
        <v>0.26613556121770082</v>
      </c>
      <c r="AC53" s="121">
        <v>0.26742312102790033</v>
      </c>
      <c r="AD53" s="121">
        <v>0.26869613722182972</v>
      </c>
      <c r="AE53" s="121">
        <v>0.26995764583591098</v>
      </c>
      <c r="AF53" s="121">
        <v>0.27121064116454385</v>
      </c>
      <c r="AG53" s="121">
        <v>0.27245890225214742</v>
      </c>
      <c r="AH53" s="121">
        <v>0.27370238596529856</v>
      </c>
      <c r="AI53" s="121">
        <v>0.27494310983507525</v>
      </c>
      <c r="AJ53" s="121">
        <v>0.27618476733475072</v>
      </c>
      <c r="AK53" s="121">
        <v>0.2774295248752825</v>
      </c>
    </row>
    <row r="54" spans="1:37">
      <c r="A54" s="109" t="s">
        <v>311</v>
      </c>
      <c r="B54" s="121">
        <v>2.3519999999999999</v>
      </c>
      <c r="C54" s="121">
        <v>2.38</v>
      </c>
      <c r="D54" s="121">
        <v>2.4079999999999999</v>
      </c>
      <c r="E54" s="121">
        <v>2.4359999999999999</v>
      </c>
      <c r="F54" s="121">
        <v>2.464</v>
      </c>
      <c r="G54" s="121">
        <v>2.492</v>
      </c>
      <c r="H54" s="121">
        <v>2.52</v>
      </c>
      <c r="I54" s="121">
        <v>2.548</v>
      </c>
      <c r="J54" s="121">
        <v>2.5760000000000001</v>
      </c>
      <c r="K54" s="121">
        <v>2.6040000000000001</v>
      </c>
      <c r="L54" s="121">
        <v>2.6320000000000001</v>
      </c>
      <c r="M54" s="121">
        <v>2.66</v>
      </c>
      <c r="N54" s="121">
        <v>2.6880000000000002</v>
      </c>
      <c r="O54" s="121">
        <v>2.7160000000000002</v>
      </c>
      <c r="P54" s="121">
        <v>2.7440000000000002</v>
      </c>
      <c r="Q54" s="121">
        <v>2.7719999999999998</v>
      </c>
      <c r="R54" s="121">
        <v>2.8</v>
      </c>
      <c r="S54" s="121">
        <v>2.8279999999999998</v>
      </c>
      <c r="T54" s="121">
        <v>2.8559999999999999</v>
      </c>
      <c r="U54" s="121">
        <v>2.8839999999999999</v>
      </c>
      <c r="V54" s="121">
        <v>2.9119999999999999</v>
      </c>
      <c r="W54" s="121">
        <v>2.94</v>
      </c>
      <c r="X54" s="121">
        <v>2.968</v>
      </c>
      <c r="Y54" s="121">
        <v>2.996</v>
      </c>
      <c r="Z54" s="121">
        <v>3.024</v>
      </c>
      <c r="AA54" s="121">
        <v>3.052</v>
      </c>
      <c r="AB54" s="121">
        <v>3.08</v>
      </c>
      <c r="AC54" s="121">
        <v>3.1080000000000001</v>
      </c>
      <c r="AD54" s="121">
        <v>3.1360000000000001</v>
      </c>
      <c r="AE54" s="121">
        <v>3.1640000000000001</v>
      </c>
      <c r="AF54" s="121">
        <v>3.1920000000000002</v>
      </c>
      <c r="AG54" s="121">
        <v>3.22</v>
      </c>
      <c r="AH54" s="121">
        <v>3.2480000000000002</v>
      </c>
      <c r="AI54" s="121">
        <v>3.2759999999999998</v>
      </c>
      <c r="AJ54" s="121">
        <v>3.3039999999999998</v>
      </c>
      <c r="AK54" s="121">
        <v>3.3319999999999999</v>
      </c>
    </row>
    <row r="55" spans="1:37">
      <c r="A55" s="109" t="s">
        <v>342</v>
      </c>
      <c r="B55" s="121">
        <v>1.59</v>
      </c>
      <c r="C55" s="121">
        <v>1.59</v>
      </c>
      <c r="D55" s="121">
        <v>1.59</v>
      </c>
      <c r="E55" s="121">
        <v>1.59</v>
      </c>
      <c r="F55" s="121">
        <v>1.59</v>
      </c>
      <c r="G55" s="121">
        <v>1.59</v>
      </c>
      <c r="H55" s="121">
        <v>1.59</v>
      </c>
      <c r="I55" s="121">
        <v>1.59</v>
      </c>
      <c r="J55" s="121">
        <v>1.59</v>
      </c>
      <c r="K55" s="121">
        <v>1.59</v>
      </c>
      <c r="L55" s="121">
        <v>1.59</v>
      </c>
      <c r="M55" s="121">
        <v>1.59</v>
      </c>
      <c r="N55" s="121">
        <v>1.59</v>
      </c>
      <c r="O55" s="121">
        <v>1.59</v>
      </c>
      <c r="P55" s="121">
        <v>1.59</v>
      </c>
      <c r="Q55" s="121">
        <v>1.59</v>
      </c>
      <c r="R55" s="121">
        <v>1.59</v>
      </c>
      <c r="S55" s="121">
        <v>1.59</v>
      </c>
      <c r="T55" s="121">
        <v>1.59</v>
      </c>
      <c r="U55" s="121">
        <v>1.59</v>
      </c>
      <c r="V55" s="121">
        <v>1.59</v>
      </c>
      <c r="W55" s="121">
        <v>1.59</v>
      </c>
      <c r="X55" s="121">
        <v>1.59</v>
      </c>
      <c r="Y55" s="121">
        <v>1.59</v>
      </c>
      <c r="Z55" s="121">
        <v>1.59</v>
      </c>
      <c r="AA55" s="121">
        <v>1.59</v>
      </c>
      <c r="AB55" s="121">
        <v>1.59</v>
      </c>
      <c r="AC55" s="121">
        <v>1.59</v>
      </c>
      <c r="AD55" s="121">
        <v>1.59</v>
      </c>
      <c r="AE55" s="121">
        <v>1.59</v>
      </c>
      <c r="AF55" s="121">
        <v>1.59</v>
      </c>
      <c r="AG55" s="121">
        <v>1.59</v>
      </c>
      <c r="AH55" s="121">
        <v>1.59</v>
      </c>
      <c r="AI55" s="121">
        <v>1.59</v>
      </c>
      <c r="AJ55" s="121">
        <v>1.59</v>
      </c>
      <c r="AK55" s="121">
        <v>1.59</v>
      </c>
    </row>
    <row r="56" spans="1:37">
      <c r="A56" s="125" t="s">
        <v>343</v>
      </c>
      <c r="B56" s="121">
        <v>6.4959999999999987</v>
      </c>
      <c r="C56" s="121">
        <v>6.496783999999999</v>
      </c>
      <c r="D56" s="121">
        <v>6.4975679999999985</v>
      </c>
      <c r="E56" s="121">
        <v>6.4983519999999988</v>
      </c>
      <c r="F56" s="121">
        <v>6.4991359999999982</v>
      </c>
      <c r="G56" s="121">
        <v>6.4999199999999986</v>
      </c>
      <c r="H56" s="121">
        <v>6.500703999999998</v>
      </c>
      <c r="I56" s="121">
        <v>6.5014879999999975</v>
      </c>
      <c r="J56" s="121">
        <v>6.5022719999999969</v>
      </c>
      <c r="K56" s="121">
        <v>6.5030559999999973</v>
      </c>
      <c r="L56" s="121">
        <v>6.5038399999999967</v>
      </c>
      <c r="M56" s="121">
        <v>6.5046239999999962</v>
      </c>
      <c r="N56" s="121">
        <v>6.5054079999999965</v>
      </c>
      <c r="O56" s="121">
        <v>6.506191999999996</v>
      </c>
      <c r="P56" s="121">
        <v>6.5069759999999963</v>
      </c>
      <c r="Q56" s="121">
        <v>6.5077599999999958</v>
      </c>
      <c r="R56" s="121">
        <v>6.5085439999999952</v>
      </c>
      <c r="S56" s="121">
        <v>6.5093279999999947</v>
      </c>
      <c r="T56" s="121">
        <v>6.510111999999995</v>
      </c>
      <c r="U56" s="121">
        <v>6.5108959999999954</v>
      </c>
      <c r="V56" s="121">
        <v>6.5116799999999948</v>
      </c>
      <c r="W56" s="121">
        <v>6.5124639999999943</v>
      </c>
      <c r="X56" s="121">
        <v>6.5132479999999937</v>
      </c>
      <c r="Y56" s="121">
        <v>6.514031999999994</v>
      </c>
      <c r="Z56" s="121">
        <v>6.5148159999999935</v>
      </c>
      <c r="AA56" s="121">
        <v>6.515599999999993</v>
      </c>
      <c r="AB56" s="121">
        <v>6.5163839999999924</v>
      </c>
      <c r="AC56" s="121">
        <v>6.5171679999999927</v>
      </c>
      <c r="AD56" s="121">
        <v>6.5179519999999931</v>
      </c>
      <c r="AE56" s="121">
        <v>6.5187359999999925</v>
      </c>
      <c r="AF56" s="121">
        <v>6.519519999999992</v>
      </c>
      <c r="AG56" s="121">
        <v>6.5203039999999923</v>
      </c>
      <c r="AH56" s="121">
        <v>6.5210879999999918</v>
      </c>
      <c r="AI56" s="121">
        <v>6.5218719999999912</v>
      </c>
      <c r="AJ56" s="121">
        <v>6.5226559999999907</v>
      </c>
      <c r="AK56" s="121">
        <v>6.523439999999991</v>
      </c>
    </row>
    <row r="57" spans="1:37">
      <c r="A57" s="126"/>
      <c r="B57" s="121"/>
      <c r="C57" s="121"/>
      <c r="D57" s="121"/>
      <c r="E57" s="121"/>
      <c r="F57" s="121"/>
      <c r="G57" s="121"/>
      <c r="H57" s="121"/>
      <c r="I57" s="121"/>
      <c r="J57" s="121"/>
    </row>
    <row r="58" spans="1:37">
      <c r="A58" s="127" t="s">
        <v>280</v>
      </c>
      <c r="B58" s="121"/>
      <c r="C58" s="121"/>
      <c r="D58" s="121"/>
      <c r="E58" s="121"/>
      <c r="F58" s="121"/>
      <c r="G58" s="121"/>
      <c r="H58" s="121"/>
      <c r="I58" s="121"/>
      <c r="J58" s="121"/>
    </row>
    <row r="59" spans="1:37">
      <c r="A59" s="128" t="s">
        <v>344</v>
      </c>
      <c r="B59" s="120">
        <v>239.1954172619447</v>
      </c>
      <c r="C59" s="120">
        <v>240.56775638309071</v>
      </c>
      <c r="D59" s="120">
        <v>240.20958357699811</v>
      </c>
      <c r="E59" s="120">
        <v>239.854433908987</v>
      </c>
      <c r="F59" s="120">
        <v>240.23266111960163</v>
      </c>
      <c r="G59" s="120">
        <v>240.30520029450992</v>
      </c>
      <c r="H59" s="120">
        <v>240.68602457021206</v>
      </c>
      <c r="I59" s="120">
        <v>240.70302325215704</v>
      </c>
      <c r="J59" s="120">
        <v>240.56819523771625</v>
      </c>
      <c r="K59" s="120">
        <v>240.4640773761833</v>
      </c>
      <c r="L59" s="120">
        <v>240.38692977362024</v>
      </c>
      <c r="M59" s="120">
        <v>240.27907793123705</v>
      </c>
      <c r="N59" s="120">
        <v>240.43513614880149</v>
      </c>
      <c r="O59" s="120">
        <v>240.59288459128589</v>
      </c>
      <c r="P59" s="120">
        <v>240.75233317457935</v>
      </c>
      <c r="Q59" s="120">
        <v>240.91349192662574</v>
      </c>
      <c r="R59" s="120">
        <v>241.0763709878758</v>
      </c>
      <c r="S59" s="120">
        <v>241.24098061174908</v>
      </c>
      <c r="T59" s="120">
        <v>241.4073311651068</v>
      </c>
      <c r="U59" s="120">
        <v>241.57543312873514</v>
      </c>
      <c r="V59" s="120">
        <v>241.74529709783906</v>
      </c>
      <c r="W59" s="120">
        <v>241.91693378254624</v>
      </c>
      <c r="X59" s="120">
        <v>242.09035400842242</v>
      </c>
      <c r="Y59" s="120">
        <v>242.26556871699637</v>
      </c>
      <c r="Z59" s="120">
        <v>242.44258896629589</v>
      </c>
      <c r="AA59" s="120">
        <v>242.6214259313943</v>
      </c>
      <c r="AB59" s="120">
        <v>242.80209090496749</v>
      </c>
      <c r="AC59" s="120">
        <v>242.98459529786143</v>
      </c>
      <c r="AD59" s="120">
        <v>243.16895063967058</v>
      </c>
      <c r="AE59" s="120">
        <v>243.35516857932654</v>
      </c>
      <c r="AF59" s="120">
        <v>243.54326088569763</v>
      </c>
      <c r="AG59" s="120">
        <v>243.73323944819901</v>
      </c>
      <c r="AH59" s="120">
        <v>243.92511627741351</v>
      </c>
      <c r="AI59" s="120">
        <v>244.1189035057231</v>
      </c>
      <c r="AJ59" s="120">
        <v>244.31461338795117</v>
      </c>
      <c r="AK59" s="120">
        <v>244.51225830201545</v>
      </c>
    </row>
    <row r="60" spans="1:37">
      <c r="A60" s="128" t="s">
        <v>345</v>
      </c>
      <c r="B60" s="120">
        <v>273.73779601050313</v>
      </c>
      <c r="C60" s="120">
        <v>279.6243386560368</v>
      </c>
      <c r="D60" s="120">
        <v>284.91208776309668</v>
      </c>
      <c r="E60" s="120">
        <v>284.23370683239483</v>
      </c>
      <c r="F60" s="120">
        <v>289.61014144885479</v>
      </c>
      <c r="G60" s="120">
        <v>292.98480772519167</v>
      </c>
      <c r="H60" s="120">
        <v>297.45025001025158</v>
      </c>
      <c r="I60" s="120">
        <v>299.22953855565686</v>
      </c>
      <c r="J60" s="120">
        <v>301.76051226102709</v>
      </c>
      <c r="K60" s="120">
        <v>302.96830690252222</v>
      </c>
      <c r="L60" s="120">
        <v>304.84735551242261</v>
      </c>
      <c r="M60" s="120">
        <v>306.48739504962191</v>
      </c>
      <c r="N60" s="120">
        <v>309.94035885078165</v>
      </c>
      <c r="O60" s="120">
        <v>313.4452963076651</v>
      </c>
      <c r="P60" s="120">
        <v>317.00313199772819</v>
      </c>
      <c r="Q60" s="120">
        <v>319.59654677898106</v>
      </c>
      <c r="R60" s="120">
        <v>322.22971060400971</v>
      </c>
      <c r="S60" s="120">
        <v>324.90341742194317</v>
      </c>
      <c r="T60" s="120">
        <v>327.61847926610085</v>
      </c>
      <c r="U60" s="120">
        <v>330.37572667693638</v>
      </c>
      <c r="V60" s="120">
        <v>333.17600913504918</v>
      </c>
      <c r="W60" s="120">
        <v>336.02019550450319</v>
      </c>
      <c r="X60" s="120">
        <v>338.90917448669836</v>
      </c>
      <c r="Y60" s="120">
        <v>341.84385508504567</v>
      </c>
      <c r="Z60" s="120">
        <v>344.82516708070403</v>
      </c>
      <c r="AA60" s="120">
        <v>347.85406151964031</v>
      </c>
      <c r="AB60" s="120">
        <v>350.93151121128483</v>
      </c>
      <c r="AC60" s="120">
        <v>354.05851123905546</v>
      </c>
      <c r="AD60" s="120">
        <v>357.23607948303538</v>
      </c>
      <c r="AE60" s="120">
        <v>360.46525715509301</v>
      </c>
      <c r="AF60" s="120">
        <v>363.74710934673948</v>
      </c>
      <c r="AG60" s="120">
        <v>367.0827255900287</v>
      </c>
      <c r="AH60" s="120">
        <v>370.47322043181009</v>
      </c>
      <c r="AI60" s="120">
        <v>373.91973402165053</v>
      </c>
      <c r="AJ60" s="120">
        <v>377.42343271375364</v>
      </c>
      <c r="AK60" s="120">
        <v>380.98550968320791</v>
      </c>
    </row>
    <row r="61" spans="1:37">
      <c r="A61" s="112" t="s">
        <v>346</v>
      </c>
      <c r="B61" s="121">
        <v>52.466442953020128</v>
      </c>
      <c r="C61" s="121">
        <v>52.466442953020128</v>
      </c>
      <c r="D61" s="121">
        <v>52.466442953020128</v>
      </c>
      <c r="E61" s="121">
        <v>52.466442953020128</v>
      </c>
      <c r="F61" s="121">
        <v>52.466442953020128</v>
      </c>
      <c r="G61" s="121">
        <v>52.466442953020128</v>
      </c>
      <c r="H61" s="121">
        <v>52.466442953020128</v>
      </c>
      <c r="I61" s="121">
        <v>52.466442953020128</v>
      </c>
      <c r="J61" s="121">
        <v>52.466442953020128</v>
      </c>
      <c r="K61" s="121">
        <v>52.466442953020128</v>
      </c>
      <c r="L61" s="121">
        <v>52.466442953020128</v>
      </c>
      <c r="M61" s="121">
        <v>52.466442953020128</v>
      </c>
      <c r="N61" s="121">
        <v>52.466442953020128</v>
      </c>
      <c r="O61" s="121">
        <v>52.466442953020128</v>
      </c>
      <c r="P61" s="121">
        <v>52.466442953020128</v>
      </c>
      <c r="Q61" s="121">
        <v>52.466442953020128</v>
      </c>
      <c r="R61" s="121">
        <v>52.466442953020128</v>
      </c>
      <c r="S61" s="121">
        <v>52.466442953020128</v>
      </c>
      <c r="T61" s="121">
        <v>52.466442953020128</v>
      </c>
      <c r="U61" s="121">
        <v>52.466442953020128</v>
      </c>
      <c r="V61" s="121">
        <v>52.466442953020128</v>
      </c>
      <c r="W61" s="121">
        <v>52.466442953020128</v>
      </c>
      <c r="X61" s="121">
        <v>52.466442953020128</v>
      </c>
      <c r="Y61" s="121">
        <v>52.466442953020128</v>
      </c>
      <c r="Z61" s="121">
        <v>52.466442953020128</v>
      </c>
      <c r="AA61" s="121">
        <v>52.466442953020128</v>
      </c>
      <c r="AB61" s="121">
        <v>52.466442953020128</v>
      </c>
      <c r="AC61" s="121">
        <v>52.466442953020128</v>
      </c>
      <c r="AD61" s="121">
        <v>52.466442953020128</v>
      </c>
      <c r="AE61" s="121">
        <v>52.466442953020128</v>
      </c>
      <c r="AF61" s="121">
        <v>52.466442953020128</v>
      </c>
      <c r="AG61" s="121">
        <v>52.466442953020128</v>
      </c>
      <c r="AH61" s="121">
        <v>52.466442953020128</v>
      </c>
      <c r="AI61" s="121">
        <v>52.466442953020128</v>
      </c>
      <c r="AJ61" s="121">
        <v>52.466442953020128</v>
      </c>
      <c r="AK61" s="121">
        <v>52.466442953020128</v>
      </c>
    </row>
    <row r="62" spans="1:37">
      <c r="A62" s="112" t="s">
        <v>347</v>
      </c>
      <c r="B62" s="121">
        <v>33.880872483221474</v>
      </c>
      <c r="C62" s="121">
        <v>34.32372857393122</v>
      </c>
      <c r="D62" s="121">
        <v>33.510459093166418</v>
      </c>
      <c r="E62" s="121">
        <v>33.351620628844458</v>
      </c>
      <c r="F62" s="121">
        <v>33.295813560502999</v>
      </c>
      <c r="G62" s="121">
        <v>33.143120382955772</v>
      </c>
      <c r="H62" s="121">
        <v>33.135167833136649</v>
      </c>
      <c r="I62" s="121">
        <v>33.140299704842256</v>
      </c>
      <c r="J62" s="121">
        <v>33.003260217056798</v>
      </c>
      <c r="K62" s="121">
        <v>32.98166155383867</v>
      </c>
      <c r="L62" s="121">
        <v>32.908175446656813</v>
      </c>
      <c r="M62" s="121">
        <v>32.840938670690491</v>
      </c>
      <c r="N62" s="121">
        <v>32.782092838201265</v>
      </c>
      <c r="O62" s="121">
        <v>32.723247005712025</v>
      </c>
      <c r="P62" s="121">
        <v>32.664401173222792</v>
      </c>
      <c r="Q62" s="121">
        <v>32.605555340733567</v>
      </c>
      <c r="R62" s="121">
        <v>32.546709508244334</v>
      </c>
      <c r="S62" s="121">
        <v>32.487863675755101</v>
      </c>
      <c r="T62" s="121">
        <v>32.429017843265875</v>
      </c>
      <c r="U62" s="121">
        <v>32.370172010776635</v>
      </c>
      <c r="V62" s="121">
        <v>32.311326178287416</v>
      </c>
      <c r="W62" s="121">
        <v>32.252480345798169</v>
      </c>
      <c r="X62" s="121">
        <v>32.193634513308943</v>
      </c>
      <c r="Y62" s="121">
        <v>32.134788680819717</v>
      </c>
      <c r="Z62" s="121">
        <v>32.075942848330477</v>
      </c>
      <c r="AA62" s="121">
        <v>32.017097015841252</v>
      </c>
      <c r="AB62" s="121">
        <v>31.958251183352022</v>
      </c>
      <c r="AC62" s="121">
        <v>31.899405350862789</v>
      </c>
      <c r="AD62" s="121">
        <v>31.840559518373556</v>
      </c>
      <c r="AE62" s="121">
        <v>31.781713685884327</v>
      </c>
      <c r="AF62" s="121">
        <v>31.722867853395091</v>
      </c>
      <c r="AG62" s="121">
        <v>31.664022020905861</v>
      </c>
      <c r="AH62" s="121">
        <v>31.605176188416628</v>
      </c>
      <c r="AI62" s="121">
        <v>31.546330355927392</v>
      </c>
      <c r="AJ62" s="121">
        <v>31.48748452343817</v>
      </c>
      <c r="AK62" s="121">
        <v>31.428638690948937</v>
      </c>
    </row>
    <row r="63" spans="1:37">
      <c r="A63" s="112" t="s">
        <v>348</v>
      </c>
      <c r="B63" s="121">
        <v>15.635014577380977</v>
      </c>
      <c r="C63" s="121">
        <v>15.949986558487376</v>
      </c>
      <c r="D63" s="121">
        <v>16.179612516535745</v>
      </c>
      <c r="E63" s="121">
        <v>16.130299371271875</v>
      </c>
      <c r="F63" s="121">
        <v>16.303147125746509</v>
      </c>
      <c r="G63" s="121">
        <v>16.408382743682367</v>
      </c>
      <c r="H63" s="121">
        <v>16.562919884407325</v>
      </c>
      <c r="I63" s="121">
        <v>16.580148795770857</v>
      </c>
      <c r="J63" s="121">
        <v>16.603922458554379</v>
      </c>
      <c r="K63" s="121">
        <v>16.586306982076309</v>
      </c>
      <c r="L63" s="121">
        <v>16.598212997641326</v>
      </c>
      <c r="M63" s="121">
        <v>16.592826119322453</v>
      </c>
      <c r="N63" s="121">
        <v>16.686260702908843</v>
      </c>
      <c r="O63" s="121">
        <v>16.780385541619687</v>
      </c>
      <c r="P63" s="121">
        <v>16.875205170540067</v>
      </c>
      <c r="Q63" s="121">
        <v>16.970724172478761</v>
      </c>
      <c r="R63" s="121">
        <v>17.066947178272031</v>
      </c>
      <c r="S63" s="121">
        <v>17.163878867091949</v>
      </c>
      <c r="T63" s="121">
        <v>17.261523966759199</v>
      </c>
      <c r="U63" s="121">
        <v>17.359887254060425</v>
      </c>
      <c r="V63" s="121">
        <v>17.458973555070166</v>
      </c>
      <c r="W63" s="121">
        <v>17.558787745477378</v>
      </c>
      <c r="X63" s="121">
        <v>17.659334750916528</v>
      </c>
      <c r="Y63" s="121">
        <v>17.760619547303413</v>
      </c>
      <c r="Z63" s="121">
        <v>17.862647161175573</v>
      </c>
      <c r="AA63" s="121">
        <v>17.965422670037412</v>
      </c>
      <c r="AB63" s="121">
        <v>18.068951202710096</v>
      </c>
      <c r="AC63" s="121">
        <v>18.173237939686128</v>
      </c>
      <c r="AD63" s="121">
        <v>18.278288113488752</v>
      </c>
      <c r="AE63" s="121">
        <v>18.384107009036153</v>
      </c>
      <c r="AF63" s="121">
        <v>18.490699964010481</v>
      </c>
      <c r="AG63" s="121">
        <v>18.598072369231758</v>
      </c>
      <c r="AH63" s="121">
        <v>18.706229669036709</v>
      </c>
      <c r="AI63" s="121">
        <v>18.815177361662432</v>
      </c>
      <c r="AJ63" s="121">
        <v>18.924920999635148</v>
      </c>
      <c r="AK63" s="121">
        <v>19.035466190163884</v>
      </c>
    </row>
    <row r="64" spans="1:37">
      <c r="A64" s="112" t="s">
        <v>349</v>
      </c>
      <c r="B64" s="121">
        <v>12.571999999999999</v>
      </c>
      <c r="C64" s="121">
        <v>15.451716057891106</v>
      </c>
      <c r="D64" s="121">
        <v>13.457946243969674</v>
      </c>
      <c r="E64" s="121">
        <v>13.956388697450031</v>
      </c>
      <c r="F64" s="121">
        <v>13.956388697450031</v>
      </c>
      <c r="G64" s="121">
        <v>13.956388697450031</v>
      </c>
      <c r="H64" s="121">
        <v>13.956388697450031</v>
      </c>
      <c r="I64" s="121">
        <v>13.956388697450031</v>
      </c>
      <c r="J64" s="121">
        <v>14.45483115093039</v>
      </c>
      <c r="K64" s="121">
        <v>14.45483115093039</v>
      </c>
      <c r="L64" s="121">
        <v>14.45483115093039</v>
      </c>
      <c r="M64" s="121">
        <v>14.45483115093039</v>
      </c>
      <c r="N64" s="121">
        <v>14.45483115093039</v>
      </c>
      <c r="O64" s="121">
        <v>14.45483115093039</v>
      </c>
      <c r="P64" s="121">
        <v>14.45483115093039</v>
      </c>
      <c r="Q64" s="121">
        <v>14.45483115093039</v>
      </c>
      <c r="R64" s="121">
        <v>14.45483115093039</v>
      </c>
      <c r="S64" s="121">
        <v>14.45483115093039</v>
      </c>
      <c r="T64" s="121">
        <v>14.45483115093039</v>
      </c>
      <c r="U64" s="121">
        <v>14.45483115093039</v>
      </c>
      <c r="V64" s="121">
        <v>14.45483115093039</v>
      </c>
      <c r="W64" s="121">
        <v>14.45483115093039</v>
      </c>
      <c r="X64" s="121">
        <v>14.45483115093039</v>
      </c>
      <c r="Y64" s="121">
        <v>14.45483115093039</v>
      </c>
      <c r="Z64" s="121">
        <v>14.45483115093039</v>
      </c>
      <c r="AA64" s="121">
        <v>14.45483115093039</v>
      </c>
      <c r="AB64" s="121">
        <v>14.45483115093039</v>
      </c>
      <c r="AC64" s="121">
        <v>14.45483115093039</v>
      </c>
      <c r="AD64" s="121">
        <v>14.45483115093039</v>
      </c>
      <c r="AE64" s="121">
        <v>14.45483115093039</v>
      </c>
      <c r="AF64" s="121">
        <v>14.45483115093039</v>
      </c>
      <c r="AG64" s="121">
        <v>14.45483115093039</v>
      </c>
      <c r="AH64" s="121">
        <v>14.45483115093039</v>
      </c>
      <c r="AI64" s="121">
        <v>14.45483115093039</v>
      </c>
      <c r="AJ64" s="121">
        <v>14.45483115093039</v>
      </c>
      <c r="AK64" s="121">
        <v>14.45483115093039</v>
      </c>
    </row>
    <row r="65" spans="1:37">
      <c r="A65" s="112" t="s">
        <v>350</v>
      </c>
      <c r="B65" s="121">
        <v>186.59631199999998</v>
      </c>
      <c r="C65" s="121">
        <v>188.00324880758237</v>
      </c>
      <c r="D65" s="121">
        <v>193.63544600833978</v>
      </c>
      <c r="E65" s="121">
        <v>191.43455212293674</v>
      </c>
      <c r="F65" s="121">
        <v>195.41284411869376</v>
      </c>
      <c r="G65" s="121">
        <v>197.38406911976227</v>
      </c>
      <c r="H65" s="121">
        <v>200.47894842151604</v>
      </c>
      <c r="I65" s="121">
        <v>200.94518480823243</v>
      </c>
      <c r="J65" s="121">
        <v>201.80314698017904</v>
      </c>
      <c r="K65" s="121">
        <v>201.73165049595937</v>
      </c>
      <c r="L65" s="121">
        <v>202.33824113131192</v>
      </c>
      <c r="M65" s="121">
        <v>202.694638908641</v>
      </c>
      <c r="N65" s="121">
        <v>204.62087240219634</v>
      </c>
      <c r="O65" s="121">
        <v>206.56751605751603</v>
      </c>
      <c r="P65" s="121">
        <v>208.53478354403325</v>
      </c>
      <c r="Q65" s="121">
        <v>209.50462819433335</v>
      </c>
      <c r="R65" s="121">
        <v>210.48047542476473</v>
      </c>
      <c r="S65" s="121">
        <v>211.46235723463022</v>
      </c>
      <c r="T65" s="121">
        <v>212.45030588147003</v>
      </c>
      <c r="U65" s="121">
        <v>213.44435388182424</v>
      </c>
      <c r="V65" s="121">
        <v>214.44453401201108</v>
      </c>
      <c r="W65" s="121">
        <v>215.45087930892208</v>
      </c>
      <c r="X65" s="121">
        <v>216.46342307083322</v>
      </c>
      <c r="Y65" s="121">
        <v>217.48219885823212</v>
      </c>
      <c r="Z65" s="121">
        <v>218.50724049466214</v>
      </c>
      <c r="AA65" s="121">
        <v>219.5385820675815</v>
      </c>
      <c r="AB65" s="121">
        <v>220.57625792923969</v>
      </c>
      <c r="AC65" s="121">
        <v>221.62030269756886</v>
      </c>
      <c r="AD65" s="121">
        <v>222.67075125709181</v>
      </c>
      <c r="AE65" s="121">
        <v>223.72763875984597</v>
      </c>
      <c r="AF65" s="121">
        <v>224.7910006263227</v>
      </c>
      <c r="AG65" s="121">
        <v>225.86087254642302</v>
      </c>
      <c r="AH65" s="121">
        <v>226.93729048042925</v>
      </c>
      <c r="AI65" s="121">
        <v>228.02029065999156</v>
      </c>
      <c r="AJ65" s="121">
        <v>229.10990958913138</v>
      </c>
      <c r="AK65" s="121">
        <v>230.20618404525976</v>
      </c>
    </row>
    <row r="66" spans="1:37">
      <c r="A66" s="112" t="s">
        <v>351</v>
      </c>
      <c r="B66" s="121">
        <v>22.854026845637584</v>
      </c>
      <c r="C66" s="121">
        <v>23.308713108485684</v>
      </c>
      <c r="D66" s="121">
        <v>23.623031689219971</v>
      </c>
      <c r="E66" s="121">
        <v>23.522261903922768</v>
      </c>
      <c r="F66" s="121">
        <v>23.752404596529402</v>
      </c>
      <c r="G66" s="121">
        <v>23.877343514163808</v>
      </c>
      <c r="H66" s="121">
        <v>24.077379097412262</v>
      </c>
      <c r="I66" s="121">
        <v>24.072051796279769</v>
      </c>
      <c r="J66" s="121">
        <v>24.074462811831051</v>
      </c>
      <c r="K66" s="121">
        <v>24.022634231728969</v>
      </c>
      <c r="L66" s="121">
        <v>24.020527490428165</v>
      </c>
      <c r="M66" s="121">
        <v>24.000787244392384</v>
      </c>
      <c r="N66" s="121">
        <v>24.112790926885268</v>
      </c>
      <c r="O66" s="121">
        <v>24.225643430199003</v>
      </c>
      <c r="P66" s="121">
        <v>24.339349321809994</v>
      </c>
      <c r="Q66" s="121">
        <v>24.453913223801958</v>
      </c>
      <c r="R66" s="121">
        <v>24.569339812991572</v>
      </c>
      <c r="S66" s="121">
        <v>24.685633821059099</v>
      </c>
      <c r="T66" s="121">
        <v>24.802800034684164</v>
      </c>
      <c r="U66" s="121">
        <v>24.920843295686566</v>
      </c>
      <c r="V66" s="121">
        <v>25.039768501172176</v>
      </c>
      <c r="W66" s="121">
        <v>25.159580603683775</v>
      </c>
      <c r="X66" s="121">
        <v>25.280284611357033</v>
      </c>
      <c r="Y66" s="121">
        <v>25.401885588081417</v>
      </c>
      <c r="Z66" s="121">
        <v>25.524388653666101</v>
      </c>
      <c r="AA66" s="121">
        <v>25.647798984010887</v>
      </c>
      <c r="AB66" s="121">
        <v>25.772121811281998</v>
      </c>
      <c r="AC66" s="121">
        <v>25.897362424092961</v>
      </c>
      <c r="AD66" s="121">
        <v>26.023526167690346</v>
      </c>
      <c r="AE66" s="121">
        <v>26.150618444144442</v>
      </c>
      <c r="AF66" s="121">
        <v>26.278644712544857</v>
      </c>
      <c r="AG66" s="121">
        <v>26.407610489201051</v>
      </c>
      <c r="AH66" s="121">
        <v>26.537521347847793</v>
      </c>
      <c r="AI66" s="121">
        <v>26.668382919855471</v>
      </c>
      <c r="AJ66" s="121">
        <v>26.8002008944453</v>
      </c>
      <c r="AK66" s="121">
        <v>26.932981018909416</v>
      </c>
    </row>
    <row r="67" spans="1:37">
      <c r="A67" s="112" t="s">
        <v>352</v>
      </c>
      <c r="B67" s="121">
        <v>74.261484010503139</v>
      </c>
      <c r="C67" s="121">
        <v>75.861373790563363</v>
      </c>
      <c r="D67" s="121">
        <v>77.51069551078723</v>
      </c>
      <c r="E67" s="121">
        <v>78.534766012008092</v>
      </c>
      <c r="F67" s="121">
        <v>79.932908632711019</v>
      </c>
      <c r="G67" s="121">
        <v>81.336349907979383</v>
      </c>
      <c r="H67" s="121">
        <v>82.706912891285498</v>
      </c>
      <c r="I67" s="121">
        <v>84.019965049974445</v>
      </c>
      <c r="J67" s="121">
        <v>85.19453412991767</v>
      </c>
      <c r="K67" s="121">
        <v>86.473825255632462</v>
      </c>
      <c r="L67" s="121">
        <v>87.74628323018031</v>
      </c>
      <c r="M67" s="121">
        <v>89.029924990050546</v>
      </c>
      <c r="N67" s="121">
        <v>90.556655297654899</v>
      </c>
      <c r="O67" s="121">
        <v>92.114949099218705</v>
      </c>
      <c r="P67" s="121">
        <v>93.705517302764562</v>
      </c>
      <c r="Q67" s="121">
        <v>95.329087433717334</v>
      </c>
      <c r="R67" s="121">
        <v>96.986404028314581</v>
      </c>
      <c r="S67" s="121">
        <v>98.678229036382575</v>
      </c>
      <c r="T67" s="121">
        <v>100.4053422337004</v>
      </c>
      <c r="U67" s="121">
        <v>102.16854164418174</v>
      </c>
      <c r="V67" s="121">
        <v>103.9686439721077</v>
      </c>
      <c r="W67" s="121">
        <v>105.80648504465073</v>
      </c>
      <c r="X67" s="121">
        <v>107.68292026493476</v>
      </c>
      <c r="Y67" s="121">
        <v>109.59882507588316</v>
      </c>
      <c r="Z67" s="121">
        <v>111.55509543511148</v>
      </c>
      <c r="AA67" s="121">
        <v>113.55264830112843</v>
      </c>
      <c r="AB67" s="121">
        <v>115.59242213111476</v>
      </c>
      <c r="AC67" s="121">
        <v>117.67537739055621</v>
      </c>
      <c r="AD67" s="121">
        <v>119.80249707501318</v>
      </c>
      <c r="AE67" s="121">
        <v>121.97478724431664</v>
      </c>
      <c r="AF67" s="121">
        <v>124.19327756948638</v>
      </c>
      <c r="AG67" s="121">
        <v>126.45902189267527</v>
      </c>
      <c r="AH67" s="121">
        <v>128.77309880045047</v>
      </c>
      <c r="AI67" s="121">
        <v>131.13661221072857</v>
      </c>
      <c r="AJ67" s="121">
        <v>133.55069197369184</v>
      </c>
      <c r="AK67" s="121">
        <v>136.01649448701775</v>
      </c>
    </row>
    <row r="68" spans="1:37">
      <c r="A68" s="112" t="s">
        <v>395</v>
      </c>
      <c r="B68" s="121">
        <v>114.35906040268455</v>
      </c>
      <c r="C68" s="121">
        <v>114.5188851891663</v>
      </c>
      <c r="D68" s="121">
        <v>114.43003732505586</v>
      </c>
      <c r="E68" s="121">
        <v>114.3838090519278</v>
      </c>
      <c r="F68" s="121">
        <v>114.41485288380258</v>
      </c>
      <c r="G68" s="121">
        <v>114.40991070068783</v>
      </c>
      <c r="H68" s="121">
        <v>114.44411480223569</v>
      </c>
      <c r="I68" s="121">
        <v>114.44408000224404</v>
      </c>
      <c r="J68" s="121">
        <v>114.42010679725389</v>
      </c>
      <c r="K68" s="121">
        <v>114.40703165551923</v>
      </c>
      <c r="L68" s="121">
        <v>114.3935708858738</v>
      </c>
      <c r="M68" s="121">
        <v>114.37808294381158</v>
      </c>
      <c r="N68" s="121">
        <v>114.38754872778598</v>
      </c>
      <c r="O68" s="121">
        <v>114.39716566073504</v>
      </c>
      <c r="P68" s="121">
        <v>114.40693455598635</v>
      </c>
      <c r="Q68" s="121">
        <v>114.41685623659133</v>
      </c>
      <c r="R68" s="121">
        <v>114.42693153534772</v>
      </c>
      <c r="S68" s="121">
        <v>114.43716129482279</v>
      </c>
      <c r="T68" s="121">
        <v>114.44754636737743</v>
      </c>
      <c r="U68" s="121">
        <v>114.45808761519139</v>
      </c>
      <c r="V68" s="121">
        <v>114.46878591028917</v>
      </c>
      <c r="W68" s="121">
        <v>114.47964213456679</v>
      </c>
      <c r="X68" s="121">
        <v>114.49065717981981</v>
      </c>
      <c r="Y68" s="121">
        <v>114.50183194777171</v>
      </c>
      <c r="Z68" s="121">
        <v>114.51316735010361</v>
      </c>
      <c r="AA68" s="121">
        <v>114.52466430848465</v>
      </c>
      <c r="AB68" s="121">
        <v>114.53632375460323</v>
      </c>
      <c r="AC68" s="121">
        <v>114.54814663019943</v>
      </c>
      <c r="AD68" s="121">
        <v>114.56013388709779</v>
      </c>
      <c r="AE68" s="121">
        <v>114.57228648724148</v>
      </c>
      <c r="AF68" s="121">
        <v>114.58460540272708</v>
      </c>
      <c r="AG68" s="121">
        <v>114.59709161584021</v>
      </c>
      <c r="AH68" s="121">
        <v>114.60974611909225</v>
      </c>
      <c r="AI68" s="121">
        <v>114.62256991525769</v>
      </c>
      <c r="AJ68" s="121">
        <v>114.63556401741242</v>
      </c>
      <c r="AK68" s="121">
        <v>114.64872944897309</v>
      </c>
    </row>
    <row r="69" spans="1:37">
      <c r="A69" s="125" t="s">
        <v>353</v>
      </c>
      <c r="B69" s="121">
        <v>0.308</v>
      </c>
      <c r="C69" s="121">
        <v>0.308</v>
      </c>
      <c r="D69" s="121">
        <v>0.308</v>
      </c>
      <c r="E69" s="121">
        <v>0.308</v>
      </c>
      <c r="F69" s="121">
        <v>0.308</v>
      </c>
      <c r="G69" s="121">
        <v>0.308</v>
      </c>
      <c r="H69" s="121">
        <v>0.308</v>
      </c>
      <c r="I69" s="121">
        <v>0.308</v>
      </c>
      <c r="J69" s="121">
        <v>0.308</v>
      </c>
      <c r="K69" s="121">
        <v>0.308</v>
      </c>
      <c r="L69" s="121">
        <v>0.308</v>
      </c>
      <c r="M69" s="121">
        <v>0.308</v>
      </c>
      <c r="N69" s="121">
        <v>0.308</v>
      </c>
      <c r="O69" s="121">
        <v>0.308</v>
      </c>
      <c r="P69" s="121">
        <v>0.308</v>
      </c>
      <c r="Q69" s="121">
        <v>0.308</v>
      </c>
      <c r="R69" s="121">
        <v>0.308</v>
      </c>
      <c r="S69" s="121">
        <v>0.308</v>
      </c>
      <c r="T69" s="121">
        <v>0.308</v>
      </c>
      <c r="U69" s="121">
        <v>0.308</v>
      </c>
      <c r="V69" s="121">
        <v>0.308</v>
      </c>
      <c r="W69" s="121">
        <v>0.308</v>
      </c>
      <c r="X69" s="121">
        <v>0.308</v>
      </c>
      <c r="Y69" s="121">
        <v>0.308</v>
      </c>
      <c r="Z69" s="121">
        <v>0.308</v>
      </c>
      <c r="AA69" s="121">
        <v>0.308</v>
      </c>
      <c r="AB69" s="121">
        <v>0.308</v>
      </c>
      <c r="AC69" s="121">
        <v>0.308</v>
      </c>
      <c r="AD69" s="121">
        <v>0.308</v>
      </c>
      <c r="AE69" s="121">
        <v>0.308</v>
      </c>
      <c r="AF69" s="121">
        <v>0.308</v>
      </c>
      <c r="AG69" s="121">
        <v>0.308</v>
      </c>
      <c r="AH69" s="121">
        <v>0.308</v>
      </c>
      <c r="AI69" s="121">
        <v>0.308</v>
      </c>
      <c r="AJ69" s="121">
        <v>0.308</v>
      </c>
      <c r="AK69" s="121">
        <v>0.308</v>
      </c>
    </row>
    <row r="70" spans="1:37">
      <c r="A70" s="126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</row>
    <row r="71" spans="1:37">
      <c r="A71" s="129" t="s">
        <v>354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</row>
    <row r="72" spans="1:37">
      <c r="A72" s="124" t="s">
        <v>355</v>
      </c>
      <c r="B72" s="120">
        <v>12.5</v>
      </c>
      <c r="C72" s="120">
        <v>12.568297342829027</v>
      </c>
      <c r="D72" s="120">
        <v>12.633625898131969</v>
      </c>
      <c r="E72" s="120">
        <v>12.689120568518071</v>
      </c>
      <c r="F72" s="120">
        <v>12.727787496668093</v>
      </c>
      <c r="G72" s="120">
        <v>12.742730060372017</v>
      </c>
      <c r="H72" s="120">
        <v>12.975361409475436</v>
      </c>
      <c r="I72" s="120">
        <v>13.227766954109105</v>
      </c>
      <c r="J72" s="120">
        <v>13.500583051298422</v>
      </c>
      <c r="K72" s="120">
        <v>13.794500064786394</v>
      </c>
      <c r="L72" s="120">
        <v>14.110263847812565</v>
      </c>
      <c r="M72" s="120">
        <v>14.448677401469663</v>
      </c>
      <c r="N72" s="120">
        <v>14.810602710648551</v>
      </c>
      <c r="O72" s="120">
        <v>15.196962760272353</v>
      </c>
      <c r="P72" s="120">
        <v>15.608743735203126</v>
      </c>
      <c r="Q72" s="120">
        <v>16.046997407881573</v>
      </c>
      <c r="R72" s="120">
        <v>16.512843718435782</v>
      </c>
      <c r="S72" s="120">
        <v>17.007473552671595</v>
      </c>
      <c r="T72" s="120">
        <v>17.53215172403786</v>
      </c>
      <c r="U72" s="120">
        <v>18.088220166347678</v>
      </c>
      <c r="V72" s="120">
        <v>18.677101344734233</v>
      </c>
      <c r="W72" s="120">
        <v>19.300301893030223</v>
      </c>
      <c r="X72" s="120">
        <v>19.959416486485516</v>
      </c>
      <c r="Y72" s="120">
        <v>20.656131959481677</v>
      </c>
      <c r="Z72" s="120">
        <v>21.392231678667137</v>
      </c>
      <c r="AA72" s="120">
        <v>22.169600182725326</v>
      </c>
      <c r="AB72" s="120">
        <v>22.990228100803954</v>
      </c>
      <c r="AC72" s="120">
        <v>23.856217362478283</v>
      </c>
      <c r="AD72" s="120">
        <v>24.769786712999075</v>
      </c>
      <c r="AE72" s="120">
        <v>25.733277548488637</v>
      </c>
      <c r="AF72" s="120">
        <v>26.749160086700066</v>
      </c>
      <c r="AG72" s="120">
        <v>27.820039889947942</v>
      </c>
      <c r="AH72" s="120">
        <v>28.948664757857117</v>
      </c>
      <c r="AI72" s="120">
        <v>30.137932008662592</v>
      </c>
      <c r="AJ72" s="120">
        <v>31.390896168932397</v>
      </c>
      <c r="AK72" s="120">
        <v>32.710777092779018</v>
      </c>
    </row>
    <row r="73" spans="1:37">
      <c r="A73" s="124" t="s">
        <v>356</v>
      </c>
      <c r="B73" s="115">
        <v>26.512999999999998</v>
      </c>
      <c r="C73" s="115">
        <v>27.68799022336767</v>
      </c>
      <c r="D73" s="115">
        <v>27.866274600002491</v>
      </c>
      <c r="E73" s="115">
        <v>28.067048174152703</v>
      </c>
      <c r="F73" s="115">
        <v>28.288130349393974</v>
      </c>
      <c r="G73" s="115">
        <v>28.52756873395235</v>
      </c>
      <c r="H73" s="115">
        <v>28.783614884398062</v>
      </c>
      <c r="I73" s="115">
        <v>29.054702637134206</v>
      </c>
      <c r="J73" s="115">
        <v>29.339428751336335</v>
      </c>
      <c r="K73" s="115">
        <v>29.636535616517136</v>
      </c>
      <c r="L73" s="115">
        <v>29.944895804254834</v>
      </c>
      <c r="M73" s="115">
        <v>30.263498267172572</v>
      </c>
      <c r="N73" s="115">
        <v>30.59143600928828</v>
      </c>
      <c r="O73" s="115">
        <v>30.927895070641121</v>
      </c>
      <c r="P73" s="115">
        <v>31.272144685879489</v>
      </c>
      <c r="Q73" s="115">
        <v>31.623528491482347</v>
      </c>
      <c r="R73" s="115">
        <v>31.98145666967185</v>
      </c>
      <c r="S73" s="115">
        <v>32.345398929030885</v>
      </c>
      <c r="T73" s="115">
        <v>32.714878232518352</v>
      </c>
      <c r="U73" s="115">
        <v>33.089465193112794</v>
      </c>
      <c r="V73" s="115">
        <v>33.46877306583459</v>
      </c>
      <c r="W73" s="115">
        <v>33.852453272505919</v>
      </c>
      <c r="X73" s="115">
        <v>34.240191402404328</v>
      </c>
      <c r="Y73" s="115">
        <v>34.631703638036043</v>
      </c>
      <c r="Z73" s="115">
        <v>35.026733560677428</v>
      </c>
      <c r="AA73" s="115">
        <v>35.425049295175505</v>
      </c>
      <c r="AB73" s="115">
        <v>35.826440957824566</v>
      </c>
      <c r="AC73" s="115">
        <v>36.230718374998816</v>
      </c>
      <c r="AD73" s="115">
        <v>36.637709043672473</v>
      </c>
      <c r="AE73" s="115">
        <v>37.047256308040666</v>
      </c>
      <c r="AF73" s="115">
        <v>37.459217729207566</v>
      </c>
      <c r="AG73" s="115">
        <v>37.873463627367379</v>
      </c>
      <c r="AH73" s="115">
        <v>38.289875778100026</v>
      </c>
      <c r="AI73" s="115">
        <v>38.708346246365259</v>
      </c>
      <c r="AJ73" s="115">
        <v>39.128776343530994</v>
      </c>
      <c r="AK73" s="115">
        <v>39.551075694337158</v>
      </c>
    </row>
    <row r="74" spans="1:37">
      <c r="A74" s="124" t="s">
        <v>357</v>
      </c>
      <c r="B74" s="120">
        <v>3.9750000000000001</v>
      </c>
      <c r="C74" s="120">
        <v>3.99414625</v>
      </c>
      <c r="D74" s="120">
        <v>4.0127814640624999</v>
      </c>
      <c r="E74" s="120">
        <v>4.0305360878867189</v>
      </c>
      <c r="F74" s="120">
        <v>4.0470322705500639</v>
      </c>
      <c r="G74" s="120">
        <v>4.061896384077567</v>
      </c>
      <c r="H74" s="120">
        <v>4.0775037032814447</v>
      </c>
      <c r="I74" s="120">
        <v>4.0938913884455168</v>
      </c>
      <c r="J74" s="120">
        <v>4.1110984578677936</v>
      </c>
      <c r="K74" s="120">
        <v>4.1291658807611826</v>
      </c>
      <c r="L74" s="120">
        <v>4.1481366747992423</v>
      </c>
      <c r="M74" s="120">
        <v>4.168056008539204</v>
      </c>
      <c r="N74" s="120">
        <v>4.1889713089661642</v>
      </c>
      <c r="O74" s="120">
        <v>4.2109323744144724</v>
      </c>
      <c r="P74" s="120">
        <v>4.2339914931351963</v>
      </c>
      <c r="Q74" s="120">
        <v>4.2582035677919565</v>
      </c>
      <c r="R74" s="120">
        <v>4.2836262461815542</v>
      </c>
      <c r="S74" s="120">
        <v>4.3103200584906318</v>
      </c>
      <c r="T74" s="120">
        <v>4.3383485614151631</v>
      </c>
      <c r="U74" s="120">
        <v>4.3677784894859215</v>
      </c>
      <c r="V74" s="120">
        <v>4.3986799139602173</v>
      </c>
      <c r="W74" s="120">
        <v>4.4311264096582281</v>
      </c>
      <c r="X74" s="120">
        <v>4.4651952301411395</v>
      </c>
      <c r="Y74" s="120">
        <v>4.500967491648197</v>
      </c>
      <c r="Z74" s="120">
        <v>4.5385283662306071</v>
      </c>
      <c r="AA74" s="120">
        <v>4.5779672845421375</v>
      </c>
      <c r="AB74" s="120">
        <v>4.6193781487692442</v>
      </c>
      <c r="AC74" s="120">
        <v>4.6628595562077066</v>
      </c>
      <c r="AD74" s="120">
        <v>4.7085150340180917</v>
      </c>
      <c r="AE74" s="120">
        <v>4.7564532857189965</v>
      </c>
      <c r="AF74" s="120">
        <v>4.8067884500049463</v>
      </c>
      <c r="AG74" s="120">
        <v>4.8596403725051935</v>
      </c>
      <c r="AH74" s="120">
        <v>4.915134891130454</v>
      </c>
      <c r="AI74" s="120">
        <v>4.9734041356869767</v>
      </c>
      <c r="AJ74" s="120">
        <v>5.0345868424713256</v>
      </c>
      <c r="AK74" s="120">
        <v>5.098828684594892</v>
      </c>
    </row>
    <row r="75" spans="1:37">
      <c r="A75" s="124" t="s">
        <v>358</v>
      </c>
      <c r="B75" s="120">
        <v>2.8000000000000001E-2</v>
      </c>
      <c r="C75" s="120">
        <v>3.1111111111111114E-2</v>
      </c>
      <c r="D75" s="120">
        <v>3.422222222222223E-2</v>
      </c>
      <c r="E75" s="120">
        <v>3.7333333333333336E-2</v>
      </c>
      <c r="F75" s="120">
        <v>4.044444444444445E-2</v>
      </c>
      <c r="G75" s="120">
        <v>4.3555555555555563E-2</v>
      </c>
      <c r="H75" s="120">
        <v>4.6666666666666669E-2</v>
      </c>
      <c r="I75" s="120">
        <v>4.9777777777777789E-2</v>
      </c>
      <c r="J75" s="120">
        <v>5.2888888888888902E-2</v>
      </c>
      <c r="K75" s="120">
        <v>5.6000000000000015E-2</v>
      </c>
      <c r="L75" s="120">
        <v>5.9111111111111128E-2</v>
      </c>
      <c r="M75" s="120">
        <v>6.2222222222222234E-2</v>
      </c>
      <c r="N75" s="120">
        <v>6.533333333333334E-2</v>
      </c>
      <c r="O75" s="120">
        <v>6.8444444444444461E-2</v>
      </c>
      <c r="P75" s="120">
        <v>7.1555555555555567E-2</v>
      </c>
      <c r="Q75" s="120">
        <v>7.4666666666666687E-2</v>
      </c>
      <c r="R75" s="120">
        <v>7.7777777777777807E-2</v>
      </c>
      <c r="S75" s="120">
        <v>8.0888888888888913E-2</v>
      </c>
      <c r="T75" s="120">
        <v>8.4000000000000033E-2</v>
      </c>
      <c r="U75" s="120">
        <v>8.7111111111111139E-2</v>
      </c>
      <c r="V75" s="120">
        <v>9.0222222222222259E-2</v>
      </c>
      <c r="W75" s="120">
        <v>9.3333333333333351E-2</v>
      </c>
      <c r="X75" s="120">
        <v>9.6444444444444472E-2</v>
      </c>
      <c r="Y75" s="120">
        <v>9.9555555555555592E-2</v>
      </c>
      <c r="Z75" s="120">
        <v>0.1026666666666667</v>
      </c>
      <c r="AA75" s="120">
        <v>0.10577777777777782</v>
      </c>
      <c r="AB75" s="120">
        <v>0.10888888888888892</v>
      </c>
      <c r="AC75" s="120">
        <v>0.11200000000000003</v>
      </c>
      <c r="AD75" s="120">
        <v>0.11511111111111112</v>
      </c>
      <c r="AE75" s="120">
        <v>0.11822222222222223</v>
      </c>
      <c r="AF75" s="120">
        <v>0.12133333333333333</v>
      </c>
      <c r="AG75" s="120">
        <v>0.12444444444444443</v>
      </c>
      <c r="AH75" s="120">
        <v>0.12755555555555553</v>
      </c>
      <c r="AI75" s="120">
        <v>0.13066666666666663</v>
      </c>
      <c r="AJ75" s="120">
        <v>0.13377777777777772</v>
      </c>
      <c r="AK75" s="120">
        <v>0.13688888888888884</v>
      </c>
    </row>
    <row r="76" spans="1:37">
      <c r="A76" s="112" t="s">
        <v>359</v>
      </c>
      <c r="B76" s="110">
        <v>4.8</v>
      </c>
      <c r="C76" s="110">
        <v>5.1467999999999989</v>
      </c>
      <c r="D76" s="110">
        <v>5.4843434999999987</v>
      </c>
      <c r="E76" s="110">
        <v>5.805936686249999</v>
      </c>
      <c r="F76" s="110">
        <v>6.1047354665671874</v>
      </c>
      <c r="G76" s="110">
        <v>6.3739722398955472</v>
      </c>
      <c r="H76" s="110">
        <v>6.6566708518903246</v>
      </c>
      <c r="I76" s="110">
        <v>6.9535043944848409</v>
      </c>
      <c r="J76" s="110">
        <v>7.2651796142090843</v>
      </c>
      <c r="K76" s="110">
        <v>7.5924385949195381</v>
      </c>
      <c r="L76" s="110">
        <v>7.9360605246655167</v>
      </c>
      <c r="M76" s="110">
        <v>8.2968635508987916</v>
      </c>
      <c r="N76" s="110">
        <v>8.6757067284437319</v>
      </c>
      <c r="O76" s="110">
        <v>9.0734920648659187</v>
      </c>
      <c r="P76" s="110">
        <v>9.4911666681092157</v>
      </c>
      <c r="Q76" s="110">
        <v>9.9297250015146776</v>
      </c>
      <c r="R76" s="110">
        <v>10.39021125159041</v>
      </c>
      <c r="S76" s="110">
        <v>10.873721814169933</v>
      </c>
      <c r="T76" s="110">
        <v>11.381407904878429</v>
      </c>
      <c r="U76" s="110">
        <v>11.914478300122353</v>
      </c>
      <c r="V76" s="110">
        <v>12.47420221512847</v>
      </c>
      <c r="W76" s="110">
        <v>13.061912325884894</v>
      </c>
      <c r="X76" s="110">
        <v>13.679007942179139</v>
      </c>
      <c r="Y76" s="110">
        <v>14.326958339288099</v>
      </c>
      <c r="Z76" s="110">
        <v>15.007306256252505</v>
      </c>
      <c r="AA76" s="110">
        <v>15.72167156906513</v>
      </c>
      <c r="AB76" s="110">
        <v>16.471755147518387</v>
      </c>
      <c r="AC76" s="110">
        <v>17.259342904894304</v>
      </c>
      <c r="AD76" s="110">
        <v>18.086310050139023</v>
      </c>
      <c r="AE76" s="110">
        <v>18.954625552645975</v>
      </c>
      <c r="AF76" s="110">
        <v>19.866356830278278</v>
      </c>
      <c r="AG76" s="110">
        <v>20.823674671792194</v>
      </c>
      <c r="AH76" s="110">
        <v>21.828858405381805</v>
      </c>
      <c r="AI76" s="110">
        <v>22.884301325650895</v>
      </c>
      <c r="AJ76" s="110">
        <v>23.992516391933439</v>
      </c>
      <c r="AK76" s="110">
        <v>25.156142211530113</v>
      </c>
    </row>
    <row r="77" spans="1:37">
      <c r="A77" s="112" t="s">
        <v>360</v>
      </c>
      <c r="B77" s="110">
        <v>0.26500000000000001</v>
      </c>
      <c r="C77" s="110">
        <v>0.28414624999999993</v>
      </c>
      <c r="D77" s="110">
        <v>0.30278146406250001</v>
      </c>
      <c r="E77" s="110">
        <v>0.32053608788671872</v>
      </c>
      <c r="F77" s="110">
        <v>0.33703227055006352</v>
      </c>
      <c r="G77" s="110">
        <v>0.35189638407756674</v>
      </c>
      <c r="H77" s="110">
        <v>0.36750370328144505</v>
      </c>
      <c r="I77" s="110">
        <v>0.38389138844551729</v>
      </c>
      <c r="J77" s="110">
        <v>0.40109845786779319</v>
      </c>
      <c r="K77" s="110">
        <v>0.41916588076118283</v>
      </c>
      <c r="L77" s="110">
        <v>0.43813667479924201</v>
      </c>
      <c r="M77" s="110">
        <v>0.4580560085392042</v>
      </c>
      <c r="N77" s="110">
        <v>0.47897130896616441</v>
      </c>
      <c r="O77" s="110">
        <v>0.50093237441447258</v>
      </c>
      <c r="P77" s="110">
        <v>0.52399149313519622</v>
      </c>
      <c r="Q77" s="110">
        <v>0.54820356779195623</v>
      </c>
      <c r="R77" s="110">
        <v>0.57362624618155389</v>
      </c>
      <c r="S77" s="110">
        <v>0.60032005849063175</v>
      </c>
      <c r="T77" s="110">
        <v>0.62834856141516338</v>
      </c>
      <c r="U77" s="110">
        <v>0.65777848948592155</v>
      </c>
      <c r="V77" s="110">
        <v>0.68867991396021766</v>
      </c>
      <c r="W77" s="110">
        <v>0.7211264096582285</v>
      </c>
      <c r="X77" s="110">
        <v>0.75519523014113998</v>
      </c>
      <c r="Y77" s="110">
        <v>0.79096749164819713</v>
      </c>
      <c r="Z77" s="110">
        <v>0.82852836623060699</v>
      </c>
      <c r="AA77" s="110">
        <v>0.86796728454213734</v>
      </c>
      <c r="AB77" s="110">
        <v>0.90937814876924428</v>
      </c>
      <c r="AC77" s="110">
        <v>0.95285955620770646</v>
      </c>
      <c r="AD77" s="110">
        <v>0.99851503401809194</v>
      </c>
      <c r="AE77" s="110">
        <v>1.0464532857189968</v>
      </c>
      <c r="AF77" s="110">
        <v>1.0967884500049465</v>
      </c>
      <c r="AG77" s="110">
        <v>1.149640372505194</v>
      </c>
      <c r="AH77" s="110">
        <v>1.2051348911304538</v>
      </c>
      <c r="AI77" s="110">
        <v>1.2634041356869765</v>
      </c>
      <c r="AJ77" s="110">
        <v>1.3245868424713254</v>
      </c>
      <c r="AK77" s="110">
        <v>1.3888286845948916</v>
      </c>
    </row>
    <row r="78" spans="1:37">
      <c r="A78" s="112" t="s">
        <v>361</v>
      </c>
      <c r="B78" s="110">
        <v>2</v>
      </c>
      <c r="C78" s="110">
        <v>1.801501751313485</v>
      </c>
      <c r="D78" s="110">
        <v>1.60300350262697</v>
      </c>
      <c r="E78" s="110">
        <v>1.4045052539404554</v>
      </c>
      <c r="F78" s="110">
        <v>1.2060070052539402</v>
      </c>
      <c r="G78" s="110">
        <v>1.0075087565674252</v>
      </c>
      <c r="H78" s="110">
        <v>1.0075087565674252</v>
      </c>
      <c r="I78" s="110">
        <v>1.0075087565674252</v>
      </c>
      <c r="J78" s="110">
        <v>1.0075087565674252</v>
      </c>
      <c r="K78" s="110">
        <v>1.0075087565674252</v>
      </c>
      <c r="L78" s="110">
        <v>1.0075087565674252</v>
      </c>
      <c r="M78" s="110">
        <v>1.0075087565674252</v>
      </c>
      <c r="N78" s="110">
        <v>1.0075087565674252</v>
      </c>
      <c r="O78" s="110">
        <v>1.0075087565674252</v>
      </c>
      <c r="P78" s="110">
        <v>1.0075087565674252</v>
      </c>
      <c r="Q78" s="110">
        <v>1.0075087565674252</v>
      </c>
      <c r="R78" s="110">
        <v>1.0075087565674252</v>
      </c>
      <c r="S78" s="110">
        <v>1.0075087565674252</v>
      </c>
      <c r="T78" s="110">
        <v>1.0075087565674252</v>
      </c>
      <c r="U78" s="110">
        <v>1.0075087565674252</v>
      </c>
      <c r="V78" s="110">
        <v>1.0075087565674252</v>
      </c>
      <c r="W78" s="110">
        <v>1.0075087565674252</v>
      </c>
      <c r="X78" s="110">
        <v>1.0075087565674252</v>
      </c>
      <c r="Y78" s="110">
        <v>1.0075087565674252</v>
      </c>
      <c r="Z78" s="110">
        <v>1.0075087565674252</v>
      </c>
      <c r="AA78" s="110">
        <v>1.0075087565674252</v>
      </c>
      <c r="AB78" s="110">
        <v>1.0075087565674252</v>
      </c>
      <c r="AC78" s="110">
        <v>1.0075087565674252</v>
      </c>
      <c r="AD78" s="110">
        <v>1.0075087565674252</v>
      </c>
      <c r="AE78" s="110">
        <v>1.0075087565674252</v>
      </c>
      <c r="AF78" s="110">
        <v>1.0075087565674252</v>
      </c>
      <c r="AG78" s="110">
        <v>1.0075087565674252</v>
      </c>
      <c r="AH78" s="110">
        <v>1.0075087565674252</v>
      </c>
      <c r="AI78" s="110">
        <v>1.0075087565674252</v>
      </c>
      <c r="AJ78" s="110">
        <v>1.0075087565674252</v>
      </c>
      <c r="AK78" s="110">
        <v>1.0075087565674252</v>
      </c>
    </row>
    <row r="79" spans="1:37">
      <c r="A79" s="112" t="s">
        <v>362</v>
      </c>
      <c r="B79" s="110">
        <v>2.7669999999999999</v>
      </c>
      <c r="C79" s="110">
        <v>2.6630389604514644</v>
      </c>
      <c r="D79" s="110">
        <v>2.6630389604514644</v>
      </c>
      <c r="E79" s="110">
        <v>2.6630389604514644</v>
      </c>
      <c r="F79" s="110">
        <v>2.6630389604514644</v>
      </c>
      <c r="G79" s="110">
        <v>2.6630389604514644</v>
      </c>
      <c r="H79" s="110">
        <v>2.6630389604514644</v>
      </c>
      <c r="I79" s="110">
        <v>2.6630389604514644</v>
      </c>
      <c r="J79" s="110">
        <v>2.6630389604514644</v>
      </c>
      <c r="K79" s="110">
        <v>2.6630389604514644</v>
      </c>
      <c r="L79" s="110">
        <v>2.6630389604514644</v>
      </c>
      <c r="M79" s="110">
        <v>2.6630389604514644</v>
      </c>
      <c r="N79" s="110">
        <v>2.6630389604514644</v>
      </c>
      <c r="O79" s="110">
        <v>2.6630389604514644</v>
      </c>
      <c r="P79" s="110">
        <v>2.6630389604514644</v>
      </c>
      <c r="Q79" s="110">
        <v>2.6630389604514644</v>
      </c>
      <c r="R79" s="110">
        <v>2.6630389604514644</v>
      </c>
      <c r="S79" s="110">
        <v>2.6630389604514644</v>
      </c>
      <c r="T79" s="110">
        <v>2.6630389604514644</v>
      </c>
      <c r="U79" s="110">
        <v>2.6630389604514644</v>
      </c>
      <c r="V79" s="110">
        <v>2.6630389604514644</v>
      </c>
      <c r="W79" s="110">
        <v>2.6630389604514644</v>
      </c>
      <c r="X79" s="110">
        <v>2.6630389604514644</v>
      </c>
      <c r="Y79" s="110">
        <v>2.6630389604514644</v>
      </c>
      <c r="Z79" s="110">
        <v>2.6630389604514644</v>
      </c>
      <c r="AA79" s="110">
        <v>2.6630389604514644</v>
      </c>
      <c r="AB79" s="110">
        <v>2.6630389604514644</v>
      </c>
      <c r="AC79" s="110">
        <v>2.6630389604514644</v>
      </c>
      <c r="AD79" s="110">
        <v>2.6630389604514644</v>
      </c>
      <c r="AE79" s="110">
        <v>2.6630389604514644</v>
      </c>
      <c r="AF79" s="110">
        <v>2.6630389604514644</v>
      </c>
      <c r="AG79" s="110">
        <v>2.6630389604514644</v>
      </c>
      <c r="AH79" s="110">
        <v>2.6630389604514644</v>
      </c>
      <c r="AI79" s="110">
        <v>2.6630389604514644</v>
      </c>
      <c r="AJ79" s="110">
        <v>2.6630389604514644</v>
      </c>
      <c r="AK79" s="110">
        <v>2.6630389604514644</v>
      </c>
    </row>
    <row r="80" spans="1:37">
      <c r="A80" s="112" t="s">
        <v>363</v>
      </c>
      <c r="B80" s="110">
        <v>1</v>
      </c>
      <c r="C80" s="110">
        <v>1</v>
      </c>
      <c r="D80" s="110">
        <v>1</v>
      </c>
      <c r="E80" s="110">
        <v>1</v>
      </c>
      <c r="F80" s="110">
        <v>1</v>
      </c>
      <c r="G80" s="110">
        <v>1</v>
      </c>
      <c r="H80" s="110">
        <v>1</v>
      </c>
      <c r="I80" s="110">
        <v>1</v>
      </c>
      <c r="J80" s="110">
        <v>1</v>
      </c>
      <c r="K80" s="110">
        <v>1</v>
      </c>
      <c r="L80" s="110">
        <v>1</v>
      </c>
      <c r="M80" s="110">
        <v>1</v>
      </c>
      <c r="N80" s="110">
        <v>1</v>
      </c>
      <c r="O80" s="110">
        <v>1</v>
      </c>
      <c r="P80" s="110">
        <v>1</v>
      </c>
      <c r="Q80" s="110">
        <v>1</v>
      </c>
      <c r="R80" s="110">
        <v>1</v>
      </c>
      <c r="S80" s="110">
        <v>1</v>
      </c>
      <c r="T80" s="110">
        <v>1</v>
      </c>
      <c r="U80" s="110">
        <v>1</v>
      </c>
      <c r="V80" s="110">
        <v>1</v>
      </c>
      <c r="W80" s="110">
        <v>1</v>
      </c>
      <c r="X80" s="110">
        <v>1</v>
      </c>
      <c r="Y80" s="110">
        <v>1</v>
      </c>
      <c r="Z80" s="110">
        <v>1</v>
      </c>
      <c r="AA80" s="110">
        <v>1</v>
      </c>
      <c r="AB80" s="110">
        <v>1</v>
      </c>
      <c r="AC80" s="110">
        <v>1</v>
      </c>
      <c r="AD80" s="110">
        <v>1</v>
      </c>
      <c r="AE80" s="110">
        <v>1</v>
      </c>
      <c r="AF80" s="110">
        <v>1</v>
      </c>
      <c r="AG80" s="110">
        <v>1</v>
      </c>
      <c r="AH80" s="110">
        <v>1</v>
      </c>
      <c r="AI80" s="110">
        <v>1</v>
      </c>
      <c r="AJ80" s="110">
        <v>1</v>
      </c>
      <c r="AK80" s="110">
        <v>1</v>
      </c>
    </row>
    <row r="81" spans="1:37">
      <c r="A81" s="112" t="s">
        <v>364</v>
      </c>
      <c r="B81" s="110">
        <v>3</v>
      </c>
      <c r="C81" s="110">
        <v>3</v>
      </c>
      <c r="D81" s="110">
        <v>3</v>
      </c>
      <c r="E81" s="110">
        <v>3</v>
      </c>
      <c r="F81" s="110">
        <v>3</v>
      </c>
      <c r="G81" s="110">
        <v>3</v>
      </c>
      <c r="H81" s="110">
        <v>3</v>
      </c>
      <c r="I81" s="110">
        <v>3</v>
      </c>
      <c r="J81" s="110">
        <v>3</v>
      </c>
      <c r="K81" s="110">
        <v>3</v>
      </c>
      <c r="L81" s="110">
        <v>3</v>
      </c>
      <c r="M81" s="110">
        <v>3</v>
      </c>
      <c r="N81" s="110">
        <v>3</v>
      </c>
      <c r="O81" s="110">
        <v>3</v>
      </c>
      <c r="P81" s="110">
        <v>3</v>
      </c>
      <c r="Q81" s="110">
        <v>3</v>
      </c>
      <c r="R81" s="110">
        <v>3</v>
      </c>
      <c r="S81" s="110">
        <v>3</v>
      </c>
      <c r="T81" s="110">
        <v>3</v>
      </c>
      <c r="U81" s="110">
        <v>3</v>
      </c>
      <c r="V81" s="110">
        <v>3</v>
      </c>
      <c r="W81" s="110">
        <v>3</v>
      </c>
      <c r="X81" s="110">
        <v>3</v>
      </c>
      <c r="Y81" s="110">
        <v>3</v>
      </c>
      <c r="Z81" s="110">
        <v>3</v>
      </c>
      <c r="AA81" s="110">
        <v>3</v>
      </c>
      <c r="AB81" s="110">
        <v>3</v>
      </c>
      <c r="AC81" s="110">
        <v>3</v>
      </c>
      <c r="AD81" s="110">
        <v>3</v>
      </c>
      <c r="AE81" s="110">
        <v>3</v>
      </c>
      <c r="AF81" s="110">
        <v>3</v>
      </c>
      <c r="AG81" s="110">
        <v>3</v>
      </c>
      <c r="AH81" s="110">
        <v>3</v>
      </c>
      <c r="AI81" s="110">
        <v>3</v>
      </c>
      <c r="AJ81" s="110">
        <v>3</v>
      </c>
      <c r="AK81" s="110">
        <v>3</v>
      </c>
    </row>
    <row r="82" spans="1:37">
      <c r="A82" s="112" t="s">
        <v>365</v>
      </c>
      <c r="B82" s="110">
        <v>4.7</v>
      </c>
      <c r="C82" s="110">
        <v>4.6199955915155417</v>
      </c>
      <c r="D82" s="110">
        <v>4.5462788955050009</v>
      </c>
      <c r="E82" s="110">
        <v>4.478678628327617</v>
      </c>
      <c r="F82" s="110">
        <v>4.4170450248469644</v>
      </c>
      <c r="G82" s="110">
        <v>4.3612490639090442</v>
      </c>
      <c r="H82" s="110">
        <v>4.3111818010176854</v>
      </c>
      <c r="I82" s="110">
        <v>4.2667538030568384</v>
      </c>
      <c r="J82" s="110">
        <v>4.2278946805219118</v>
      </c>
      <c r="K82" s="110">
        <v>4.19455271329943</v>
      </c>
      <c r="L82" s="110">
        <v>4.166694566579622</v>
      </c>
      <c r="M82" s="110">
        <v>4.1443050940034469</v>
      </c>
      <c r="N82" s="110">
        <v>4.1273872256373938</v>
      </c>
      <c r="O82" s="110">
        <v>4.1159619388390078</v>
      </c>
      <c r="P82" s="110">
        <v>4.1100683105264846</v>
      </c>
      <c r="Q82" s="110">
        <v>4.1097636497994703</v>
      </c>
      <c r="R82" s="110">
        <v>4.1151237102779454</v>
      </c>
      <c r="S82" s="110">
        <v>4.1262429819342374</v>
      </c>
      <c r="T82" s="110">
        <v>4.143235062592006</v>
      </c>
      <c r="U82" s="110">
        <v>4.1662331096578997</v>
      </c>
      <c r="V82" s="110">
        <v>4.1953903730383377</v>
      </c>
      <c r="W82" s="110">
        <v>4.2308808105779061</v>
      </c>
      <c r="X82" s="110">
        <v>4.2728997877389503</v>
      </c>
      <c r="Y82" s="110">
        <v>4.3216648636261557</v>
      </c>
      <c r="Z82" s="110">
        <v>4.377416665847206</v>
      </c>
      <c r="AA82" s="110">
        <v>4.4404198570927722</v>
      </c>
      <c r="AB82" s="110">
        <v>4.5109641967181417</v>
      </c>
      <c r="AC82" s="110">
        <v>4.5893657010165523</v>
      </c>
      <c r="AD82" s="110">
        <v>4.6759679062926276</v>
      </c>
      <c r="AE82" s="110">
        <v>4.7711432392752382</v>
      </c>
      <c r="AF82" s="110">
        <v>4.8752944998543626</v>
      </c>
      <c r="AG82" s="110">
        <v>4.9888564615883251</v>
      </c>
      <c r="AH82" s="110">
        <v>5.1122975959078847</v>
      </c>
      <c r="AI82" s="110">
        <v>5.2461219264442711</v>
      </c>
      <c r="AJ82" s="110">
        <v>5.3908710204315327</v>
      </c>
      <c r="AK82" s="110">
        <v>5.5471261246814816</v>
      </c>
    </row>
    <row r="83" spans="1:37">
      <c r="A83" s="112" t="s">
        <v>310</v>
      </c>
      <c r="B83" s="110">
        <v>20.745999999999999</v>
      </c>
      <c r="C83" s="110">
        <v>22.024951262916204</v>
      </c>
      <c r="D83" s="110">
        <v>22.203235639551025</v>
      </c>
      <c r="E83" s="110">
        <v>22.40400921370124</v>
      </c>
      <c r="F83" s="110">
        <v>22.625091388942511</v>
      </c>
      <c r="G83" s="110">
        <v>22.864529773500887</v>
      </c>
      <c r="H83" s="110">
        <v>23.1205759239466</v>
      </c>
      <c r="I83" s="110">
        <v>23.391663676682743</v>
      </c>
      <c r="J83" s="110">
        <v>23.676389790884873</v>
      </c>
      <c r="K83" s="110">
        <v>23.97349665606567</v>
      </c>
      <c r="L83" s="110">
        <v>24.281856843803372</v>
      </c>
      <c r="M83" s="110">
        <v>24.60045930672111</v>
      </c>
      <c r="N83" s="110">
        <v>24.928397048836818</v>
      </c>
      <c r="O83" s="110">
        <v>25.264856110189658</v>
      </c>
      <c r="P83" s="110">
        <v>25.609105725428027</v>
      </c>
      <c r="Q83" s="110">
        <v>25.960489531030884</v>
      </c>
      <c r="R83" s="110">
        <v>26.318417709220384</v>
      </c>
      <c r="S83" s="110">
        <v>26.682359968579423</v>
      </c>
      <c r="T83" s="110">
        <v>27.051839272066889</v>
      </c>
      <c r="U83" s="110">
        <v>27.426426232661328</v>
      </c>
      <c r="V83" s="110">
        <v>27.805734105383127</v>
      </c>
      <c r="W83" s="110">
        <v>28.189414312054453</v>
      </c>
      <c r="X83" s="110">
        <v>28.577152441952865</v>
      </c>
      <c r="Y83" s="110">
        <v>28.968664677584577</v>
      </c>
      <c r="Z83" s="110">
        <v>29.363694600225962</v>
      </c>
      <c r="AA83" s="110">
        <v>29.762010334724042</v>
      </c>
      <c r="AB83" s="110">
        <v>30.163401997373104</v>
      </c>
      <c r="AC83" s="110">
        <v>30.567679414547353</v>
      </c>
      <c r="AD83" s="110">
        <v>30.97467008322101</v>
      </c>
      <c r="AE83" s="110">
        <v>31.3842173475892</v>
      </c>
      <c r="AF83" s="110">
        <v>31.7961787687561</v>
      </c>
      <c r="AG83" s="110">
        <v>32.210424666915912</v>
      </c>
      <c r="AH83" s="110">
        <v>32.626836817648559</v>
      </c>
      <c r="AI83" s="110">
        <v>33.045307285913793</v>
      </c>
      <c r="AJ83" s="110">
        <v>33.465737383079528</v>
      </c>
      <c r="AK83" s="110">
        <v>33.888036733885691</v>
      </c>
    </row>
    <row r="84" spans="1:37">
      <c r="A84" s="111" t="s">
        <v>366</v>
      </c>
      <c r="B84" s="110">
        <v>3.71</v>
      </c>
      <c r="C84" s="110">
        <v>3.71</v>
      </c>
      <c r="D84" s="110">
        <v>3.71</v>
      </c>
      <c r="E84" s="110">
        <v>3.71</v>
      </c>
      <c r="F84" s="110">
        <v>3.71</v>
      </c>
      <c r="G84" s="110">
        <v>3.71</v>
      </c>
      <c r="H84" s="110">
        <v>3.71</v>
      </c>
      <c r="I84" s="110">
        <v>3.71</v>
      </c>
      <c r="J84" s="110">
        <v>3.71</v>
      </c>
      <c r="K84" s="110">
        <v>3.71</v>
      </c>
      <c r="L84" s="110">
        <v>3.71</v>
      </c>
      <c r="M84" s="110">
        <v>3.71</v>
      </c>
      <c r="N84" s="110">
        <v>3.71</v>
      </c>
      <c r="O84" s="110">
        <v>3.71</v>
      </c>
      <c r="P84" s="110">
        <v>3.71</v>
      </c>
      <c r="Q84" s="110">
        <v>3.71</v>
      </c>
      <c r="R84" s="110">
        <v>3.71</v>
      </c>
      <c r="S84" s="110">
        <v>3.71</v>
      </c>
      <c r="T84" s="110">
        <v>3.71</v>
      </c>
      <c r="U84" s="110">
        <v>3.71</v>
      </c>
      <c r="V84" s="110">
        <v>3.71</v>
      </c>
      <c r="W84" s="110">
        <v>3.71</v>
      </c>
      <c r="X84" s="110">
        <v>3.71</v>
      </c>
      <c r="Y84" s="110">
        <v>3.71</v>
      </c>
      <c r="Z84" s="110">
        <v>3.71</v>
      </c>
      <c r="AA84" s="110">
        <v>3.71</v>
      </c>
      <c r="AB84" s="110">
        <v>3.71</v>
      </c>
      <c r="AC84" s="110">
        <v>3.71</v>
      </c>
      <c r="AD84" s="110">
        <v>3.71</v>
      </c>
      <c r="AE84" s="110">
        <v>3.71</v>
      </c>
      <c r="AF84" s="110">
        <v>3.71</v>
      </c>
      <c r="AG84" s="110">
        <v>3.71</v>
      </c>
      <c r="AH84" s="110">
        <v>3.71</v>
      </c>
      <c r="AI84" s="110">
        <v>3.71</v>
      </c>
      <c r="AJ84" s="110">
        <v>3.71</v>
      </c>
      <c r="AK84" s="110">
        <v>3.71</v>
      </c>
    </row>
    <row r="85" spans="1:37">
      <c r="A85" s="111" t="s">
        <v>353</v>
      </c>
      <c r="B85" s="116">
        <v>2.8000000000000001E-2</v>
      </c>
      <c r="C85" s="116">
        <v>3.1111111111111114E-2</v>
      </c>
      <c r="D85" s="116">
        <v>3.422222222222223E-2</v>
      </c>
      <c r="E85" s="116">
        <v>3.7333333333333336E-2</v>
      </c>
      <c r="F85" s="116">
        <v>4.044444444444445E-2</v>
      </c>
      <c r="G85" s="116">
        <v>4.3555555555555563E-2</v>
      </c>
      <c r="H85" s="116">
        <v>4.6666666666666669E-2</v>
      </c>
      <c r="I85" s="116">
        <v>4.9777777777777789E-2</v>
      </c>
      <c r="J85" s="116">
        <v>5.2888888888888902E-2</v>
      </c>
      <c r="K85" s="116">
        <v>5.6000000000000015E-2</v>
      </c>
      <c r="L85" s="116">
        <v>5.9111111111111128E-2</v>
      </c>
      <c r="M85" s="116">
        <v>6.2222222222222234E-2</v>
      </c>
      <c r="N85" s="116">
        <v>6.533333333333334E-2</v>
      </c>
      <c r="O85" s="116">
        <v>6.8444444444444461E-2</v>
      </c>
      <c r="P85" s="116">
        <v>7.1555555555555567E-2</v>
      </c>
      <c r="Q85" s="116">
        <v>7.4666666666666687E-2</v>
      </c>
      <c r="R85" s="116">
        <v>7.7777777777777807E-2</v>
      </c>
      <c r="S85" s="116">
        <v>8.0888888888888913E-2</v>
      </c>
      <c r="T85" s="116">
        <v>8.4000000000000033E-2</v>
      </c>
      <c r="U85" s="116">
        <v>8.7111111111111139E-2</v>
      </c>
      <c r="V85" s="116">
        <v>9.0222222222222259E-2</v>
      </c>
      <c r="W85" s="116">
        <v>9.3333333333333351E-2</v>
      </c>
      <c r="X85" s="116">
        <v>9.6444444444444472E-2</v>
      </c>
      <c r="Y85" s="116">
        <v>9.9555555555555592E-2</v>
      </c>
      <c r="Z85" s="116">
        <v>0.1026666666666667</v>
      </c>
      <c r="AA85" s="116">
        <v>0.10577777777777782</v>
      </c>
      <c r="AB85" s="116">
        <v>0.10888888888888892</v>
      </c>
      <c r="AC85" s="116">
        <v>0.11200000000000003</v>
      </c>
      <c r="AD85" s="116">
        <v>0.11511111111111112</v>
      </c>
      <c r="AE85" s="116">
        <v>0.11822222222222223</v>
      </c>
      <c r="AF85" s="116">
        <v>0.12133333333333333</v>
      </c>
      <c r="AG85" s="116">
        <v>0.12444444444444443</v>
      </c>
      <c r="AH85" s="116">
        <v>0.12755555555555553</v>
      </c>
      <c r="AI85" s="116">
        <v>0.13066666666666663</v>
      </c>
      <c r="AJ85" s="116">
        <v>0.13377777777777772</v>
      </c>
      <c r="AK85" s="116">
        <v>0.13688888888888884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zoomScaleNormal="100" workbookViewId="0">
      <selection activeCell="D6" sqref="D6"/>
    </sheetView>
  </sheetViews>
  <sheetFormatPr defaultRowHeight="15"/>
  <cols>
    <col min="1" max="1" width="38.28515625" style="210" customWidth="1"/>
    <col min="2" max="2" width="31.28515625" style="210" customWidth="1"/>
    <col min="3" max="3" width="18.7109375" style="210" customWidth="1"/>
    <col min="4" max="4" width="24.140625" style="210" customWidth="1"/>
    <col min="5" max="5" width="21.85546875" style="210" customWidth="1"/>
    <col min="6" max="6" width="14.28515625" style="210" customWidth="1"/>
    <col min="7" max="7" width="22" style="210" customWidth="1"/>
    <col min="8" max="8" width="12" style="210" bestFit="1" customWidth="1"/>
    <col min="9" max="9" width="14.5703125" style="210" customWidth="1"/>
    <col min="10" max="10" width="24" style="210" customWidth="1"/>
    <col min="11" max="11" width="12" style="210" bestFit="1" customWidth="1"/>
    <col min="12" max="12" width="12.8554687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109375" style="210" customWidth="1"/>
    <col min="39" max="16384" width="9.140625" style="210"/>
  </cols>
  <sheetData>
    <row r="1" spans="1:37" s="211" customFormat="1">
      <c r="A1" s="93" t="s">
        <v>412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413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414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415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413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416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410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417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461211578953.92365</v>
      </c>
      <c r="D2" s="90">
        <f t="shared" ref="D2:K17" ca="1" si="0">$B2*($L$1-D$1)/($L$1-$B$1)+$L2*(D$1-$B$1)/($L$1-$B$1)</f>
        <v>922423157907.84729</v>
      </c>
      <c r="E2" s="90">
        <f t="shared" ca="1" si="0"/>
        <v>1383634736861.771</v>
      </c>
      <c r="F2" s="90">
        <f t="shared" ca="1" si="0"/>
        <v>1844846315815.6946</v>
      </c>
      <c r="G2" s="90">
        <f t="shared" ca="1" si="0"/>
        <v>2306057894769.6182</v>
      </c>
      <c r="H2" s="90">
        <f t="shared" ca="1" si="0"/>
        <v>2767269473723.542</v>
      </c>
      <c r="I2" s="90">
        <f t="shared" ca="1" si="0"/>
        <v>3228481052677.4658</v>
      </c>
      <c r="J2" s="90">
        <f t="shared" ca="1" si="0"/>
        <v>3689692631631.3892</v>
      </c>
      <c r="K2" s="90">
        <f t="shared" ca="1" si="0"/>
        <v>4150904210585.3125</v>
      </c>
      <c r="L2" s="210">
        <f ca="1">IF('Chemicals 2020'!$A10="CP",INDIRECT("'Chemicals 2020'!"&amp;'Country Selector'!$B$3&amp;ROW($A10))*10^12,0)*'Process Emissions Multipliers'!$B$36</f>
        <v>4612115789539.2363</v>
      </c>
      <c r="M2" s="90">
        <f ca="1">$L2*($V$1-M$1)/($V$1-$L$1)+$V2*(M$1-$L$1)/($V$1-$L$1)</f>
        <v>7957993921410.2363</v>
      </c>
      <c r="N2" s="90">
        <f t="shared" ref="N2:U17" ca="1" si="1">$L2*($V$1-N$1)/($V$1-$L$1)+$V2*(N$1-$L$1)/($V$1-$L$1)</f>
        <v>11303872053281.236</v>
      </c>
      <c r="O2" s="90">
        <f t="shared" ca="1" si="1"/>
        <v>14649750185152.234</v>
      </c>
      <c r="P2" s="90">
        <f t="shared" ca="1" si="1"/>
        <v>17995628317023.234</v>
      </c>
      <c r="Q2" s="90">
        <f t="shared" ca="1" si="1"/>
        <v>21341506448894.234</v>
      </c>
      <c r="R2" s="90">
        <f t="shared" ca="1" si="1"/>
        <v>24687384580765.234</v>
      </c>
      <c r="S2" s="90">
        <f t="shared" ca="1" si="1"/>
        <v>28033262712636.23</v>
      </c>
      <c r="T2" s="90">
        <f t="shared" ca="1" si="1"/>
        <v>31379140844507.234</v>
      </c>
      <c r="U2" s="90">
        <f t="shared" ca="1" si="1"/>
        <v>34725018976378.234</v>
      </c>
      <c r="V2" s="210">
        <f ca="1">IF('Chemicals 2030'!$A10="CP",INDIRECT("'Chemicals 2030'!"&amp;'Country Selector'!$B$3&amp;ROW($A10))*10^12,0)*'Process Emissions Multipliers'!$D$36</f>
        <v>38070897108249.234</v>
      </c>
      <c r="W2" s="90">
        <f ca="1">$V2*($AP$1-W$1)/($AP$1-$V$1)+$AP2*(W$1-$V$1)/($AP$1-$V$1)</f>
        <v>38735175736252.187</v>
      </c>
      <c r="X2" s="90">
        <f t="shared" ref="X2:AO16" ca="1" si="2">$V2*($AP$1-X$1)/($AP$1-$V$1)+$AP2*(X$1-$V$1)/($AP$1-$V$1)</f>
        <v>39399454364255.133</v>
      </c>
      <c r="Y2" s="90">
        <f t="shared" ca="1" si="2"/>
        <v>40063732992258.086</v>
      </c>
      <c r="Z2" s="90">
        <f t="shared" ca="1" si="2"/>
        <v>40728011620261.031</v>
      </c>
      <c r="AA2" s="90">
        <f t="shared" ca="1" si="2"/>
        <v>41392290248263.977</v>
      </c>
      <c r="AB2" s="90">
        <f t="shared" ca="1" si="2"/>
        <v>42056568876266.922</v>
      </c>
      <c r="AC2" s="90">
        <f t="shared" ca="1" si="2"/>
        <v>42720847504269.875</v>
      </c>
      <c r="AD2" s="90">
        <f t="shared" ca="1" si="2"/>
        <v>43385126132272.82</v>
      </c>
      <c r="AE2" s="90">
        <f t="shared" ca="1" si="2"/>
        <v>44049404760275.766</v>
      </c>
      <c r="AF2" s="90">
        <f t="shared" ca="1" si="2"/>
        <v>44713683388278.719</v>
      </c>
      <c r="AG2" s="90">
        <f t="shared" ca="1" si="2"/>
        <v>45377962016281.672</v>
      </c>
      <c r="AH2" s="90">
        <f t="shared" ca="1" si="2"/>
        <v>46042240644284.617</v>
      </c>
      <c r="AI2" s="90">
        <f t="shared" ca="1" si="2"/>
        <v>46706519272287.562</v>
      </c>
      <c r="AJ2" s="90">
        <f t="shared" ca="1" si="2"/>
        <v>47370797900290.516</v>
      </c>
      <c r="AK2" s="90">
        <f t="shared" ca="1" si="2"/>
        <v>48035076528293.453</v>
      </c>
      <c r="AL2" s="90">
        <f t="shared" ca="1" si="2"/>
        <v>48699355156296.406</v>
      </c>
      <c r="AM2" s="90">
        <f t="shared" ca="1" si="2"/>
        <v>49363633784299.359</v>
      </c>
      <c r="AN2" s="90">
        <f t="shared" ca="1" si="2"/>
        <v>50027912412302.305</v>
      </c>
      <c r="AO2" s="90">
        <f t="shared" ca="1" si="2"/>
        <v>50692191040305.258</v>
      </c>
      <c r="AP2" s="210">
        <f ca="1">V2*'Process Emissions Multipliers'!$E$36</f>
        <v>51356469668308.203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818858248208.99634</v>
      </c>
      <c r="D30" s="90">
        <f t="shared" ca="1" si="3"/>
        <v>990532546417.99683</v>
      </c>
      <c r="E30" s="90">
        <f t="shared" ca="1" si="3"/>
        <v>1162206844626.9976</v>
      </c>
      <c r="F30" s="90">
        <f t="shared" ca="1" si="3"/>
        <v>1333881142835.9978</v>
      </c>
      <c r="G30" s="90">
        <f t="shared" ca="1" si="3"/>
        <v>1505555441044.9983</v>
      </c>
      <c r="H30" s="90">
        <f t="shared" ca="1" si="3"/>
        <v>1677229739253.9988</v>
      </c>
      <c r="I30" s="90">
        <f t="shared" ca="1" si="3"/>
        <v>1848904037462.9993</v>
      </c>
      <c r="J30" s="90">
        <f t="shared" ca="1" si="3"/>
        <v>2020578335671.9998</v>
      </c>
      <c r="K30" s="90">
        <f t="shared" ca="1" si="3"/>
        <v>2192252633881</v>
      </c>
      <c r="L30" s="210">
        <f ca="1">IF('Chemicals 2020'!$A38="CP",INDIRECT("'Chemicals 2020'!"&amp;'Country Selector'!$B$3&amp;ROW($A38))*10^12,0)*'Process Emissions Multipliers'!$B$36</f>
        <v>2363926932090.0005</v>
      </c>
      <c r="M30" s="90">
        <f t="shared" ca="1" si="4"/>
        <v>2380170966702.418</v>
      </c>
      <c r="N30" s="90">
        <f t="shared" ca="1" si="4"/>
        <v>2396415001314.8359</v>
      </c>
      <c r="O30" s="90">
        <f t="shared" ca="1" si="4"/>
        <v>2412659035927.2534</v>
      </c>
      <c r="P30" s="90">
        <f t="shared" ca="1" si="4"/>
        <v>2428903070539.6709</v>
      </c>
      <c r="Q30" s="90">
        <f t="shared" ca="1" si="4"/>
        <v>2445147105152.0884</v>
      </c>
      <c r="R30" s="90">
        <f t="shared" ca="1" si="4"/>
        <v>2461391139764.5059</v>
      </c>
      <c r="S30" s="90">
        <f t="shared" ca="1" si="4"/>
        <v>2477635174376.9238</v>
      </c>
      <c r="T30" s="90">
        <f t="shared" ca="1" si="4"/>
        <v>2493879208989.3413</v>
      </c>
      <c r="U30" s="90">
        <f t="shared" ca="1" si="4"/>
        <v>2510123243601.7588</v>
      </c>
      <c r="V30" s="210">
        <f ca="1">IF('Chemicals 2030'!$A38="CP",INDIRECT("'Chemicals 2030'!"&amp;'Country Selector'!$B$3&amp;ROW($A38))*10^12,0)*'Process Emissions Multipliers'!$D$36</f>
        <v>2526367278214.1763</v>
      </c>
      <c r="W30" s="90">
        <f t="shared" ca="1" si="5"/>
        <v>2570448503424.917</v>
      </c>
      <c r="X30" s="90">
        <f t="shared" ca="1" si="5"/>
        <v>2614529728635.6572</v>
      </c>
      <c r="Y30" s="90">
        <f t="shared" ca="1" si="5"/>
        <v>2658610953846.3975</v>
      </c>
      <c r="Z30" s="90">
        <f t="shared" ca="1" si="5"/>
        <v>2702692179057.1377</v>
      </c>
      <c r="AA30" s="90">
        <f t="shared" ca="1" si="5"/>
        <v>2746773404267.8774</v>
      </c>
      <c r="AB30" s="90">
        <f t="shared" ca="1" si="5"/>
        <v>2790854629478.6182</v>
      </c>
      <c r="AC30" s="90">
        <f t="shared" ca="1" si="5"/>
        <v>2834935854689.3584</v>
      </c>
      <c r="AD30" s="90">
        <f t="shared" ca="1" si="5"/>
        <v>2879017079900.0986</v>
      </c>
      <c r="AE30" s="90">
        <f t="shared" ca="1" si="5"/>
        <v>2923098305110.8389</v>
      </c>
      <c r="AF30" s="90">
        <f t="shared" ca="1" si="5"/>
        <v>2967179530321.5791</v>
      </c>
      <c r="AG30" s="90">
        <f t="shared" ca="1" si="5"/>
        <v>3011260755532.3193</v>
      </c>
      <c r="AH30" s="90">
        <f t="shared" ca="1" si="5"/>
        <v>3055341980743.0596</v>
      </c>
      <c r="AI30" s="90">
        <f t="shared" ca="1" si="5"/>
        <v>3099423205953.7998</v>
      </c>
      <c r="AJ30" s="90">
        <f t="shared" ca="1" si="5"/>
        <v>3143504431164.5405</v>
      </c>
      <c r="AK30" s="90">
        <f t="shared" ca="1" si="5"/>
        <v>3187585656375.2803</v>
      </c>
      <c r="AL30" s="90">
        <f t="shared" ca="1" si="5"/>
        <v>3231666881586.021</v>
      </c>
      <c r="AM30" s="90">
        <f t="shared" ca="1" si="6"/>
        <v>3275748106796.7612</v>
      </c>
      <c r="AN30" s="90">
        <f t="shared" ca="1" si="6"/>
        <v>3319829332007.501</v>
      </c>
      <c r="AO30" s="90">
        <f t="shared" ca="1" si="6"/>
        <v>3363910557218.2417</v>
      </c>
      <c r="AP30" s="210">
        <f ca="1">V30*'Process Emissions Multipliers'!$E$36</f>
        <v>3407991782428.9819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21491546240.725479</v>
      </c>
      <c r="D35" s="90">
        <f t="shared" ca="1" si="9"/>
        <v>42983092481.450958</v>
      </c>
      <c r="E35" s="90">
        <f t="shared" ca="1" si="9"/>
        <v>64474638722.176437</v>
      </c>
      <c r="F35" s="90">
        <f t="shared" ca="1" si="9"/>
        <v>85966184962.901917</v>
      </c>
      <c r="G35" s="90">
        <f t="shared" ca="1" si="9"/>
        <v>107457731203.6274</v>
      </c>
      <c r="H35" s="90">
        <f t="shared" ca="1" si="9"/>
        <v>128949277444.35287</v>
      </c>
      <c r="I35" s="90">
        <f t="shared" ca="1" si="9"/>
        <v>150440823685.07834</v>
      </c>
      <c r="J35" s="90">
        <f t="shared" ca="1" si="9"/>
        <v>171932369925.80383</v>
      </c>
      <c r="K35" s="90">
        <f t="shared" ca="1" si="9"/>
        <v>193423916166.52933</v>
      </c>
      <c r="L35" s="210">
        <f ca="1">IF('Chemicals 2020'!$A43="CP",INDIRECT("'Chemicals 2020'!"&amp;'Country Selector'!$B$3&amp;ROW($A43))*10^12,0)*'Process Emissions Multipliers'!$B$36</f>
        <v>214915462407.25479</v>
      </c>
      <c r="M35" s="90">
        <f t="shared" ref="M35:U63" ca="1" si="10">$L35*($V$1-M$1)/($V$1-$L$1)+$V35*(M$1-$L$1)/($V$1-$L$1)</f>
        <v>257879210065.83075</v>
      </c>
      <c r="N35" s="90">
        <f t="shared" ca="1" si="10"/>
        <v>300842957724.40662</v>
      </c>
      <c r="O35" s="90">
        <f t="shared" ca="1" si="10"/>
        <v>343806705382.98254</v>
      </c>
      <c r="P35" s="90">
        <f t="shared" ca="1" si="10"/>
        <v>386770453041.55847</v>
      </c>
      <c r="Q35" s="90">
        <f t="shared" ca="1" si="10"/>
        <v>429734200700.1344</v>
      </c>
      <c r="R35" s="90">
        <f t="shared" ca="1" si="10"/>
        <v>472697948358.71033</v>
      </c>
      <c r="S35" s="90">
        <f t="shared" ca="1" si="10"/>
        <v>515661696017.28632</v>
      </c>
      <c r="T35" s="90">
        <f t="shared" ca="1" si="10"/>
        <v>558625443675.86218</v>
      </c>
      <c r="U35" s="90">
        <f t="shared" ca="1" si="10"/>
        <v>601589191334.43811</v>
      </c>
      <c r="V35" s="210">
        <f ca="1">IF('Chemicals 2030'!$A43="CP",INDIRECT("'Chemicals 2030'!"&amp;'Country Selector'!$B$3&amp;ROW($A43))*10^12,0)*'Process Emissions Multipliers'!$D$36</f>
        <v>644552938993.01404</v>
      </c>
      <c r="W35" s="90">
        <f t="shared" ca="1" si="8"/>
        <v>655799396904.73938</v>
      </c>
      <c r="X35" s="90">
        <f t="shared" ca="1" si="7"/>
        <v>667045854816.4646</v>
      </c>
      <c r="Y35" s="90">
        <f t="shared" ca="1" si="7"/>
        <v>678292312728.1897</v>
      </c>
      <c r="Z35" s="90">
        <f t="shared" ca="1" si="7"/>
        <v>689538770639.91504</v>
      </c>
      <c r="AA35" s="90">
        <f t="shared" ca="1" si="7"/>
        <v>700785228551.64026</v>
      </c>
      <c r="AB35" s="90">
        <f t="shared" ca="1" si="7"/>
        <v>712031686463.36548</v>
      </c>
      <c r="AC35" s="90">
        <f t="shared" ca="1" si="7"/>
        <v>723278144375.09082</v>
      </c>
      <c r="AD35" s="90">
        <f t="shared" ca="1" si="7"/>
        <v>734524602286.81592</v>
      </c>
      <c r="AE35" s="90">
        <f t="shared" ca="1" si="7"/>
        <v>745771060198.54126</v>
      </c>
      <c r="AF35" s="90">
        <f t="shared" ca="1" si="7"/>
        <v>757017518110.26648</v>
      </c>
      <c r="AG35" s="90">
        <f t="shared" ca="1" si="7"/>
        <v>768263976021.9917</v>
      </c>
      <c r="AH35" s="90">
        <f t="shared" ca="1" si="7"/>
        <v>779510433933.71704</v>
      </c>
      <c r="AI35" s="90">
        <f t="shared" ca="1" si="7"/>
        <v>790756891845.44226</v>
      </c>
      <c r="AJ35" s="90">
        <f t="shared" ca="1" si="7"/>
        <v>802003349757.16748</v>
      </c>
      <c r="AK35" s="90">
        <f t="shared" ca="1" si="7"/>
        <v>813249807668.8927</v>
      </c>
      <c r="AL35" s="90">
        <f t="shared" ca="1" si="7"/>
        <v>824496265580.61792</v>
      </c>
      <c r="AM35" s="90">
        <f t="shared" ca="1" si="7"/>
        <v>835742723492.34326</v>
      </c>
      <c r="AN35" s="90">
        <f t="shared" ca="1" si="6"/>
        <v>846989181404.06836</v>
      </c>
      <c r="AO35" s="90">
        <f t="shared" ca="1" si="6"/>
        <v>858235639315.7937</v>
      </c>
      <c r="AP35" s="210">
        <f ca="1">V35*'Process Emissions Multipliers'!$E$36</f>
        <v>869482097227.51892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179465896669.02338</v>
      </c>
      <c r="D40" s="90">
        <f t="shared" ca="1" si="9"/>
        <v>232707809375.54608</v>
      </c>
      <c r="E40" s="90">
        <f t="shared" ca="1" si="9"/>
        <v>285949722082.06879</v>
      </c>
      <c r="F40" s="90">
        <f t="shared" ca="1" si="9"/>
        <v>339191634788.59155</v>
      </c>
      <c r="G40" s="90">
        <f t="shared" ca="1" si="9"/>
        <v>392433547495.11426</v>
      </c>
      <c r="H40" s="90">
        <f t="shared" ca="1" si="9"/>
        <v>445675460201.6369</v>
      </c>
      <c r="I40" s="90">
        <f t="shared" ca="1" si="9"/>
        <v>498917372908.15967</v>
      </c>
      <c r="J40" s="90">
        <f t="shared" ca="1" si="9"/>
        <v>552159285614.68237</v>
      </c>
      <c r="K40" s="90">
        <f t="shared" ca="1" si="9"/>
        <v>605401198321.20508</v>
      </c>
      <c r="L40" s="210">
        <f ca="1">IF('Chemicals 2020'!$A48="CP",INDIRECT("'Chemicals 2020'!"&amp;'Country Selector'!$B$3&amp;ROW($A48))*10^12,0)*'Process Emissions Multipliers'!$B$36</f>
        <v>658643111027.72778</v>
      </c>
      <c r="M40" s="90">
        <f t="shared" ca="1" si="10"/>
        <v>674900774367.38135</v>
      </c>
      <c r="N40" s="90">
        <f t="shared" ca="1" si="10"/>
        <v>691158437707.03503</v>
      </c>
      <c r="O40" s="90">
        <f t="shared" ca="1" si="10"/>
        <v>707416101046.6886</v>
      </c>
      <c r="P40" s="90">
        <f t="shared" ca="1" si="10"/>
        <v>723673764386.34216</v>
      </c>
      <c r="Q40" s="90">
        <f t="shared" ca="1" si="10"/>
        <v>739931427725.99585</v>
      </c>
      <c r="R40" s="90">
        <f t="shared" ca="1" si="10"/>
        <v>756189091065.64941</v>
      </c>
      <c r="S40" s="90">
        <f t="shared" ca="1" si="10"/>
        <v>772446754405.30298</v>
      </c>
      <c r="T40" s="90">
        <f t="shared" ca="1" si="10"/>
        <v>788704417744.95654</v>
      </c>
      <c r="U40" s="90">
        <f t="shared" ca="1" si="10"/>
        <v>804962081084.61023</v>
      </c>
      <c r="V40" s="210">
        <f ca="1">IF('Chemicals 2030'!$A48="CP",INDIRECT("'Chemicals 2030'!"&amp;'Country Selector'!$B$3&amp;ROW($A48))*10^12,0)*'Process Emissions Multipliers'!$D$36</f>
        <v>821219744424.26379</v>
      </c>
      <c r="W40" s="90">
        <f t="shared" ca="1" si="8"/>
        <v>835548766500.2074</v>
      </c>
      <c r="X40" s="90">
        <f t="shared" ca="1" si="7"/>
        <v>849877788576.151</v>
      </c>
      <c r="Y40" s="90">
        <f t="shared" ca="1" si="7"/>
        <v>864206810652.09473</v>
      </c>
      <c r="Z40" s="90">
        <f t="shared" ca="1" si="7"/>
        <v>878535832728.03833</v>
      </c>
      <c r="AA40" s="90">
        <f t="shared" ca="1" si="7"/>
        <v>892864854803.98193</v>
      </c>
      <c r="AB40" s="90">
        <f t="shared" ca="1" si="7"/>
        <v>907193876879.92554</v>
      </c>
      <c r="AC40" s="90">
        <f t="shared" ca="1" si="7"/>
        <v>921522898955.86926</v>
      </c>
      <c r="AD40" s="90">
        <f t="shared" ca="1" si="7"/>
        <v>935851921031.81287</v>
      </c>
      <c r="AE40" s="90">
        <f t="shared" ca="1" si="7"/>
        <v>950180943107.75659</v>
      </c>
      <c r="AF40" s="90">
        <f t="shared" ca="1" si="7"/>
        <v>964509965183.7002</v>
      </c>
      <c r="AG40" s="90">
        <f t="shared" ca="1" si="7"/>
        <v>978838987259.6438</v>
      </c>
      <c r="AH40" s="90">
        <f t="shared" ca="1" si="7"/>
        <v>993168009335.5874</v>
      </c>
      <c r="AI40" s="90">
        <f t="shared" ca="1" si="7"/>
        <v>1007497031411.531</v>
      </c>
      <c r="AJ40" s="90">
        <f t="shared" ca="1" si="7"/>
        <v>1021826053487.4747</v>
      </c>
      <c r="AK40" s="90">
        <f t="shared" ca="1" si="7"/>
        <v>1036155075563.4182</v>
      </c>
      <c r="AL40" s="90">
        <f t="shared" ca="1" si="7"/>
        <v>1050484097639.3619</v>
      </c>
      <c r="AM40" s="90">
        <f t="shared" ca="1" si="7"/>
        <v>1064813119715.3055</v>
      </c>
      <c r="AN40" s="90">
        <f t="shared" ca="1" si="6"/>
        <v>1079142141791.2493</v>
      </c>
      <c r="AO40" s="90">
        <f t="shared" ca="1" si="6"/>
        <v>1093471163867.1929</v>
      </c>
      <c r="AP40" s="210">
        <f ca="1">V40*'Process Emissions Multipliers'!$E$36</f>
        <v>1107800185943.1365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3343730784351.2725</v>
      </c>
      <c r="N43" s="90">
        <f t="shared" ca="1" si="10"/>
        <v>6687461568702.5449</v>
      </c>
      <c r="O43" s="90">
        <f t="shared" ca="1" si="10"/>
        <v>10031192353053.818</v>
      </c>
      <c r="P43" s="90">
        <f t="shared" ca="1" si="10"/>
        <v>13374923137405.09</v>
      </c>
      <c r="Q43" s="90">
        <f t="shared" ca="1" si="10"/>
        <v>16718653921756.363</v>
      </c>
      <c r="R43" s="90">
        <f t="shared" ca="1" si="10"/>
        <v>20062384706107.637</v>
      </c>
      <c r="S43" s="90">
        <f t="shared" ca="1" si="10"/>
        <v>23406115490458.91</v>
      </c>
      <c r="T43" s="90">
        <f t="shared" ca="1" si="10"/>
        <v>26749846274810.18</v>
      </c>
      <c r="U43" s="90">
        <f t="shared" ca="1" si="10"/>
        <v>30093577059161.457</v>
      </c>
      <c r="V43" s="210">
        <f ca="1">IF('Chemicals 2030'!$A51="CP",INDIRECT("'Chemicals 2030'!"&amp;'Country Selector'!$B$3&amp;ROW($A51))*10^12,0)*'Process Emissions Multipliers'!$D$36</f>
        <v>33437307843512.727</v>
      </c>
      <c r="W43" s="90">
        <f t="shared" ca="1" si="8"/>
        <v>34020737462080.551</v>
      </c>
      <c r="X43" s="90">
        <f t="shared" ca="1" si="7"/>
        <v>34604167080648.383</v>
      </c>
      <c r="Y43" s="90">
        <f t="shared" ca="1" si="7"/>
        <v>35187596699216.211</v>
      </c>
      <c r="Z43" s="90">
        <f t="shared" ca="1" si="7"/>
        <v>35771026317784.031</v>
      </c>
      <c r="AA43" s="90">
        <f t="shared" ca="1" si="7"/>
        <v>36354455936351.859</v>
      </c>
      <c r="AB43" s="90">
        <f t="shared" ca="1" si="7"/>
        <v>36937885554919.687</v>
      </c>
      <c r="AC43" s="90">
        <f t="shared" ca="1" si="7"/>
        <v>37521315173487.516</v>
      </c>
      <c r="AD43" s="90">
        <f t="shared" ca="1" si="7"/>
        <v>38104744792055.344</v>
      </c>
      <c r="AE43" s="90">
        <f t="shared" ca="1" si="7"/>
        <v>38688174410623.172</v>
      </c>
      <c r="AF43" s="90">
        <f t="shared" ca="1" si="7"/>
        <v>39271604029191</v>
      </c>
      <c r="AG43" s="90">
        <f t="shared" ca="1" si="7"/>
        <v>39855033647758.828</v>
      </c>
      <c r="AH43" s="90">
        <f t="shared" ca="1" si="7"/>
        <v>40438463266326.656</v>
      </c>
      <c r="AI43" s="90">
        <f t="shared" ca="1" si="7"/>
        <v>41021892884894.477</v>
      </c>
      <c r="AJ43" s="90">
        <f t="shared" ca="1" si="7"/>
        <v>41605322503462.312</v>
      </c>
      <c r="AK43" s="90">
        <f t="shared" ca="1" si="7"/>
        <v>42188752122030.141</v>
      </c>
      <c r="AL43" s="90">
        <f t="shared" ca="1" si="7"/>
        <v>42772181740597.969</v>
      </c>
      <c r="AM43" s="90">
        <f t="shared" ca="1" si="7"/>
        <v>43355611359165.789</v>
      </c>
      <c r="AN43" s="90">
        <f t="shared" ca="1" si="6"/>
        <v>43939040977733.617</v>
      </c>
      <c r="AO43" s="90">
        <f t="shared" ca="1" si="6"/>
        <v>44522470596301.445</v>
      </c>
      <c r="AP43" s="210">
        <f ca="1">V43*'Process Emissions Multipliers'!$E$36</f>
        <v>45105900214869.273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929036065833.3479</v>
      </c>
      <c r="D44" s="90">
        <f t="shared" ca="1" si="9"/>
        <v>1858072131666.6958</v>
      </c>
      <c r="E44" s="90">
        <f t="shared" ca="1" si="9"/>
        <v>2787108197500.0439</v>
      </c>
      <c r="F44" s="90">
        <f t="shared" ca="1" si="9"/>
        <v>3716144263333.3916</v>
      </c>
      <c r="G44" s="90">
        <f t="shared" ca="1" si="9"/>
        <v>4645180329166.7393</v>
      </c>
      <c r="H44" s="90">
        <f t="shared" ca="1" si="9"/>
        <v>5574216395000.0879</v>
      </c>
      <c r="I44" s="90">
        <f t="shared" ca="1" si="9"/>
        <v>6503252460833.4355</v>
      </c>
      <c r="J44" s="90">
        <f t="shared" ca="1" si="9"/>
        <v>7432288526666.7832</v>
      </c>
      <c r="K44" s="90">
        <f t="shared" ca="1" si="9"/>
        <v>8361324592500.1309</v>
      </c>
      <c r="L44" s="210">
        <f ca="1">IF('Chemicals 2020'!$A52="CP",INDIRECT("'Chemicals 2020'!"&amp;'Country Selector'!$B$3&amp;ROW($A52))*10^12,0)*'Process Emissions Multipliers'!$B$36</f>
        <v>9290360658333.4785</v>
      </c>
      <c r="M44" s="90">
        <f t="shared" ca="1" si="10"/>
        <v>9939720017866.2793</v>
      </c>
      <c r="N44" s="90">
        <f t="shared" ca="1" si="10"/>
        <v>10589079377399.082</v>
      </c>
      <c r="O44" s="90">
        <f t="shared" ca="1" si="10"/>
        <v>11238438736931.883</v>
      </c>
      <c r="P44" s="90">
        <f t="shared" ca="1" si="10"/>
        <v>11887798096464.684</v>
      </c>
      <c r="Q44" s="90">
        <f t="shared" ca="1" si="10"/>
        <v>12537157455997.484</v>
      </c>
      <c r="R44" s="90">
        <f t="shared" ca="1" si="10"/>
        <v>13186516815530.285</v>
      </c>
      <c r="S44" s="90">
        <f t="shared" ca="1" si="10"/>
        <v>13835876175063.086</v>
      </c>
      <c r="T44" s="90">
        <f t="shared" ca="1" si="10"/>
        <v>14485235534595.887</v>
      </c>
      <c r="U44" s="90">
        <f t="shared" ca="1" si="10"/>
        <v>15134594894128.687</v>
      </c>
      <c r="V44" s="210">
        <f ca="1">IF('Chemicals 2030'!$A52="CP",INDIRECT("'Chemicals 2030'!"&amp;'Country Selector'!$B$3&amp;ROW($A52))*10^12,0)*'Process Emissions Multipliers'!$D$36</f>
        <v>15783954253661.49</v>
      </c>
      <c r="W44" s="90">
        <f t="shared" ca="1" si="8"/>
        <v>16059359990654.529</v>
      </c>
      <c r="X44" s="90">
        <f t="shared" ca="1" si="7"/>
        <v>16334765727647.568</v>
      </c>
      <c r="Y44" s="90">
        <f t="shared" ca="1" si="7"/>
        <v>16610171464640.609</v>
      </c>
      <c r="Z44" s="90">
        <f t="shared" ca="1" si="7"/>
        <v>16885577201633.646</v>
      </c>
      <c r="AA44" s="90">
        <f t="shared" ca="1" si="7"/>
        <v>17160982938626.687</v>
      </c>
      <c r="AB44" s="90">
        <f t="shared" ca="1" si="7"/>
        <v>17436388675619.727</v>
      </c>
      <c r="AC44" s="90">
        <f t="shared" ca="1" si="7"/>
        <v>17711794412612.766</v>
      </c>
      <c r="AD44" s="90">
        <f t="shared" ca="1" si="7"/>
        <v>17987200149605.805</v>
      </c>
      <c r="AE44" s="90">
        <f t="shared" ca="1" si="7"/>
        <v>18262605886598.844</v>
      </c>
      <c r="AF44" s="90">
        <f t="shared" ca="1" si="7"/>
        <v>18538011623591.883</v>
      </c>
      <c r="AG44" s="90">
        <f t="shared" ca="1" si="7"/>
        <v>18813417360584.922</v>
      </c>
      <c r="AH44" s="90">
        <f t="shared" ca="1" si="7"/>
        <v>19088823097577.961</v>
      </c>
      <c r="AI44" s="90">
        <f t="shared" ca="1" si="7"/>
        <v>19364228834571</v>
      </c>
      <c r="AJ44" s="90">
        <f t="shared" ca="1" si="7"/>
        <v>19639634571564.039</v>
      </c>
      <c r="AK44" s="90">
        <f t="shared" ca="1" si="7"/>
        <v>19915040308557.082</v>
      </c>
      <c r="AL44" s="90">
        <f t="shared" ca="1" si="7"/>
        <v>20190446045550.121</v>
      </c>
      <c r="AM44" s="90">
        <f t="shared" ca="1" si="7"/>
        <v>20465851782543.156</v>
      </c>
      <c r="AN44" s="90">
        <f t="shared" ca="1" si="6"/>
        <v>20741257519536.199</v>
      </c>
      <c r="AO44" s="90">
        <f t="shared" ca="1" si="6"/>
        <v>21016663256529.238</v>
      </c>
      <c r="AP44" s="210">
        <f ca="1">V44*'Process Emissions Multipliers'!$E$36</f>
        <v>21292068993522.277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668892801651.61975</v>
      </c>
      <c r="D46" s="90">
        <f t="shared" ca="1" si="9"/>
        <v>1337785603303.2395</v>
      </c>
      <c r="E46" s="90">
        <f t="shared" ca="1" si="9"/>
        <v>2006678404954.8594</v>
      </c>
      <c r="F46" s="90">
        <f t="shared" ca="1" si="9"/>
        <v>2675571206606.479</v>
      </c>
      <c r="G46" s="90">
        <f t="shared" ca="1" si="9"/>
        <v>3344464008258.0986</v>
      </c>
      <c r="H46" s="90">
        <f t="shared" ca="1" si="9"/>
        <v>4013356809909.7187</v>
      </c>
      <c r="I46" s="90">
        <f t="shared" ca="1" si="9"/>
        <v>4682249611561.3379</v>
      </c>
      <c r="J46" s="90">
        <f t="shared" ca="1" si="9"/>
        <v>5351142413212.958</v>
      </c>
      <c r="K46" s="90">
        <f t="shared" ca="1" si="9"/>
        <v>6020035214864.5771</v>
      </c>
      <c r="L46" s="210">
        <f ca="1">IF('Chemicals 2020'!$A54="CP",INDIRECT("'Chemicals 2020'!"&amp;'Country Selector'!$B$3&amp;ROW($A54))*10^12,0)*'Process Emissions Multipliers'!$B$36</f>
        <v>6688928016516.1973</v>
      </c>
      <c r="M46" s="90">
        <f t="shared" ca="1" si="10"/>
        <v>9984102735973.8437</v>
      </c>
      <c r="N46" s="90">
        <f t="shared" ca="1" si="10"/>
        <v>13279277455431.492</v>
      </c>
      <c r="O46" s="90">
        <f t="shared" ca="1" si="10"/>
        <v>16574452174889.139</v>
      </c>
      <c r="P46" s="90">
        <f t="shared" ca="1" si="10"/>
        <v>19869626894346.785</v>
      </c>
      <c r="Q46" s="90">
        <f t="shared" ca="1" si="10"/>
        <v>23164801613804.43</v>
      </c>
      <c r="R46" s="90">
        <f t="shared" ca="1" si="10"/>
        <v>26459976333262.082</v>
      </c>
      <c r="S46" s="90">
        <f t="shared" ca="1" si="10"/>
        <v>29755151052719.727</v>
      </c>
      <c r="T46" s="90">
        <f t="shared" ca="1" si="10"/>
        <v>33050325772177.371</v>
      </c>
      <c r="U46" s="90">
        <f t="shared" ca="1" si="10"/>
        <v>36345500491635.016</v>
      </c>
      <c r="V46" s="210">
        <f ca="1">IF('Chemicals 2030'!$A54="CP",INDIRECT("'Chemicals 2030'!"&amp;'Country Selector'!$B$3&amp;ROW($A54))*10^12,0)*'Process Emissions Multipliers'!$D$36</f>
        <v>39640675211092.664</v>
      </c>
      <c r="W46" s="90">
        <f t="shared" ca="1" si="8"/>
        <v>40332344053764.336</v>
      </c>
      <c r="X46" s="90">
        <f t="shared" ca="1" si="7"/>
        <v>41024012896436.016</v>
      </c>
      <c r="Y46" s="90">
        <f t="shared" ca="1" si="7"/>
        <v>41715681739107.687</v>
      </c>
      <c r="Z46" s="90">
        <f t="shared" ca="1" si="7"/>
        <v>42407350581779.359</v>
      </c>
      <c r="AA46" s="90">
        <f t="shared" ca="1" si="7"/>
        <v>43099019424451.031</v>
      </c>
      <c r="AB46" s="90">
        <f t="shared" ca="1" si="7"/>
        <v>43790688267122.711</v>
      </c>
      <c r="AC46" s="90">
        <f t="shared" ca="1" si="7"/>
        <v>44482357109794.375</v>
      </c>
      <c r="AD46" s="90">
        <f t="shared" ca="1" si="7"/>
        <v>45174025952466.062</v>
      </c>
      <c r="AE46" s="90">
        <f t="shared" ca="1" si="7"/>
        <v>45865694795137.727</v>
      </c>
      <c r="AF46" s="90">
        <f t="shared" ca="1" si="7"/>
        <v>46557363637809.406</v>
      </c>
      <c r="AG46" s="90">
        <f t="shared" ca="1" si="7"/>
        <v>47249032480481.078</v>
      </c>
      <c r="AH46" s="90">
        <f t="shared" ca="1" si="7"/>
        <v>47940701323152.75</v>
      </c>
      <c r="AI46" s="90">
        <f t="shared" ca="1" si="7"/>
        <v>48632370165824.422</v>
      </c>
      <c r="AJ46" s="90">
        <f t="shared" ca="1" si="7"/>
        <v>49324039008496.094</v>
      </c>
      <c r="AK46" s="90">
        <f t="shared" ca="1" si="7"/>
        <v>50015707851167.773</v>
      </c>
      <c r="AL46" s="90">
        <f t="shared" ca="1" si="7"/>
        <v>50707376693839.445</v>
      </c>
      <c r="AM46" s="90">
        <f t="shared" ca="1" si="7"/>
        <v>51399045536511.117</v>
      </c>
      <c r="AN46" s="90">
        <f t="shared" ca="1" si="6"/>
        <v>52090714379182.789</v>
      </c>
      <c r="AO46" s="90">
        <f t="shared" ca="1" si="6"/>
        <v>52782383221854.461</v>
      </c>
      <c r="AP46" s="210">
        <f ca="1">V46*'Process Emissions Multipliers'!$E$36</f>
        <v>53474052064526.141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536373321240.97534</v>
      </c>
      <c r="D48" s="90">
        <f t="shared" ca="1" si="9"/>
        <v>713656742481.94922</v>
      </c>
      <c r="E48" s="90">
        <f t="shared" ca="1" si="9"/>
        <v>890940163722.92285</v>
      </c>
      <c r="F48" s="90">
        <f t="shared" ca="1" si="9"/>
        <v>1068223584963.8966</v>
      </c>
      <c r="G48" s="90">
        <f t="shared" ca="1" si="9"/>
        <v>1245507006204.8704</v>
      </c>
      <c r="H48" s="90">
        <f t="shared" ca="1" si="9"/>
        <v>1422790427445.844</v>
      </c>
      <c r="I48" s="90">
        <f t="shared" ca="1" si="9"/>
        <v>1600073848686.8179</v>
      </c>
      <c r="J48" s="90">
        <f t="shared" ca="1" si="9"/>
        <v>1777357269927.7915</v>
      </c>
      <c r="K48" s="90">
        <f t="shared" ca="1" si="9"/>
        <v>1954640691168.7654</v>
      </c>
      <c r="L48" s="210">
        <f ca="1">IF('Chemicals 2020'!$A56="CP",INDIRECT("'Chemicals 2020'!"&amp;'Country Selector'!$B$3&amp;ROW($A56))*10^12,0)*'Process Emissions Multipliers'!$B$36</f>
        <v>2131924112409.739</v>
      </c>
      <c r="M48" s="90">
        <f t="shared" ca="1" si="10"/>
        <v>2514566441960.6143</v>
      </c>
      <c r="N48" s="90">
        <f t="shared" ca="1" si="10"/>
        <v>2897208771511.4893</v>
      </c>
      <c r="O48" s="90">
        <f t="shared" ca="1" si="10"/>
        <v>3279851101062.3643</v>
      </c>
      <c r="P48" s="90">
        <f t="shared" ca="1" si="10"/>
        <v>3662493430613.2388</v>
      </c>
      <c r="Q48" s="90">
        <f t="shared" ca="1" si="10"/>
        <v>4045135760164.1143</v>
      </c>
      <c r="R48" s="90">
        <f t="shared" ca="1" si="10"/>
        <v>4427778089714.9893</v>
      </c>
      <c r="S48" s="90">
        <f t="shared" ca="1" si="10"/>
        <v>4810420419265.8643</v>
      </c>
      <c r="T48" s="90">
        <f t="shared" ca="1" si="10"/>
        <v>5193062748816.7393</v>
      </c>
      <c r="U48" s="90">
        <f t="shared" ca="1" si="10"/>
        <v>5575705078367.6143</v>
      </c>
      <c r="V48" s="210">
        <f ca="1">IF('Chemicals 2030'!$A56="CP",INDIRECT("'Chemicals 2030'!"&amp;'Country Selector'!$B$3&amp;ROW($A56))*10^12,0)*'Process Emissions Multipliers'!$D$36</f>
        <v>5958347407918.4893</v>
      </c>
      <c r="W48" s="90">
        <f t="shared" ca="1" si="8"/>
        <v>6062311410396.3662</v>
      </c>
      <c r="X48" s="90">
        <f t="shared" ca="1" si="8"/>
        <v>6166275412874.2432</v>
      </c>
      <c r="Y48" s="90">
        <f t="shared" ca="1" si="8"/>
        <v>6270239415352.1191</v>
      </c>
      <c r="Z48" s="90">
        <f t="shared" ca="1" si="8"/>
        <v>6374203417829.9961</v>
      </c>
      <c r="AA48" s="90">
        <f t="shared" ca="1" si="8"/>
        <v>6478167420307.874</v>
      </c>
      <c r="AB48" s="90">
        <f t="shared" ca="1" si="8"/>
        <v>6582131422785.75</v>
      </c>
      <c r="AC48" s="90">
        <f t="shared" ca="1" si="8"/>
        <v>6686095425263.627</v>
      </c>
      <c r="AD48" s="90">
        <f t="shared" ca="1" si="8"/>
        <v>6790059427741.5039</v>
      </c>
      <c r="AE48" s="90">
        <f t="shared" ca="1" si="8"/>
        <v>6894023430219.3809</v>
      </c>
      <c r="AF48" s="90">
        <f t="shared" ca="1" si="8"/>
        <v>6997987432697.2578</v>
      </c>
      <c r="AG48" s="90">
        <f t="shared" ca="1" si="8"/>
        <v>7101951435175.1348</v>
      </c>
      <c r="AH48" s="90">
        <f t="shared" ca="1" si="8"/>
        <v>7205915437653.0107</v>
      </c>
      <c r="AI48" s="90">
        <f t="shared" ca="1" si="8"/>
        <v>7309879440130.8887</v>
      </c>
      <c r="AJ48" s="90">
        <f t="shared" ca="1" si="8"/>
        <v>7413843442608.7656</v>
      </c>
      <c r="AK48" s="90">
        <f t="shared" ca="1" si="8"/>
        <v>7517807445086.6416</v>
      </c>
      <c r="AL48" s="90">
        <f t="shared" ca="1" si="8"/>
        <v>7621771447564.5195</v>
      </c>
      <c r="AM48" s="90">
        <f t="shared" ca="1" si="11"/>
        <v>7725735450042.3965</v>
      </c>
      <c r="AN48" s="90">
        <f t="shared" ca="1" si="11"/>
        <v>7829699452520.2725</v>
      </c>
      <c r="AO48" s="90">
        <f t="shared" ca="1" si="11"/>
        <v>7933663454998.1494</v>
      </c>
      <c r="AP48" s="210">
        <f ca="1">V48*'Process Emissions Multipliers'!$E$36</f>
        <v>8037627457476.0264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1003962070766.2953</v>
      </c>
      <c r="D49" s="90">
        <f t="shared" ca="1" si="9"/>
        <v>1291664091382.5955</v>
      </c>
      <c r="E49" s="90">
        <f t="shared" ca="1" si="9"/>
        <v>1579366111998.8955</v>
      </c>
      <c r="F49" s="90">
        <f t="shared" ca="1" si="9"/>
        <v>1867068132615.1958</v>
      </c>
      <c r="G49" s="90">
        <f t="shared" ca="1" si="9"/>
        <v>2154770153231.4961</v>
      </c>
      <c r="H49" s="90">
        <f t="shared" ca="1" si="9"/>
        <v>2442472173847.7959</v>
      </c>
      <c r="I49" s="90">
        <f t="shared" ca="1" si="9"/>
        <v>2730174194464.0962</v>
      </c>
      <c r="J49" s="90">
        <f t="shared" ca="1" si="9"/>
        <v>3017876215080.3965</v>
      </c>
      <c r="K49" s="90">
        <f t="shared" ca="1" si="9"/>
        <v>3305578235696.6963</v>
      </c>
      <c r="L49" s="210">
        <f ca="1">IF('Chemicals 2020'!$A57="CP",INDIRECT("'Chemicals 2020'!"&amp;'Country Selector'!$B$3&amp;ROW($A57))*10^12,0)*'Process Emissions Multipliers'!$B$36</f>
        <v>3593280256312.9966</v>
      </c>
      <c r="M49" s="90">
        <f t="shared" ca="1" si="10"/>
        <v>4045168074552.0942</v>
      </c>
      <c r="N49" s="90">
        <f t="shared" ca="1" si="10"/>
        <v>4497055892791.1924</v>
      </c>
      <c r="O49" s="90">
        <f t="shared" ca="1" si="10"/>
        <v>4948943711030.29</v>
      </c>
      <c r="P49" s="90">
        <f t="shared" ca="1" si="10"/>
        <v>5400831529269.3877</v>
      </c>
      <c r="Q49" s="90">
        <f t="shared" ca="1" si="10"/>
        <v>5852719347508.4854</v>
      </c>
      <c r="R49" s="90">
        <f t="shared" ca="1" si="10"/>
        <v>6304607165747.584</v>
      </c>
      <c r="S49" s="90">
        <f t="shared" ca="1" si="10"/>
        <v>6756494983986.6807</v>
      </c>
      <c r="T49" s="90">
        <f t="shared" ca="1" si="10"/>
        <v>7208382802225.7783</v>
      </c>
      <c r="U49" s="90">
        <f t="shared" ca="1" si="10"/>
        <v>7660270620464.876</v>
      </c>
      <c r="V49" s="210">
        <f ca="1">IF('Chemicals 2030'!$A57="CP",INDIRECT("'Chemicals 2030'!"&amp;'Country Selector'!$B$3&amp;ROW($A57))*10^12,0)*'Process Emissions Multipliers'!$D$36</f>
        <v>8112158438703.9736</v>
      </c>
      <c r="W49" s="90">
        <f t="shared" ca="1" si="8"/>
        <v>8253703132607.1074</v>
      </c>
      <c r="X49" s="90">
        <f t="shared" ca="1" si="8"/>
        <v>8395247826510.2402</v>
      </c>
      <c r="Y49" s="90">
        <f t="shared" ca="1" si="8"/>
        <v>8536792520413.373</v>
      </c>
      <c r="Z49" s="90">
        <f t="shared" ca="1" si="8"/>
        <v>8678337214316.5059</v>
      </c>
      <c r="AA49" s="90">
        <f t="shared" ca="1" si="8"/>
        <v>8819881908219.6406</v>
      </c>
      <c r="AB49" s="90">
        <f t="shared" ca="1" si="8"/>
        <v>8961426602122.7734</v>
      </c>
      <c r="AC49" s="90">
        <f t="shared" ca="1" si="8"/>
        <v>9102971296025.9062</v>
      </c>
      <c r="AD49" s="90">
        <f t="shared" ca="1" si="8"/>
        <v>9244515989929.0391</v>
      </c>
      <c r="AE49" s="90">
        <f t="shared" ca="1" si="8"/>
        <v>9386060683832.1719</v>
      </c>
      <c r="AF49" s="90">
        <f t="shared" ca="1" si="8"/>
        <v>9527605377735.3047</v>
      </c>
      <c r="AG49" s="90">
        <f t="shared" ca="1" si="8"/>
        <v>9669150071638.4375</v>
      </c>
      <c r="AH49" s="90">
        <f t="shared" ca="1" si="8"/>
        <v>9810694765541.5723</v>
      </c>
      <c r="AI49" s="90">
        <f t="shared" ca="1" si="8"/>
        <v>9952239459444.7051</v>
      </c>
      <c r="AJ49" s="90">
        <f t="shared" ca="1" si="8"/>
        <v>10093784153347.838</v>
      </c>
      <c r="AK49" s="90">
        <f t="shared" ca="1" si="8"/>
        <v>10235328847250.973</v>
      </c>
      <c r="AL49" s="90">
        <f t="shared" ca="1" si="8"/>
        <v>10376873541154.104</v>
      </c>
      <c r="AM49" s="90">
        <f t="shared" ca="1" si="11"/>
        <v>10518418235057.236</v>
      </c>
      <c r="AN49" s="90">
        <f t="shared" ca="1" si="11"/>
        <v>10659962928960.369</v>
      </c>
      <c r="AO49" s="90">
        <f t="shared" ca="1" si="11"/>
        <v>10801507622863.504</v>
      </c>
      <c r="AP49" s="210">
        <f ca="1">V49*'Process Emissions Multipliers'!$E$36</f>
        <v>10943052316766.637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358129840011.04407</v>
      </c>
      <c r="D50" s="90">
        <f t="shared" ca="1" si="9"/>
        <v>395841000022.09302</v>
      </c>
      <c r="E50" s="90">
        <f t="shared" ca="1" si="9"/>
        <v>433552160033.14203</v>
      </c>
      <c r="F50" s="90">
        <f t="shared" ca="1" si="9"/>
        <v>471263320044.19098</v>
      </c>
      <c r="G50" s="90">
        <f t="shared" ca="1" si="9"/>
        <v>508974480055.23999</v>
      </c>
      <c r="H50" s="90">
        <f t="shared" ca="1" si="9"/>
        <v>546685640066.28906</v>
      </c>
      <c r="I50" s="90">
        <f t="shared" ca="1" si="9"/>
        <v>584396800077.33801</v>
      </c>
      <c r="J50" s="90">
        <f t="shared" ca="1" si="9"/>
        <v>622107960088.38696</v>
      </c>
      <c r="K50" s="90">
        <f t="shared" ca="1" si="9"/>
        <v>659819120099.43604</v>
      </c>
      <c r="L50" s="210">
        <f ca="1">IF('Chemicals 2020'!$A58="CP",INDIRECT("'Chemicals 2020'!"&amp;'Country Selector'!$B$3&amp;ROW($A58))*10^12,0)*'Process Emissions Multipliers'!$B$36</f>
        <v>697530280110.48499</v>
      </c>
      <c r="M50" s="90">
        <f t="shared" ca="1" si="10"/>
        <v>724758450728.07263</v>
      </c>
      <c r="N50" s="90">
        <f t="shared" ca="1" si="10"/>
        <v>751986621345.66016</v>
      </c>
      <c r="O50" s="90">
        <f t="shared" ca="1" si="10"/>
        <v>779214791963.2478</v>
      </c>
      <c r="P50" s="90">
        <f t="shared" ca="1" si="10"/>
        <v>806442962580.83557</v>
      </c>
      <c r="Q50" s="90">
        <f t="shared" ca="1" si="10"/>
        <v>833671133198.4231</v>
      </c>
      <c r="R50" s="90">
        <f t="shared" ca="1" si="10"/>
        <v>860899303816.01074</v>
      </c>
      <c r="S50" s="90">
        <f t="shared" ca="1" si="10"/>
        <v>888127474433.59839</v>
      </c>
      <c r="T50" s="90">
        <f t="shared" ca="1" si="10"/>
        <v>915355645051.18604</v>
      </c>
      <c r="U50" s="90">
        <f t="shared" ca="1" si="10"/>
        <v>942583815668.77368</v>
      </c>
      <c r="V50" s="210">
        <f ca="1">IF('Chemicals 2030'!$A58="CP",INDIRECT("'Chemicals 2030'!"&amp;'Country Selector'!$B$3&amp;ROW($A58))*10^12,0)*'Process Emissions Multipliers'!$D$36</f>
        <v>969811986286.36133</v>
      </c>
      <c r="W50" s="90">
        <f t="shared" ca="1" si="8"/>
        <v>986733714551.37585</v>
      </c>
      <c r="X50" s="90">
        <f t="shared" ca="1" si="8"/>
        <v>1003655442816.3903</v>
      </c>
      <c r="Y50" s="90">
        <f t="shared" ca="1" si="8"/>
        <v>1020577171081.4047</v>
      </c>
      <c r="Z50" s="90">
        <f t="shared" ca="1" si="8"/>
        <v>1037498899346.4192</v>
      </c>
      <c r="AA50" s="90">
        <f t="shared" ca="1" si="8"/>
        <v>1054420627611.4336</v>
      </c>
      <c r="AB50" s="90">
        <f t="shared" ca="1" si="8"/>
        <v>1071342355876.448</v>
      </c>
      <c r="AC50" s="90">
        <f t="shared" ca="1" si="8"/>
        <v>1088264084141.4625</v>
      </c>
      <c r="AD50" s="90">
        <f t="shared" ca="1" si="8"/>
        <v>1105185812406.4771</v>
      </c>
      <c r="AE50" s="90">
        <f t="shared" ca="1" si="8"/>
        <v>1122107540671.4915</v>
      </c>
      <c r="AF50" s="90">
        <f t="shared" ca="1" si="8"/>
        <v>1139029268936.5059</v>
      </c>
      <c r="AG50" s="90">
        <f t="shared" ca="1" si="8"/>
        <v>1155950997201.5203</v>
      </c>
      <c r="AH50" s="90">
        <f t="shared" ca="1" si="8"/>
        <v>1172872725466.5347</v>
      </c>
      <c r="AI50" s="90">
        <f t="shared" ca="1" si="8"/>
        <v>1189794453731.5493</v>
      </c>
      <c r="AJ50" s="90">
        <f t="shared" ca="1" si="8"/>
        <v>1206716181996.5637</v>
      </c>
      <c r="AK50" s="90">
        <f t="shared" ca="1" si="8"/>
        <v>1223637910261.5781</v>
      </c>
      <c r="AL50" s="90">
        <f t="shared" ca="1" si="8"/>
        <v>1240559638526.5925</v>
      </c>
      <c r="AM50" s="90">
        <f t="shared" ca="1" si="11"/>
        <v>1257481366791.6069</v>
      </c>
      <c r="AN50" s="90">
        <f t="shared" ca="1" si="11"/>
        <v>1274403095056.6216</v>
      </c>
      <c r="AO50" s="90">
        <f t="shared" ca="1" si="11"/>
        <v>1291324823321.636</v>
      </c>
      <c r="AP50" s="210">
        <f ca="1">V50*'Process Emissions Multipliers'!$E$36</f>
        <v>1308246551586.6504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1628574437983.5078</v>
      </c>
      <c r="D51" s="90">
        <f t="shared" ca="1" si="9"/>
        <v>3257148875967.0156</v>
      </c>
      <c r="E51" s="90">
        <f t="shared" ca="1" si="9"/>
        <v>4885723313950.5234</v>
      </c>
      <c r="F51" s="90">
        <f t="shared" ca="1" si="9"/>
        <v>6514297751934.0312</v>
      </c>
      <c r="G51" s="90">
        <f t="shared" ca="1" si="9"/>
        <v>8142872189917.5391</v>
      </c>
      <c r="H51" s="90">
        <f t="shared" ca="1" si="9"/>
        <v>9771446627901.0469</v>
      </c>
      <c r="I51" s="90">
        <f t="shared" ca="1" si="9"/>
        <v>11400021065884.555</v>
      </c>
      <c r="J51" s="90">
        <f t="shared" ca="1" si="9"/>
        <v>13028595503868.062</v>
      </c>
      <c r="K51" s="90">
        <f t="shared" ca="1" si="9"/>
        <v>14657169941851.568</v>
      </c>
      <c r="L51" s="210">
        <f ca="1">IF('Chemicals 2020'!$A59="CP",INDIRECT("'Chemicals 2020'!"&amp;'Country Selector'!$B$3&amp;ROW($A59))*10^12,0)*'Process Emissions Multipliers'!$B$36</f>
        <v>16285744379835.078</v>
      </c>
      <c r="M51" s="90">
        <f t="shared" ca="1" si="10"/>
        <v>15590305517434.016</v>
      </c>
      <c r="N51" s="90">
        <f t="shared" ca="1" si="10"/>
        <v>14894866655032.957</v>
      </c>
      <c r="O51" s="90">
        <f t="shared" ca="1" si="10"/>
        <v>14199427792631.898</v>
      </c>
      <c r="P51" s="90">
        <f t="shared" ca="1" si="10"/>
        <v>13503988930230.838</v>
      </c>
      <c r="Q51" s="90">
        <f t="shared" ca="1" si="10"/>
        <v>12808550067829.777</v>
      </c>
      <c r="R51" s="90">
        <f t="shared" ca="1" si="10"/>
        <v>12113111205428.717</v>
      </c>
      <c r="S51" s="90">
        <f t="shared" ca="1" si="10"/>
        <v>11417672343027.656</v>
      </c>
      <c r="T51" s="90">
        <f t="shared" ca="1" si="10"/>
        <v>10722233480626.598</v>
      </c>
      <c r="U51" s="90">
        <f t="shared" ca="1" si="10"/>
        <v>10026794618225.535</v>
      </c>
      <c r="V51" s="210">
        <f ca="1">IF('Chemicals 2030'!$A59="CP",INDIRECT("'Chemicals 2030'!"&amp;'Country Selector'!$B$3&amp;ROW($A59))*10^12,0)*'Process Emissions Multipliers'!$D$36</f>
        <v>9331355755824.4766</v>
      </c>
      <c r="W51" s="90">
        <f t="shared" ca="1" si="8"/>
        <v>9494173568634.6562</v>
      </c>
      <c r="X51" s="90">
        <f t="shared" ca="1" si="8"/>
        <v>9656991381444.834</v>
      </c>
      <c r="Y51" s="90">
        <f t="shared" ca="1" si="8"/>
        <v>9819809194255.0117</v>
      </c>
      <c r="Z51" s="90">
        <f t="shared" ca="1" si="8"/>
        <v>9982627007065.1914</v>
      </c>
      <c r="AA51" s="90">
        <f t="shared" ca="1" si="8"/>
        <v>10145444819875.371</v>
      </c>
      <c r="AB51" s="90">
        <f t="shared" ca="1" si="8"/>
        <v>10308262632685.549</v>
      </c>
      <c r="AC51" s="90">
        <f t="shared" ca="1" si="8"/>
        <v>10471080445495.727</v>
      </c>
      <c r="AD51" s="90">
        <f t="shared" ca="1" si="8"/>
        <v>10633898258305.906</v>
      </c>
      <c r="AE51" s="90">
        <f t="shared" ca="1" si="8"/>
        <v>10796716071116.086</v>
      </c>
      <c r="AF51" s="90">
        <f t="shared" ca="1" si="8"/>
        <v>10959533883926.264</v>
      </c>
      <c r="AG51" s="90">
        <f t="shared" ca="1" si="8"/>
        <v>11122351696736.441</v>
      </c>
      <c r="AH51" s="90">
        <f t="shared" ca="1" si="8"/>
        <v>11285169509546.621</v>
      </c>
      <c r="AI51" s="90">
        <f t="shared" ca="1" si="8"/>
        <v>11447987322356.799</v>
      </c>
      <c r="AJ51" s="90">
        <f t="shared" ca="1" si="8"/>
        <v>11610805135166.98</v>
      </c>
      <c r="AK51" s="90">
        <f t="shared" ca="1" si="8"/>
        <v>11773622947977.156</v>
      </c>
      <c r="AL51" s="90">
        <f t="shared" ca="1" si="8"/>
        <v>11936440760787.336</v>
      </c>
      <c r="AM51" s="90">
        <f t="shared" ca="1" si="11"/>
        <v>12099258573597.516</v>
      </c>
      <c r="AN51" s="90">
        <f t="shared" ca="1" si="11"/>
        <v>12262076386407.693</v>
      </c>
      <c r="AO51" s="90">
        <f t="shared" ca="1" si="11"/>
        <v>12424894199217.873</v>
      </c>
      <c r="AP51" s="210">
        <f ca="1">V51*'Process Emissions Multipliers'!$E$36</f>
        <v>12587712012028.051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1009614666069.1466</v>
      </c>
      <c r="D52" s="90">
        <f t="shared" ca="1" si="9"/>
        <v>1625817958021.4937</v>
      </c>
      <c r="E52" s="90">
        <f t="shared" ca="1" si="9"/>
        <v>2242021249973.8403</v>
      </c>
      <c r="F52" s="90">
        <f t="shared" ca="1" si="9"/>
        <v>2858224541926.1875</v>
      </c>
      <c r="G52" s="90">
        <f t="shared" ca="1" si="9"/>
        <v>3474427833878.5342</v>
      </c>
      <c r="H52" s="90">
        <f t="shared" ca="1" si="9"/>
        <v>4090631125830.8809</v>
      </c>
      <c r="I52" s="90">
        <f t="shared" ca="1" si="9"/>
        <v>4706834417783.2285</v>
      </c>
      <c r="J52" s="90">
        <f t="shared" ca="1" si="9"/>
        <v>5323037709735.5752</v>
      </c>
      <c r="K52" s="90">
        <f t="shared" ca="1" si="9"/>
        <v>5939241001687.9209</v>
      </c>
      <c r="L52" s="210">
        <f ca="1">IF('Chemicals 2020'!$A60="CP",INDIRECT("'Chemicals 2020'!"&amp;'Country Selector'!$B$3&amp;ROW($A60))*10^12,0)*'Process Emissions Multipliers'!$B$36</f>
        <v>6555444293640.2686</v>
      </c>
      <c r="M52" s="90">
        <f t="shared" ca="1" si="10"/>
        <v>7733030779586.792</v>
      </c>
      <c r="N52" s="90">
        <f t="shared" ca="1" si="10"/>
        <v>8910617265533.3164</v>
      </c>
      <c r="O52" s="90">
        <f t="shared" ca="1" si="10"/>
        <v>10088203751479.84</v>
      </c>
      <c r="P52" s="90">
        <f t="shared" ca="1" si="10"/>
        <v>11265790237426.363</v>
      </c>
      <c r="Q52" s="90">
        <f t="shared" ca="1" si="10"/>
        <v>12443376723372.889</v>
      </c>
      <c r="R52" s="90">
        <f t="shared" ca="1" si="10"/>
        <v>13620963209319.412</v>
      </c>
      <c r="S52" s="90">
        <f t="shared" ca="1" si="10"/>
        <v>14798549695265.936</v>
      </c>
      <c r="T52" s="90">
        <f t="shared" ca="1" si="10"/>
        <v>15976136181212.461</v>
      </c>
      <c r="U52" s="90">
        <f t="shared" ca="1" si="10"/>
        <v>17153722667158.984</v>
      </c>
      <c r="V52" s="210">
        <f ca="1">IF('Chemicals 2030'!$A60="CP",INDIRECT("'Chemicals 2030'!"&amp;'Country Selector'!$B$3&amp;ROW($A60))*10^12,0)*'Process Emissions Multipliers'!$D$36</f>
        <v>18331309153105.508</v>
      </c>
      <c r="W52" s="90">
        <f t="shared" ca="1" si="8"/>
        <v>18651162317035.395</v>
      </c>
      <c r="X52" s="90">
        <f t="shared" ca="1" si="8"/>
        <v>18971015480965.289</v>
      </c>
      <c r="Y52" s="90">
        <f t="shared" ca="1" si="8"/>
        <v>19290868644895.176</v>
      </c>
      <c r="Z52" s="90">
        <f t="shared" ca="1" si="8"/>
        <v>19610721808825.066</v>
      </c>
      <c r="AA52" s="90">
        <f t="shared" ca="1" si="8"/>
        <v>19930574972754.957</v>
      </c>
      <c r="AB52" s="90">
        <f t="shared" ca="1" si="8"/>
        <v>20250428136684.844</v>
      </c>
      <c r="AC52" s="90">
        <f t="shared" ca="1" si="8"/>
        <v>20570281300614.734</v>
      </c>
      <c r="AD52" s="90">
        <f t="shared" ca="1" si="8"/>
        <v>20890134464544.625</v>
      </c>
      <c r="AE52" s="90">
        <f t="shared" ca="1" si="8"/>
        <v>21209987628474.516</v>
      </c>
      <c r="AF52" s="90">
        <f t="shared" ca="1" si="8"/>
        <v>21529840792404.406</v>
      </c>
      <c r="AG52" s="90">
        <f t="shared" ca="1" si="8"/>
        <v>21849693956334.297</v>
      </c>
      <c r="AH52" s="90">
        <f t="shared" ca="1" si="8"/>
        <v>22169547120264.184</v>
      </c>
      <c r="AI52" s="90">
        <f t="shared" ca="1" si="8"/>
        <v>22489400284194.074</v>
      </c>
      <c r="AJ52" s="90">
        <f t="shared" ca="1" si="8"/>
        <v>22809253448123.965</v>
      </c>
      <c r="AK52" s="90">
        <f t="shared" ca="1" si="8"/>
        <v>23129106612053.852</v>
      </c>
      <c r="AL52" s="90">
        <f t="shared" ca="1" si="8"/>
        <v>23448959775983.746</v>
      </c>
      <c r="AM52" s="90">
        <f t="shared" ca="1" si="11"/>
        <v>23768812939913.633</v>
      </c>
      <c r="AN52" s="90">
        <f t="shared" ca="1" si="11"/>
        <v>24088666103843.527</v>
      </c>
      <c r="AO52" s="90">
        <f t="shared" ca="1" si="11"/>
        <v>24408519267773.414</v>
      </c>
      <c r="AP52" s="210">
        <f ca="1">V52*'Process Emissions Multipliers'!$E$36</f>
        <v>24728372431703.305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209898424167.66339</v>
      </c>
      <c r="D53" s="90">
        <f t="shared" ca="1" si="9"/>
        <v>419796848335.32678</v>
      </c>
      <c r="E53" s="90">
        <f t="shared" ca="1" si="9"/>
        <v>629695272502.99011</v>
      </c>
      <c r="F53" s="90">
        <f t="shared" ca="1" si="9"/>
        <v>839593696670.65356</v>
      </c>
      <c r="G53" s="90">
        <f t="shared" ca="1" si="9"/>
        <v>1049492120838.3168</v>
      </c>
      <c r="H53" s="90">
        <f t="shared" ca="1" si="9"/>
        <v>1259390545005.9802</v>
      </c>
      <c r="I53" s="90">
        <f t="shared" ca="1" si="9"/>
        <v>1469288969173.6438</v>
      </c>
      <c r="J53" s="90">
        <f t="shared" ca="1" si="9"/>
        <v>1679187393341.3071</v>
      </c>
      <c r="K53" s="90">
        <f t="shared" ca="1" si="9"/>
        <v>1889085817508.9702</v>
      </c>
      <c r="L53" s="210">
        <f ca="1">IF('Chemicals 2020'!$A61="CP",INDIRECT("'Chemicals 2020'!"&amp;'Country Selector'!$B$3&amp;ROW($A61))*10^12,0)*'Process Emissions Multipliers'!$B$36</f>
        <v>2098984241676.6338</v>
      </c>
      <c r="M53" s="90">
        <f t="shared" ca="1" si="10"/>
        <v>1996794435860.3003</v>
      </c>
      <c r="N53" s="90">
        <f t="shared" ca="1" si="10"/>
        <v>1894604630043.9673</v>
      </c>
      <c r="O53" s="90">
        <f t="shared" ca="1" si="10"/>
        <v>1792414824227.6343</v>
      </c>
      <c r="P53" s="90">
        <f t="shared" ca="1" si="10"/>
        <v>1690225018411.3008</v>
      </c>
      <c r="Q53" s="90">
        <f t="shared" ca="1" si="10"/>
        <v>1588035212594.9673</v>
      </c>
      <c r="R53" s="90">
        <f t="shared" ca="1" si="10"/>
        <v>1485845406778.6343</v>
      </c>
      <c r="S53" s="90">
        <f t="shared" ca="1" si="10"/>
        <v>1383655600962.3008</v>
      </c>
      <c r="T53" s="90">
        <f t="shared" ca="1" si="10"/>
        <v>1281465795145.9678</v>
      </c>
      <c r="U53" s="90">
        <f t="shared" ca="1" si="10"/>
        <v>1179275989329.6345</v>
      </c>
      <c r="V53" s="210">
        <f ca="1">IF('Chemicals 2030'!$A61="CP",INDIRECT("'Chemicals 2030'!"&amp;'Country Selector'!$B$3&amp;ROW($A61))*10^12,0)*'Process Emissions Multipliers'!$D$36</f>
        <v>1077086183513.3011</v>
      </c>
      <c r="W53" s="90">
        <f t="shared" ca="1" si="8"/>
        <v>1095879681606.8912</v>
      </c>
      <c r="X53" s="90">
        <f t="shared" ca="1" si="8"/>
        <v>1114673179700.4814</v>
      </c>
      <c r="Y53" s="90">
        <f t="shared" ca="1" si="8"/>
        <v>1133466677794.0715</v>
      </c>
      <c r="Z53" s="90">
        <f t="shared" ca="1" si="8"/>
        <v>1152260175887.6616</v>
      </c>
      <c r="AA53" s="90">
        <f t="shared" ca="1" si="8"/>
        <v>1171053673981.2517</v>
      </c>
      <c r="AB53" s="90">
        <f t="shared" ca="1" si="8"/>
        <v>1189847172074.8418</v>
      </c>
      <c r="AC53" s="90">
        <f t="shared" ca="1" si="8"/>
        <v>1208640670168.4321</v>
      </c>
      <c r="AD53" s="90">
        <f t="shared" ca="1" si="8"/>
        <v>1227434168262.022</v>
      </c>
      <c r="AE53" s="90">
        <f t="shared" ca="1" si="8"/>
        <v>1246227666355.6123</v>
      </c>
      <c r="AF53" s="90">
        <f t="shared" ca="1" si="8"/>
        <v>1265021164449.2024</v>
      </c>
      <c r="AG53" s="90">
        <f t="shared" ca="1" si="8"/>
        <v>1283814662542.7925</v>
      </c>
      <c r="AH53" s="90">
        <f t="shared" ca="1" si="8"/>
        <v>1302608160636.3826</v>
      </c>
      <c r="AI53" s="90">
        <f t="shared" ca="1" si="8"/>
        <v>1321401658729.9727</v>
      </c>
      <c r="AJ53" s="90">
        <f t="shared" ca="1" si="8"/>
        <v>1340195156823.563</v>
      </c>
      <c r="AK53" s="90">
        <f t="shared" ca="1" si="8"/>
        <v>1358988654917.1531</v>
      </c>
      <c r="AL53" s="90">
        <f t="shared" ca="1" si="8"/>
        <v>1377782153010.7429</v>
      </c>
      <c r="AM53" s="90">
        <f t="shared" ca="1" si="11"/>
        <v>1396575651104.333</v>
      </c>
      <c r="AN53" s="90">
        <f t="shared" ca="1" si="11"/>
        <v>1415369149197.9233</v>
      </c>
      <c r="AO53" s="90">
        <f t="shared" ca="1" si="11"/>
        <v>1434162647291.5134</v>
      </c>
      <c r="AP53" s="210">
        <f ca="1">V53*'Process Emissions Multipliers'!$E$36</f>
        <v>1452956145385.1035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357517694299.85162</v>
      </c>
      <c r="D55" s="90">
        <f t="shared" ca="1" si="9"/>
        <v>715035388599.70325</v>
      </c>
      <c r="E55" s="90">
        <f t="shared" ca="1" si="9"/>
        <v>1072553082899.5549</v>
      </c>
      <c r="F55" s="90">
        <f t="shared" ca="1" si="9"/>
        <v>1430070777199.4065</v>
      </c>
      <c r="G55" s="90">
        <f t="shared" ca="1" si="9"/>
        <v>1787588471499.2583</v>
      </c>
      <c r="H55" s="90">
        <f t="shared" ca="1" si="9"/>
        <v>2145106165799.1099</v>
      </c>
      <c r="I55" s="90">
        <f t="shared" ca="1" si="9"/>
        <v>2502623860098.9614</v>
      </c>
      <c r="J55" s="90">
        <f t="shared" ca="1" si="9"/>
        <v>2860141554398.813</v>
      </c>
      <c r="K55" s="90">
        <f t="shared" ca="1" si="9"/>
        <v>3217659248698.6646</v>
      </c>
      <c r="L55" s="210">
        <f ca="1">IF('Chemicals 2020'!$A63="CP",INDIRECT("'Chemicals 2020'!"&amp;'Country Selector'!$B$3&amp;ROW($A63))*10^12,0)*'Process Emissions Multipliers'!$B$36</f>
        <v>3575176942998.5161</v>
      </c>
      <c r="M55" s="90">
        <f t="shared" ca="1" si="10"/>
        <v>4498876978863.8389</v>
      </c>
      <c r="N55" s="90">
        <f t="shared" ca="1" si="10"/>
        <v>5422577014729.1621</v>
      </c>
      <c r="O55" s="90">
        <f t="shared" ca="1" si="10"/>
        <v>6346277050594.4844</v>
      </c>
      <c r="P55" s="90">
        <f t="shared" ca="1" si="10"/>
        <v>7269977086459.8066</v>
      </c>
      <c r="Q55" s="90">
        <f t="shared" ca="1" si="10"/>
        <v>8193677122325.1289</v>
      </c>
      <c r="R55" s="90">
        <f t="shared" ca="1" si="10"/>
        <v>9117377158190.4512</v>
      </c>
      <c r="S55" s="90">
        <f t="shared" ca="1" si="10"/>
        <v>10041077194055.773</v>
      </c>
      <c r="T55" s="90">
        <f t="shared" ca="1" si="10"/>
        <v>10964777229921.098</v>
      </c>
      <c r="U55" s="90">
        <f t="shared" ca="1" si="10"/>
        <v>11888477265786.42</v>
      </c>
      <c r="V55" s="210">
        <f ca="1">IF('Chemicals 2030'!$A63="CP",INDIRECT("'Chemicals 2030'!"&amp;'Country Selector'!$B$3&amp;ROW($A63))*10^12,0)*'Process Emissions Multipliers'!$D$36</f>
        <v>12812177301651.742</v>
      </c>
      <c r="W55" s="90">
        <f t="shared" ca="1" si="8"/>
        <v>13035730099356.307</v>
      </c>
      <c r="X55" s="90">
        <f t="shared" ca="1" si="8"/>
        <v>13259282897060.871</v>
      </c>
      <c r="Y55" s="90">
        <f t="shared" ca="1" si="8"/>
        <v>13482835694765.436</v>
      </c>
      <c r="Z55" s="90">
        <f t="shared" ca="1" si="8"/>
        <v>13706388492470.002</v>
      </c>
      <c r="AA55" s="90">
        <f t="shared" ca="1" si="8"/>
        <v>13929941290174.566</v>
      </c>
      <c r="AB55" s="90">
        <f t="shared" ca="1" si="8"/>
        <v>14153494087879.129</v>
      </c>
      <c r="AC55" s="90">
        <f t="shared" ca="1" si="8"/>
        <v>14377046885583.695</v>
      </c>
      <c r="AD55" s="90">
        <f t="shared" ca="1" si="8"/>
        <v>14600599683288.258</v>
      </c>
      <c r="AE55" s="90">
        <f t="shared" ca="1" si="8"/>
        <v>14824152480992.824</v>
      </c>
      <c r="AF55" s="90">
        <f t="shared" ca="1" si="8"/>
        <v>15047705278697.389</v>
      </c>
      <c r="AG55" s="90">
        <f t="shared" ca="1" si="8"/>
        <v>15271258076401.953</v>
      </c>
      <c r="AH55" s="90">
        <f t="shared" ca="1" si="8"/>
        <v>15494810874106.52</v>
      </c>
      <c r="AI55" s="90">
        <f t="shared" ca="1" si="8"/>
        <v>15718363671811.082</v>
      </c>
      <c r="AJ55" s="90">
        <f t="shared" ca="1" si="8"/>
        <v>15941916469515.648</v>
      </c>
      <c r="AK55" s="90">
        <f t="shared" ca="1" si="8"/>
        <v>16165469267220.213</v>
      </c>
      <c r="AL55" s="90">
        <f t="shared" ca="1" si="8"/>
        <v>16389022064924.777</v>
      </c>
      <c r="AM55" s="90">
        <f t="shared" ca="1" si="11"/>
        <v>16612574862629.344</v>
      </c>
      <c r="AN55" s="90">
        <f t="shared" ca="1" si="11"/>
        <v>16836127660333.904</v>
      </c>
      <c r="AO55" s="90">
        <f t="shared" ca="1" si="11"/>
        <v>17059680458038.473</v>
      </c>
      <c r="AP55" s="210">
        <f ca="1">V55*'Process Emissions Multipliers'!$E$36</f>
        <v>17283233255743.035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2408630724024.8359</v>
      </c>
      <c r="D56" s="90">
        <f t="shared" ca="1" si="9"/>
        <v>2458473707353.5415</v>
      </c>
      <c r="E56" s="90">
        <f t="shared" ca="1" si="9"/>
        <v>2508316690682.2471</v>
      </c>
      <c r="F56" s="90">
        <f t="shared" ca="1" si="9"/>
        <v>2558159674010.9526</v>
      </c>
      <c r="G56" s="90">
        <f t="shared" ca="1" si="9"/>
        <v>2608002657339.6582</v>
      </c>
      <c r="H56" s="90">
        <f t="shared" ca="1" si="9"/>
        <v>2657845640668.3638</v>
      </c>
      <c r="I56" s="90">
        <f t="shared" ca="1" si="9"/>
        <v>2707688623997.0693</v>
      </c>
      <c r="J56" s="90">
        <f t="shared" ca="1" si="9"/>
        <v>2757531607325.7749</v>
      </c>
      <c r="K56" s="90">
        <f t="shared" ca="1" si="9"/>
        <v>2807374590654.4805</v>
      </c>
      <c r="L56" s="210">
        <f ca="1">IF('Chemicals 2020'!$A64="CP",INDIRECT("'Chemicals 2020'!"&amp;'Country Selector'!$B$3&amp;ROW($A64))*10^12,0)*'Process Emissions Multipliers'!$B$36</f>
        <v>2857217573983.186</v>
      </c>
      <c r="M56" s="90">
        <f t="shared" ca="1" si="10"/>
        <v>2902470647057.6821</v>
      </c>
      <c r="N56" s="90">
        <f t="shared" ca="1" si="10"/>
        <v>2947723720132.1777</v>
      </c>
      <c r="O56" s="90">
        <f t="shared" ca="1" si="10"/>
        <v>2992976793206.6738</v>
      </c>
      <c r="P56" s="90">
        <f t="shared" ca="1" si="10"/>
        <v>3038229866281.1699</v>
      </c>
      <c r="Q56" s="90">
        <f t="shared" ca="1" si="10"/>
        <v>3083482939355.666</v>
      </c>
      <c r="R56" s="90">
        <f t="shared" ca="1" si="10"/>
        <v>3128736012430.1621</v>
      </c>
      <c r="S56" s="90">
        <f t="shared" ca="1" si="10"/>
        <v>3173989085504.6582</v>
      </c>
      <c r="T56" s="90">
        <f t="shared" ca="1" si="10"/>
        <v>3219242158579.1538</v>
      </c>
      <c r="U56" s="90">
        <f t="shared" ca="1" si="10"/>
        <v>3264495231653.6494</v>
      </c>
      <c r="V56" s="210">
        <f ca="1">IF('Chemicals 2030'!$A64="CP",INDIRECT("'Chemicals 2030'!"&amp;'Country Selector'!$B$3&amp;ROW($A64))*10^12,0)*'Process Emissions Multipliers'!$D$36</f>
        <v>3309748304728.146</v>
      </c>
      <c r="W56" s="90">
        <f t="shared" ca="1" si="8"/>
        <v>3367498324556.9014</v>
      </c>
      <c r="X56" s="90">
        <f t="shared" ca="1" si="8"/>
        <v>3425248344385.6562</v>
      </c>
      <c r="Y56" s="90">
        <f t="shared" ca="1" si="8"/>
        <v>3482998364214.4121</v>
      </c>
      <c r="Z56" s="90">
        <f t="shared" ca="1" si="8"/>
        <v>3540748384043.167</v>
      </c>
      <c r="AA56" s="90">
        <f t="shared" ca="1" si="8"/>
        <v>3598498403871.9224</v>
      </c>
      <c r="AB56" s="90">
        <f t="shared" ca="1" si="8"/>
        <v>3656248423700.6777</v>
      </c>
      <c r="AC56" s="90">
        <f t="shared" ca="1" si="8"/>
        <v>3713998443529.4331</v>
      </c>
      <c r="AD56" s="90">
        <f t="shared" ca="1" si="8"/>
        <v>3771748463358.1885</v>
      </c>
      <c r="AE56" s="90">
        <f t="shared" ca="1" si="8"/>
        <v>3829498483186.9438</v>
      </c>
      <c r="AF56" s="90">
        <f t="shared" ca="1" si="8"/>
        <v>3887248503015.6992</v>
      </c>
      <c r="AG56" s="90">
        <f t="shared" ca="1" si="8"/>
        <v>3944998522844.4541</v>
      </c>
      <c r="AH56" s="90">
        <f t="shared" ca="1" si="8"/>
        <v>4002748542673.2095</v>
      </c>
      <c r="AI56" s="90">
        <f t="shared" ca="1" si="8"/>
        <v>4060498562501.9648</v>
      </c>
      <c r="AJ56" s="90">
        <f t="shared" ca="1" si="8"/>
        <v>4118248582330.7202</v>
      </c>
      <c r="AK56" s="90">
        <f t="shared" ca="1" si="8"/>
        <v>4175998602159.4756</v>
      </c>
      <c r="AL56" s="90">
        <f t="shared" ca="1" si="8"/>
        <v>4233748621988.2305</v>
      </c>
      <c r="AM56" s="90">
        <f t="shared" ca="1" si="11"/>
        <v>4291498641816.9858</v>
      </c>
      <c r="AN56" s="90">
        <f t="shared" ca="1" si="11"/>
        <v>4349248661645.7412</v>
      </c>
      <c r="AO56" s="90">
        <f t="shared" ca="1" si="11"/>
        <v>4406998681474.4961</v>
      </c>
      <c r="AP56" s="210">
        <f ca="1">V56*'Process Emissions Multipliers'!$E$36</f>
        <v>4464748701303.252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2452541664119.5986</v>
      </c>
      <c r="D57" s="90">
        <f t="shared" ca="1" si="9"/>
        <v>3626772552636.1484</v>
      </c>
      <c r="E57" s="90">
        <f t="shared" ca="1" si="9"/>
        <v>4801003441152.6973</v>
      </c>
      <c r="F57" s="90">
        <f t="shared" ca="1" si="9"/>
        <v>5975234329669.2471</v>
      </c>
      <c r="G57" s="90">
        <f t="shared" ca="1" si="9"/>
        <v>7149465218185.7959</v>
      </c>
      <c r="H57" s="90">
        <f t="shared" ca="1" si="9"/>
        <v>8323696106702.3447</v>
      </c>
      <c r="I57" s="90">
        <f t="shared" ca="1" si="9"/>
        <v>9497926995218.8945</v>
      </c>
      <c r="J57" s="90">
        <f t="shared" ca="1" si="9"/>
        <v>10672157883735.443</v>
      </c>
      <c r="K57" s="90">
        <f t="shared" ca="1" si="9"/>
        <v>11846388772251.994</v>
      </c>
      <c r="L57" s="210">
        <f ca="1">IF('Chemicals 2020'!$A65="CP",INDIRECT("'Chemicals 2020'!"&amp;'Country Selector'!$B$3&amp;ROW($A65))*10^12,0)*'Process Emissions Multipliers'!$B$36</f>
        <v>13020619660768.543</v>
      </c>
      <c r="M57" s="90">
        <f t="shared" ca="1" si="10"/>
        <v>14413324722883.582</v>
      </c>
      <c r="N57" s="90">
        <f t="shared" ca="1" si="10"/>
        <v>15806029784998.621</v>
      </c>
      <c r="O57" s="90">
        <f t="shared" ca="1" si="10"/>
        <v>17198734847113.662</v>
      </c>
      <c r="P57" s="90">
        <f t="shared" ca="1" si="10"/>
        <v>18591439909228.699</v>
      </c>
      <c r="Q57" s="90">
        <f t="shared" ca="1" si="10"/>
        <v>19984144971343.742</v>
      </c>
      <c r="R57" s="90">
        <f t="shared" ca="1" si="10"/>
        <v>21376850033458.781</v>
      </c>
      <c r="S57" s="90">
        <f t="shared" ca="1" si="10"/>
        <v>22769555095573.82</v>
      </c>
      <c r="T57" s="90">
        <f t="shared" ca="1" si="10"/>
        <v>24162260157688.855</v>
      </c>
      <c r="U57" s="90">
        <f t="shared" ca="1" si="10"/>
        <v>25554965219803.898</v>
      </c>
      <c r="V57" s="210">
        <f ca="1">IF('Chemicals 2030'!$A65="CP",INDIRECT("'Chemicals 2030'!"&amp;'Country Selector'!$B$3&amp;ROW($A65))*10^12,0)*'Process Emissions Multipliers'!$D$36</f>
        <v>26947670281918.937</v>
      </c>
      <c r="W57" s="90">
        <f t="shared" ca="1" si="8"/>
        <v>27417865701581.645</v>
      </c>
      <c r="X57" s="90">
        <f t="shared" ca="1" si="8"/>
        <v>27888061121244.348</v>
      </c>
      <c r="Y57" s="90">
        <f t="shared" ca="1" si="8"/>
        <v>28358256540907.055</v>
      </c>
      <c r="Z57" s="90">
        <f t="shared" ca="1" si="8"/>
        <v>28828451960569.758</v>
      </c>
      <c r="AA57" s="90">
        <f t="shared" ca="1" si="8"/>
        <v>29298647380232.465</v>
      </c>
      <c r="AB57" s="90">
        <f t="shared" ca="1" si="8"/>
        <v>29768842799895.172</v>
      </c>
      <c r="AC57" s="90">
        <f t="shared" ca="1" si="8"/>
        <v>30239038219557.875</v>
      </c>
      <c r="AD57" s="90">
        <f t="shared" ca="1" si="8"/>
        <v>30709233639220.582</v>
      </c>
      <c r="AE57" s="90">
        <f t="shared" ca="1" si="8"/>
        <v>31179429058883.289</v>
      </c>
      <c r="AF57" s="90">
        <f t="shared" ca="1" si="8"/>
        <v>31649624478545.992</v>
      </c>
      <c r="AG57" s="90">
        <f t="shared" ca="1" si="8"/>
        <v>32119819898208.695</v>
      </c>
      <c r="AH57" s="90">
        <f t="shared" ca="1" si="8"/>
        <v>32590015317871.402</v>
      </c>
      <c r="AI57" s="90">
        <f t="shared" ca="1" si="8"/>
        <v>33060210737534.109</v>
      </c>
      <c r="AJ57" s="90">
        <f t="shared" ca="1" si="8"/>
        <v>33530406157196.812</v>
      </c>
      <c r="AK57" s="90">
        <f t="shared" ca="1" si="8"/>
        <v>34000601576859.52</v>
      </c>
      <c r="AL57" s="90">
        <f t="shared" ca="1" si="8"/>
        <v>34470796996522.227</v>
      </c>
      <c r="AM57" s="90">
        <f t="shared" ca="1" si="11"/>
        <v>34940992416184.926</v>
      </c>
      <c r="AN57" s="90">
        <f t="shared" ca="1" si="11"/>
        <v>35411187835847.633</v>
      </c>
      <c r="AO57" s="90">
        <f t="shared" ca="1" si="11"/>
        <v>35881383255510.344</v>
      </c>
      <c r="AP57" s="210">
        <f ca="1">V57*'Process Emissions Multipliers'!$E$36</f>
        <v>36351578675173.047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2689179020600.7744</v>
      </c>
      <c r="D58" s="90">
        <f t="shared" ca="1" si="9"/>
        <v>3826123527969.2744</v>
      </c>
      <c r="E58" s="90">
        <f t="shared" ca="1" si="9"/>
        <v>4963068035337.7744</v>
      </c>
      <c r="F58" s="90">
        <f t="shared" ca="1" si="9"/>
        <v>6100012542706.2744</v>
      </c>
      <c r="G58" s="90">
        <f t="shared" ca="1" si="9"/>
        <v>7236957050074.7744</v>
      </c>
      <c r="H58" s="90">
        <f t="shared" ca="1" si="9"/>
        <v>8373901557443.2744</v>
      </c>
      <c r="I58" s="90">
        <f t="shared" ca="1" si="9"/>
        <v>9510846064811.7715</v>
      </c>
      <c r="J58" s="90">
        <f t="shared" ca="1" si="9"/>
        <v>10647790572180.273</v>
      </c>
      <c r="K58" s="90">
        <f t="shared" ca="1" si="9"/>
        <v>11784735079548.773</v>
      </c>
      <c r="L58" s="210">
        <f ca="1">IF('Chemicals 2020'!$A66="CP",INDIRECT("'Chemicals 2020'!"&amp;'Country Selector'!$B$3&amp;ROW($A66))*10^12,0)*'Process Emissions Multipliers'!$B$36</f>
        <v>12921679586917.273</v>
      </c>
      <c r="M58" s="90">
        <f t="shared" ca="1" si="10"/>
        <v>13423241037620.045</v>
      </c>
      <c r="N58" s="90">
        <f t="shared" ca="1" si="10"/>
        <v>13924802488322.812</v>
      </c>
      <c r="O58" s="90">
        <f t="shared" ca="1" si="10"/>
        <v>14426363939025.582</v>
      </c>
      <c r="P58" s="90">
        <f t="shared" ca="1" si="10"/>
        <v>14927925389728.354</v>
      </c>
      <c r="Q58" s="90">
        <f t="shared" ca="1" si="10"/>
        <v>15429486840431.123</v>
      </c>
      <c r="R58" s="90">
        <f t="shared" ca="1" si="10"/>
        <v>15931048291133.895</v>
      </c>
      <c r="S58" s="90">
        <f t="shared" ca="1" si="10"/>
        <v>16432609741836.662</v>
      </c>
      <c r="T58" s="90">
        <f t="shared" ca="1" si="10"/>
        <v>16934171192539.434</v>
      </c>
      <c r="U58" s="90">
        <f t="shared" ca="1" si="10"/>
        <v>17435732643242.201</v>
      </c>
      <c r="V58" s="210">
        <f ca="1">IF('Chemicals 2030'!$A66="CP",INDIRECT("'Chemicals 2030'!"&amp;'Country Selector'!$B$3&amp;ROW($A66))*10^12,0)*'Process Emissions Multipliers'!$D$36</f>
        <v>17937294093944.973</v>
      </c>
      <c r="W58" s="90">
        <f t="shared" ca="1" si="8"/>
        <v>18250272300813.371</v>
      </c>
      <c r="X58" s="90">
        <f t="shared" ca="1" si="8"/>
        <v>18563250507681.77</v>
      </c>
      <c r="Y58" s="90">
        <f t="shared" ca="1" si="8"/>
        <v>18876228714550.172</v>
      </c>
      <c r="Z58" s="90">
        <f t="shared" ca="1" si="8"/>
        <v>19189206921418.57</v>
      </c>
      <c r="AA58" s="90">
        <f t="shared" ca="1" si="8"/>
        <v>19502185128286.969</v>
      </c>
      <c r="AB58" s="90">
        <f t="shared" ca="1" si="8"/>
        <v>19815163335155.367</v>
      </c>
      <c r="AC58" s="90">
        <f t="shared" ca="1" si="8"/>
        <v>20128141542023.766</v>
      </c>
      <c r="AD58" s="90">
        <f t="shared" ca="1" si="8"/>
        <v>20441119748892.164</v>
      </c>
      <c r="AE58" s="90">
        <f t="shared" ca="1" si="8"/>
        <v>20754097955760.562</v>
      </c>
      <c r="AF58" s="90">
        <f t="shared" ca="1" si="8"/>
        <v>21067076162628.961</v>
      </c>
      <c r="AG58" s="90">
        <f t="shared" ca="1" si="8"/>
        <v>21380054369497.359</v>
      </c>
      <c r="AH58" s="90">
        <f t="shared" ca="1" si="8"/>
        <v>21693032576365.758</v>
      </c>
      <c r="AI58" s="90">
        <f t="shared" ca="1" si="8"/>
        <v>22006010783234.156</v>
      </c>
      <c r="AJ58" s="90">
        <f t="shared" ca="1" si="8"/>
        <v>22318988990102.559</v>
      </c>
      <c r="AK58" s="90">
        <f t="shared" ca="1" si="8"/>
        <v>22631967196970.953</v>
      </c>
      <c r="AL58" s="90">
        <f t="shared" ca="1" si="8"/>
        <v>22944945403839.355</v>
      </c>
      <c r="AM58" s="90">
        <f t="shared" ca="1" si="11"/>
        <v>23257923610707.754</v>
      </c>
      <c r="AN58" s="90">
        <f t="shared" ca="1" si="11"/>
        <v>23570901817576.148</v>
      </c>
      <c r="AO58" s="90">
        <f t="shared" ca="1" si="11"/>
        <v>23883880024444.555</v>
      </c>
      <c r="AP58" s="210">
        <f ca="1">V58*'Process Emissions Multipliers'!$E$36</f>
        <v>24196858231312.949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1476257540531.3496</v>
      </c>
      <c r="D61" s="90">
        <f t="shared" ca="1" si="9"/>
        <v>1506806465797.3303</v>
      </c>
      <c r="E61" s="90">
        <f t="shared" ca="1" si="9"/>
        <v>1537355391063.3108</v>
      </c>
      <c r="F61" s="90">
        <f t="shared" ca="1" si="9"/>
        <v>1567904316329.2913</v>
      </c>
      <c r="G61" s="90">
        <f t="shared" ca="1" si="9"/>
        <v>1598453241595.272</v>
      </c>
      <c r="H61" s="90">
        <f t="shared" ca="1" si="9"/>
        <v>1629002166861.2524</v>
      </c>
      <c r="I61" s="90">
        <f t="shared" ca="1" si="9"/>
        <v>1659551092127.2329</v>
      </c>
      <c r="J61" s="90">
        <f t="shared" ca="1" si="9"/>
        <v>1690100017393.2134</v>
      </c>
      <c r="K61" s="90">
        <f t="shared" ca="1" si="9"/>
        <v>1720648942659.1938</v>
      </c>
      <c r="L61" s="210">
        <f ca="1">IF('Chemicals 2020'!$A69="CP",INDIRECT("'Chemicals 2020'!"&amp;'Country Selector'!$B$3&amp;ROW($A69))*10^12,0)*'Process Emissions Multipliers'!$B$36</f>
        <v>1751197867925.1746</v>
      </c>
      <c r="M61" s="90">
        <f t="shared" ca="1" si="10"/>
        <v>1778933622390.1899</v>
      </c>
      <c r="N61" s="90">
        <f t="shared" ca="1" si="10"/>
        <v>1806669376855.2056</v>
      </c>
      <c r="O61" s="90">
        <f t="shared" ca="1" si="10"/>
        <v>1834405131320.2212</v>
      </c>
      <c r="P61" s="90">
        <f t="shared" ca="1" si="10"/>
        <v>1862140885785.2363</v>
      </c>
      <c r="Q61" s="90">
        <f t="shared" ca="1" si="10"/>
        <v>1889876640250.252</v>
      </c>
      <c r="R61" s="90">
        <f t="shared" ca="1" si="10"/>
        <v>1917612394715.2676</v>
      </c>
      <c r="S61" s="90">
        <f t="shared" ca="1" si="10"/>
        <v>1945348149180.2827</v>
      </c>
      <c r="T61" s="90">
        <f t="shared" ca="1" si="10"/>
        <v>1973083903645.2983</v>
      </c>
      <c r="U61" s="90">
        <f t="shared" ca="1" si="10"/>
        <v>2000819658110.314</v>
      </c>
      <c r="V61" s="210">
        <f ca="1">IF('Chemicals 2030'!$A69="CP",INDIRECT("'Chemicals 2030'!"&amp;'Country Selector'!$B$3&amp;ROW($A69))*10^12,0)*'Process Emissions Multipliers'!$D$36</f>
        <v>2028555412575.3293</v>
      </c>
      <c r="W61" s="90">
        <f t="shared" ca="1" si="8"/>
        <v>2063950586018.7603</v>
      </c>
      <c r="X61" s="90">
        <f t="shared" ca="1" si="8"/>
        <v>2099345759462.1912</v>
      </c>
      <c r="Y61" s="90">
        <f t="shared" ca="1" si="8"/>
        <v>2134740932905.6221</v>
      </c>
      <c r="Z61" s="90">
        <f t="shared" ca="1" si="8"/>
        <v>2170136106349.053</v>
      </c>
      <c r="AA61" s="90">
        <f t="shared" ca="1" si="8"/>
        <v>2205531279792.4839</v>
      </c>
      <c r="AB61" s="90">
        <f t="shared" ca="1" si="8"/>
        <v>2240926453235.915</v>
      </c>
      <c r="AC61" s="90">
        <f t="shared" ca="1" si="8"/>
        <v>2276321626679.3457</v>
      </c>
      <c r="AD61" s="90">
        <f t="shared" ca="1" si="8"/>
        <v>2311716800122.7769</v>
      </c>
      <c r="AE61" s="90">
        <f t="shared" ca="1" si="8"/>
        <v>2347111973566.208</v>
      </c>
      <c r="AF61" s="90">
        <f t="shared" ca="1" si="8"/>
        <v>2382507147009.6387</v>
      </c>
      <c r="AG61" s="90">
        <f t="shared" ca="1" si="8"/>
        <v>2417902320453.0693</v>
      </c>
      <c r="AH61" s="90">
        <f t="shared" ca="1" si="8"/>
        <v>2453297493896.5005</v>
      </c>
      <c r="AI61" s="90">
        <f t="shared" ca="1" si="8"/>
        <v>2488692667339.9312</v>
      </c>
      <c r="AJ61" s="90">
        <f t="shared" ca="1" si="8"/>
        <v>2524087840783.3623</v>
      </c>
      <c r="AK61" s="90">
        <f t="shared" ca="1" si="8"/>
        <v>2559483014226.7935</v>
      </c>
      <c r="AL61" s="90">
        <f t="shared" ca="1" si="8"/>
        <v>2594878187670.2241</v>
      </c>
      <c r="AM61" s="90">
        <f t="shared" ca="1" si="11"/>
        <v>2630273361113.6548</v>
      </c>
      <c r="AN61" s="90">
        <f t="shared" ca="1" si="11"/>
        <v>2665668534557.0859</v>
      </c>
      <c r="AO61" s="90">
        <f t="shared" ca="1" si="11"/>
        <v>2701063708000.5171</v>
      </c>
      <c r="AP61" s="210">
        <f ca="1">V61*'Process Emissions Multipliers'!$E$36</f>
        <v>2736458881443.9478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1398559775240.2295</v>
      </c>
      <c r="D62" s="90">
        <f t="shared" ca="1" si="9"/>
        <v>1427500862334.3169</v>
      </c>
      <c r="E62" s="90">
        <f t="shared" ca="1" si="9"/>
        <v>1456441949428.4043</v>
      </c>
      <c r="F62" s="90">
        <f t="shared" ca="1" si="9"/>
        <v>1485383036522.4922</v>
      </c>
      <c r="G62" s="90">
        <f t="shared" ca="1" si="9"/>
        <v>1514324123616.5796</v>
      </c>
      <c r="H62" s="90">
        <f t="shared" ca="1" si="9"/>
        <v>1543265210710.667</v>
      </c>
      <c r="I62" s="90">
        <f t="shared" ca="1" si="9"/>
        <v>1572206297804.7546</v>
      </c>
      <c r="J62" s="90">
        <f t="shared" ca="1" si="9"/>
        <v>1601147384898.842</v>
      </c>
      <c r="K62" s="90">
        <f t="shared" ca="1" si="9"/>
        <v>1630088471992.9299</v>
      </c>
      <c r="L62" s="210">
        <f ca="1">IF('Chemicals 2020'!$A70="CP",INDIRECT("'Chemicals 2020'!"&amp;'Country Selector'!$B$3&amp;ROW($A70))*10^12,0)*'Process Emissions Multipliers'!$B$36</f>
        <v>1659029559087.0173</v>
      </c>
      <c r="M62" s="90">
        <f t="shared" ca="1" si="10"/>
        <v>1685305537001.2412</v>
      </c>
      <c r="N62" s="90">
        <f t="shared" ca="1" si="10"/>
        <v>1711581514915.4648</v>
      </c>
      <c r="O62" s="90">
        <f t="shared" ca="1" si="10"/>
        <v>1737857492829.689</v>
      </c>
      <c r="P62" s="90">
        <f t="shared" ca="1" si="10"/>
        <v>1764133470743.9126</v>
      </c>
      <c r="Q62" s="90">
        <f t="shared" ca="1" si="10"/>
        <v>1790409448658.1367</v>
      </c>
      <c r="R62" s="90">
        <f t="shared" ca="1" si="10"/>
        <v>1816685426572.3606</v>
      </c>
      <c r="S62" s="90">
        <f t="shared" ca="1" si="10"/>
        <v>1842961404486.5845</v>
      </c>
      <c r="T62" s="90">
        <f t="shared" ca="1" si="10"/>
        <v>1869237382400.8081</v>
      </c>
      <c r="U62" s="90">
        <f t="shared" ca="1" si="10"/>
        <v>1895513360315.0322</v>
      </c>
      <c r="V62" s="210">
        <f ca="1">IF('Chemicals 2030'!$A70="CP",INDIRECT("'Chemicals 2030'!"&amp;'Country Selector'!$B$3&amp;ROW($A70))*10^12,0)*'Process Emissions Multipliers'!$D$36</f>
        <v>1921789338229.2561</v>
      </c>
      <c r="W62" s="90">
        <f t="shared" ca="1" si="8"/>
        <v>1955321607807.2434</v>
      </c>
      <c r="X62" s="90">
        <f t="shared" ca="1" si="8"/>
        <v>1988853877385.2305</v>
      </c>
      <c r="Y62" s="90">
        <f t="shared" ca="1" si="8"/>
        <v>2022386146963.2175</v>
      </c>
      <c r="Z62" s="90">
        <f t="shared" ca="1" si="8"/>
        <v>2055918416541.2046</v>
      </c>
      <c r="AA62" s="90">
        <f t="shared" ca="1" si="8"/>
        <v>2089450686119.1917</v>
      </c>
      <c r="AB62" s="90">
        <f t="shared" ca="1" si="8"/>
        <v>2122982955697.179</v>
      </c>
      <c r="AC62" s="90">
        <f t="shared" ca="1" si="8"/>
        <v>2156515225275.166</v>
      </c>
      <c r="AD62" s="90">
        <f t="shared" ca="1" si="8"/>
        <v>2190047494853.1533</v>
      </c>
      <c r="AE62" s="90">
        <f t="shared" ca="1" si="8"/>
        <v>2223579764431.1406</v>
      </c>
      <c r="AF62" s="90">
        <f t="shared" ca="1" si="8"/>
        <v>2257112034009.1279</v>
      </c>
      <c r="AG62" s="90">
        <f t="shared" ca="1" si="8"/>
        <v>2290644303587.1147</v>
      </c>
      <c r="AH62" s="90">
        <f t="shared" ca="1" si="8"/>
        <v>2324176573165.1016</v>
      </c>
      <c r="AI62" s="90">
        <f t="shared" ca="1" si="8"/>
        <v>2357708842743.0889</v>
      </c>
      <c r="AJ62" s="90">
        <f t="shared" ca="1" si="8"/>
        <v>2391241112321.0762</v>
      </c>
      <c r="AK62" s="90">
        <f t="shared" ca="1" si="8"/>
        <v>2424773381899.0635</v>
      </c>
      <c r="AL62" s="90">
        <f t="shared" ca="1" si="8"/>
        <v>2458305651477.0503</v>
      </c>
      <c r="AM62" s="90">
        <f t="shared" ca="1" si="11"/>
        <v>2491837921055.0381</v>
      </c>
      <c r="AN62" s="90">
        <f t="shared" ca="1" si="11"/>
        <v>2525370190633.0249</v>
      </c>
      <c r="AO62" s="90">
        <f t="shared" ca="1" si="11"/>
        <v>2558902460211.0122</v>
      </c>
      <c r="AP62" s="210">
        <f ca="1">V62*'Process Emissions Multipliers'!$E$36</f>
        <v>2592434729788.999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870214971260.58069</v>
      </c>
      <c r="D63" s="90">
        <f t="shared" ca="1" si="9"/>
        <v>888222758785.78955</v>
      </c>
      <c r="E63" s="90">
        <f t="shared" ca="1" si="9"/>
        <v>906230546310.99854</v>
      </c>
      <c r="F63" s="90">
        <f t="shared" ref="D63:K95" ca="1" si="12">$B63*($L$1-F$1)/($L$1-$B$1)+$L63*(F$1-$B$1)/($L$1-$B$1)</f>
        <v>924238333836.20752</v>
      </c>
      <c r="G63" s="90">
        <f t="shared" ca="1" si="12"/>
        <v>942246121361.4165</v>
      </c>
      <c r="H63" s="90">
        <f t="shared" ca="1" si="12"/>
        <v>960253908886.62549</v>
      </c>
      <c r="I63" s="90">
        <f t="shared" ca="1" si="12"/>
        <v>978261696411.83447</v>
      </c>
      <c r="J63" s="90">
        <f t="shared" ca="1" si="12"/>
        <v>996269483937.04333</v>
      </c>
      <c r="K63" s="90">
        <f t="shared" ca="1" si="12"/>
        <v>1014277271462.2522</v>
      </c>
      <c r="L63" s="210">
        <f ca="1">IF('Chemicals 2020'!$A71="CP",INDIRECT("'Chemicals 2020'!"&amp;'Country Selector'!$B$3&amp;ROW($A71))*10^12,0)*'Process Emissions Multipliers'!$B$36</f>
        <v>1032285058987.4612</v>
      </c>
      <c r="M63" s="90">
        <f t="shared" ca="1" si="10"/>
        <v>1048634556356.3121</v>
      </c>
      <c r="N63" s="90">
        <f t="shared" ca="1" si="10"/>
        <v>1064984053725.1631</v>
      </c>
      <c r="O63" s="90">
        <f t="shared" ca="1" si="10"/>
        <v>1081333551094.014</v>
      </c>
      <c r="P63" s="90">
        <f t="shared" ref="N63:U95" ca="1" si="13">$L63*($V$1-P$1)/($V$1-$L$1)+$V63*(P$1-$L$1)/($V$1-$L$1)</f>
        <v>1097683048462.865</v>
      </c>
      <c r="Q63" s="90">
        <f t="shared" ca="1" si="13"/>
        <v>1114032545831.7158</v>
      </c>
      <c r="R63" s="90">
        <f t="shared" ca="1" si="13"/>
        <v>1130382043200.5669</v>
      </c>
      <c r="S63" s="90">
        <f t="shared" ca="1" si="13"/>
        <v>1146731540569.4177</v>
      </c>
      <c r="T63" s="90">
        <f t="shared" ca="1" si="13"/>
        <v>1163081037938.2686</v>
      </c>
      <c r="U63" s="90">
        <f t="shared" ca="1" si="13"/>
        <v>1179430535307.1196</v>
      </c>
      <c r="V63" s="210">
        <f ca="1">IF('Chemicals 2030'!$A71="CP",INDIRECT("'Chemicals 2030'!"&amp;'Country Selector'!$B$3&amp;ROW($A71))*10^12,0)*'Process Emissions Multipliers'!$D$36</f>
        <v>1195780032675.9705</v>
      </c>
      <c r="W63" s="90">
        <f t="shared" ref="W63:AL78" ca="1" si="14">$V63*($AP$1-W$1)/($AP$1-$V$1)+$AP63*(W$1-$V$1)/($AP$1-$V$1)</f>
        <v>1216644555968.9399</v>
      </c>
      <c r="X63" s="90">
        <f t="shared" ca="1" si="14"/>
        <v>1237509079261.9097</v>
      </c>
      <c r="Y63" s="90">
        <f t="shared" ca="1" si="14"/>
        <v>1258373602554.8792</v>
      </c>
      <c r="Z63" s="90">
        <f t="shared" ca="1" si="14"/>
        <v>1279238125847.8486</v>
      </c>
      <c r="AA63" s="90">
        <f t="shared" ca="1" si="14"/>
        <v>1300102649140.8184</v>
      </c>
      <c r="AB63" s="90">
        <f t="shared" ca="1" si="14"/>
        <v>1320967172433.7878</v>
      </c>
      <c r="AC63" s="90">
        <f t="shared" ca="1" si="14"/>
        <v>1341831695726.7573</v>
      </c>
      <c r="AD63" s="90">
        <f t="shared" ca="1" si="14"/>
        <v>1362696219019.7271</v>
      </c>
      <c r="AE63" s="90">
        <f t="shared" ca="1" si="14"/>
        <v>1383560742312.6968</v>
      </c>
      <c r="AF63" s="90">
        <f t="shared" ca="1" si="14"/>
        <v>1404425265605.6663</v>
      </c>
      <c r="AG63" s="90">
        <f t="shared" ca="1" si="14"/>
        <v>1425289788898.636</v>
      </c>
      <c r="AH63" s="90">
        <f t="shared" ca="1" si="14"/>
        <v>1446154312191.6055</v>
      </c>
      <c r="AI63" s="90">
        <f t="shared" ca="1" si="14"/>
        <v>1467018835484.575</v>
      </c>
      <c r="AJ63" s="90">
        <f t="shared" ca="1" si="14"/>
        <v>1487883358777.5444</v>
      </c>
      <c r="AK63" s="90">
        <f t="shared" ca="1" si="14"/>
        <v>1508747882070.5142</v>
      </c>
      <c r="AL63" s="90">
        <f t="shared" ca="1" si="14"/>
        <v>1529612405363.4836</v>
      </c>
      <c r="AM63" s="90">
        <f t="shared" ca="1" si="11"/>
        <v>1550476928656.4534</v>
      </c>
      <c r="AN63" s="90">
        <f t="shared" ca="1" si="11"/>
        <v>1571341451949.4229</v>
      </c>
      <c r="AO63" s="90">
        <f t="shared" ca="1" si="11"/>
        <v>1592205975242.3926</v>
      </c>
      <c r="AP63" s="210">
        <f ca="1">V63*'Process Emissions Multipliers'!$E$36</f>
        <v>1613070498535.3621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1087768714075.7341</v>
      </c>
      <c r="D64" s="90">
        <f t="shared" ca="1" si="12"/>
        <v>1110278448482.2478</v>
      </c>
      <c r="E64" s="90">
        <f t="shared" ca="1" si="12"/>
        <v>1132788182888.7615</v>
      </c>
      <c r="F64" s="90">
        <f t="shared" ca="1" si="12"/>
        <v>1155297917295.2749</v>
      </c>
      <c r="G64" s="90">
        <f t="shared" ca="1" si="12"/>
        <v>1177807651701.7886</v>
      </c>
      <c r="H64" s="90">
        <f t="shared" ca="1" si="12"/>
        <v>1200317386108.3022</v>
      </c>
      <c r="I64" s="90">
        <f t="shared" ca="1" si="12"/>
        <v>1222827120514.8159</v>
      </c>
      <c r="J64" s="90">
        <f t="shared" ca="1" si="12"/>
        <v>1245336854921.3296</v>
      </c>
      <c r="K64" s="90">
        <f t="shared" ca="1" si="12"/>
        <v>1267846589327.8435</v>
      </c>
      <c r="L64" s="210">
        <f ca="1">IF('Chemicals 2020'!$A72="CP",INDIRECT("'Chemicals 2020'!"&amp;'Country Selector'!$B$3&amp;ROW($A72))*10^12,0)*'Process Emissions Multipliers'!$B$36</f>
        <v>1290356323734.3569</v>
      </c>
      <c r="M64" s="90">
        <f t="shared" ref="M64:U127" ca="1" si="16">$L64*($V$1-M$1)/($V$1-$L$1)+$V64*(M$1-$L$1)/($V$1-$L$1)</f>
        <v>1310793195445.4177</v>
      </c>
      <c r="N64" s="90">
        <f t="shared" ca="1" si="13"/>
        <v>1331230067156.4783</v>
      </c>
      <c r="O64" s="90">
        <f t="shared" ca="1" si="13"/>
        <v>1351666938867.5388</v>
      </c>
      <c r="P64" s="90">
        <f t="shared" ca="1" si="13"/>
        <v>1372103810578.5994</v>
      </c>
      <c r="Q64" s="90">
        <f t="shared" ca="1" si="13"/>
        <v>1392540682289.6602</v>
      </c>
      <c r="R64" s="90">
        <f t="shared" ca="1" si="13"/>
        <v>1412977554000.7207</v>
      </c>
      <c r="S64" s="90">
        <f t="shared" ca="1" si="13"/>
        <v>1433414425711.7812</v>
      </c>
      <c r="T64" s="90">
        <f t="shared" ca="1" si="13"/>
        <v>1453851297422.8418</v>
      </c>
      <c r="U64" s="90">
        <f t="shared" ca="1" si="13"/>
        <v>1474288169133.9026</v>
      </c>
      <c r="V64" s="210">
        <f ca="1">IF('Chemicals 2030'!$A72="CP",INDIRECT("'Chemicals 2030'!"&amp;'Country Selector'!$B$3&amp;ROW($A72))*10^12,0)*'Process Emissions Multipliers'!$D$36</f>
        <v>1494725040844.9631</v>
      </c>
      <c r="W64" s="90">
        <f t="shared" ca="1" si="14"/>
        <v>1520805694961.1753</v>
      </c>
      <c r="X64" s="90">
        <f t="shared" ca="1" si="14"/>
        <v>1546886349077.387</v>
      </c>
      <c r="Y64" s="90">
        <f t="shared" ca="1" si="14"/>
        <v>1572967003193.5991</v>
      </c>
      <c r="Z64" s="90">
        <f t="shared" ca="1" si="14"/>
        <v>1599047657309.811</v>
      </c>
      <c r="AA64" s="90">
        <f t="shared" ca="1" si="14"/>
        <v>1625128311426.0229</v>
      </c>
      <c r="AB64" s="90">
        <f t="shared" ca="1" si="14"/>
        <v>1651208965542.2349</v>
      </c>
      <c r="AC64" s="90">
        <f t="shared" ca="1" si="14"/>
        <v>1677289619658.4468</v>
      </c>
      <c r="AD64" s="90">
        <f t="shared" ca="1" si="14"/>
        <v>1703370273774.6589</v>
      </c>
      <c r="AE64" s="90">
        <f t="shared" ca="1" si="14"/>
        <v>1729450927890.8711</v>
      </c>
      <c r="AF64" s="90">
        <f t="shared" ca="1" si="14"/>
        <v>1755531582007.083</v>
      </c>
      <c r="AG64" s="90">
        <f t="shared" ca="1" si="14"/>
        <v>1781612236123.2949</v>
      </c>
      <c r="AH64" s="90">
        <f t="shared" ca="1" si="14"/>
        <v>1807692890239.5068</v>
      </c>
      <c r="AI64" s="90">
        <f t="shared" ca="1" si="14"/>
        <v>1833773544355.7187</v>
      </c>
      <c r="AJ64" s="90">
        <f t="shared" ca="1" si="14"/>
        <v>1859854198471.9309</v>
      </c>
      <c r="AK64" s="90">
        <f t="shared" ca="1" si="14"/>
        <v>1885934852588.1426</v>
      </c>
      <c r="AL64" s="90">
        <f t="shared" ca="1" si="14"/>
        <v>1912015506704.3547</v>
      </c>
      <c r="AM64" s="90">
        <f t="shared" ca="1" si="11"/>
        <v>1938096160820.5667</v>
      </c>
      <c r="AN64" s="90">
        <f t="shared" ca="1" si="11"/>
        <v>1964176814936.7788</v>
      </c>
      <c r="AO64" s="90">
        <f t="shared" ca="1" si="11"/>
        <v>1990257469052.9907</v>
      </c>
      <c r="AP64" s="210">
        <f ca="1">V64*'Process Emissions Multipliers'!$E$36</f>
        <v>2016338123169.2026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4149060666545.9814</v>
      </c>
      <c r="D65" s="90">
        <f t="shared" ca="1" si="12"/>
        <v>4234919224925.1045</v>
      </c>
      <c r="E65" s="90">
        <f t="shared" ca="1" si="12"/>
        <v>4320777783304.228</v>
      </c>
      <c r="F65" s="90">
        <f t="shared" ca="1" si="12"/>
        <v>4406636341683.3516</v>
      </c>
      <c r="G65" s="90">
        <f t="shared" ca="1" si="12"/>
        <v>4492494900062.4756</v>
      </c>
      <c r="H65" s="90">
        <f t="shared" ca="1" si="12"/>
        <v>4578353458441.5996</v>
      </c>
      <c r="I65" s="90">
        <f t="shared" ca="1" si="12"/>
        <v>4664212016820.7227</v>
      </c>
      <c r="J65" s="90">
        <f t="shared" ca="1" si="12"/>
        <v>4750070575199.8467</v>
      </c>
      <c r="K65" s="90">
        <f t="shared" ca="1" si="12"/>
        <v>4835929133578.9697</v>
      </c>
      <c r="L65" s="210">
        <f ca="1">IF('Chemicals 2020'!$A73="CP",INDIRECT("'Chemicals 2020'!"&amp;'Country Selector'!$B$3&amp;ROW($A73))*10^12,0)*'Process Emissions Multipliers'!$B$36</f>
        <v>4921787691958.0937</v>
      </c>
      <c r="M65" s="90">
        <f t="shared" ca="1" si="16"/>
        <v>4999739759770.29</v>
      </c>
      <c r="N65" s="90">
        <f t="shared" ca="1" si="13"/>
        <v>5077691827582.4863</v>
      </c>
      <c r="O65" s="90">
        <f t="shared" ca="1" si="13"/>
        <v>5155643895394.6826</v>
      </c>
      <c r="P65" s="90">
        <f t="shared" ca="1" si="13"/>
        <v>5233595963206.8789</v>
      </c>
      <c r="Q65" s="90">
        <f t="shared" ca="1" si="13"/>
        <v>5311548031019.0742</v>
      </c>
      <c r="R65" s="90">
        <f t="shared" ca="1" si="13"/>
        <v>5389500098831.2715</v>
      </c>
      <c r="S65" s="90">
        <f t="shared" ca="1" si="13"/>
        <v>5467452166643.4668</v>
      </c>
      <c r="T65" s="90">
        <f t="shared" ca="1" si="13"/>
        <v>5545404234455.6641</v>
      </c>
      <c r="U65" s="90">
        <f t="shared" ca="1" si="13"/>
        <v>5623356302267.8594</v>
      </c>
      <c r="V65" s="210">
        <f ca="1">IF('Chemicals 2030'!$A73="CP",INDIRECT("'Chemicals 2030'!"&amp;'Country Selector'!$B$3&amp;ROW($A73))*10^12,0)*'Process Emissions Multipliers'!$D$36</f>
        <v>5701308370080.0557</v>
      </c>
      <c r="W65" s="90">
        <f t="shared" ca="1" si="14"/>
        <v>5800787436494.749</v>
      </c>
      <c r="X65" s="90">
        <f t="shared" ca="1" si="14"/>
        <v>5900266502909.4434</v>
      </c>
      <c r="Y65" s="90">
        <f t="shared" ca="1" si="14"/>
        <v>5999745569324.1387</v>
      </c>
      <c r="Z65" s="90">
        <f t="shared" ca="1" si="14"/>
        <v>6099224635738.832</v>
      </c>
      <c r="AA65" s="90">
        <f t="shared" ca="1" si="14"/>
        <v>6198703702153.5254</v>
      </c>
      <c r="AB65" s="90">
        <f t="shared" ca="1" si="14"/>
        <v>6298182768568.2197</v>
      </c>
      <c r="AC65" s="90">
        <f t="shared" ca="1" si="14"/>
        <v>6397661834982.9131</v>
      </c>
      <c r="AD65" s="90">
        <f t="shared" ca="1" si="14"/>
        <v>6497140901397.6074</v>
      </c>
      <c r="AE65" s="90">
        <f t="shared" ca="1" si="14"/>
        <v>6596619967812.3008</v>
      </c>
      <c r="AF65" s="90">
        <f t="shared" ca="1" si="14"/>
        <v>6696099034226.9951</v>
      </c>
      <c r="AG65" s="90">
        <f t="shared" ca="1" si="14"/>
        <v>6795578100641.6895</v>
      </c>
      <c r="AH65" s="90">
        <f t="shared" ca="1" si="14"/>
        <v>6895057167056.3838</v>
      </c>
      <c r="AI65" s="90">
        <f t="shared" ca="1" si="14"/>
        <v>6994536233471.0771</v>
      </c>
      <c r="AJ65" s="90">
        <f t="shared" ca="1" si="14"/>
        <v>7094015299885.7705</v>
      </c>
      <c r="AK65" s="90">
        <f t="shared" ca="1" si="14"/>
        <v>7193494366300.4648</v>
      </c>
      <c r="AL65" s="90">
        <f t="shared" ca="1" si="14"/>
        <v>7292973432715.1582</v>
      </c>
      <c r="AM65" s="90">
        <f t="shared" ca="1" si="11"/>
        <v>7392452499129.8535</v>
      </c>
      <c r="AN65" s="90">
        <f t="shared" ca="1" si="11"/>
        <v>7491931565544.5469</v>
      </c>
      <c r="AO65" s="90">
        <f t="shared" ca="1" si="11"/>
        <v>7591410631959.2402</v>
      </c>
      <c r="AP65" s="210">
        <f ca="1">V65*'Process Emissions Multipliers'!$E$36</f>
        <v>7690889698373.9346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1678271730288.2561</v>
      </c>
      <c r="D66" s="90">
        <f t="shared" ca="1" si="12"/>
        <v>1713001034801.1611</v>
      </c>
      <c r="E66" s="90">
        <f t="shared" ca="1" si="12"/>
        <v>1747730339314.0664</v>
      </c>
      <c r="F66" s="90">
        <f t="shared" ca="1" si="12"/>
        <v>1782459643826.9717</v>
      </c>
      <c r="G66" s="90">
        <f t="shared" ca="1" si="12"/>
        <v>1817188948339.877</v>
      </c>
      <c r="H66" s="90">
        <f t="shared" ca="1" si="12"/>
        <v>1851918252852.782</v>
      </c>
      <c r="I66" s="90">
        <f t="shared" ca="1" si="12"/>
        <v>1886647557365.687</v>
      </c>
      <c r="J66" s="90">
        <f t="shared" ca="1" si="12"/>
        <v>1921376861878.5923</v>
      </c>
      <c r="K66" s="90">
        <f t="shared" ca="1" si="12"/>
        <v>1956106166391.4976</v>
      </c>
      <c r="L66" s="210">
        <f ca="1">IF('Chemicals 2020'!$A74="CP",INDIRECT("'Chemicals 2020'!"&amp;'Country Selector'!$B$3&amp;ROW($A74))*10^12,0)*'Process Emissions Multipliers'!$B$36</f>
        <v>1990835470904.4026</v>
      </c>
      <c r="M66" s="90">
        <f t="shared" ca="1" si="16"/>
        <v>2022366644401.4687</v>
      </c>
      <c r="N66" s="90">
        <f t="shared" ca="1" si="13"/>
        <v>2053897817898.5347</v>
      </c>
      <c r="O66" s="90">
        <f t="shared" ca="1" si="13"/>
        <v>2085428991395.6008</v>
      </c>
      <c r="P66" s="90">
        <f t="shared" ca="1" si="13"/>
        <v>2116960164892.667</v>
      </c>
      <c r="Q66" s="90">
        <f t="shared" ca="1" si="13"/>
        <v>2148491338389.7332</v>
      </c>
      <c r="R66" s="90">
        <f t="shared" ca="1" si="13"/>
        <v>2180022511886.7991</v>
      </c>
      <c r="S66" s="90">
        <f t="shared" ca="1" si="13"/>
        <v>2211553685383.8652</v>
      </c>
      <c r="T66" s="90">
        <f t="shared" ca="1" si="13"/>
        <v>2243084858880.9312</v>
      </c>
      <c r="U66" s="90">
        <f t="shared" ca="1" si="13"/>
        <v>2274616032377.9976</v>
      </c>
      <c r="V66" s="210">
        <f ca="1">IF('Chemicals 2030'!$A74="CP",INDIRECT("'Chemicals 2030'!"&amp;'Country Selector'!$B$3&amp;ROW($A74))*10^12,0)*'Process Emissions Multipliers'!$D$36</f>
        <v>2306147205875.0635</v>
      </c>
      <c r="W66" s="90">
        <f t="shared" ca="1" si="14"/>
        <v>2346385929368.647</v>
      </c>
      <c r="X66" s="90">
        <f t="shared" ca="1" si="14"/>
        <v>2386624652862.231</v>
      </c>
      <c r="Y66" s="90">
        <f t="shared" ca="1" si="14"/>
        <v>2426863376355.8149</v>
      </c>
      <c r="Z66" s="90">
        <f t="shared" ca="1" si="14"/>
        <v>2467102099849.3984</v>
      </c>
      <c r="AA66" s="90">
        <f t="shared" ca="1" si="14"/>
        <v>2507340823342.9824</v>
      </c>
      <c r="AB66" s="90">
        <f t="shared" ca="1" si="14"/>
        <v>2547579546836.5664</v>
      </c>
      <c r="AC66" s="90">
        <f t="shared" ca="1" si="14"/>
        <v>2587818270330.1499</v>
      </c>
      <c r="AD66" s="90">
        <f t="shared" ca="1" si="14"/>
        <v>2628056993823.7339</v>
      </c>
      <c r="AE66" s="90">
        <f t="shared" ca="1" si="14"/>
        <v>2668295717317.3174</v>
      </c>
      <c r="AF66" s="90">
        <f t="shared" ca="1" si="14"/>
        <v>2708534440810.9014</v>
      </c>
      <c r="AG66" s="90">
        <f t="shared" ca="1" si="14"/>
        <v>2748773164304.4854</v>
      </c>
      <c r="AH66" s="90">
        <f t="shared" ca="1" si="14"/>
        <v>2789011887798.0693</v>
      </c>
      <c r="AI66" s="90">
        <f t="shared" ca="1" si="14"/>
        <v>2829250611291.6523</v>
      </c>
      <c r="AJ66" s="90">
        <f t="shared" ca="1" si="14"/>
        <v>2869489334785.2363</v>
      </c>
      <c r="AK66" s="90">
        <f t="shared" ca="1" si="14"/>
        <v>2909728058278.8203</v>
      </c>
      <c r="AL66" s="90">
        <f t="shared" ca="1" si="14"/>
        <v>2949966781772.4043</v>
      </c>
      <c r="AM66" s="90">
        <f t="shared" ca="1" si="11"/>
        <v>2990205505265.9883</v>
      </c>
      <c r="AN66" s="90">
        <f t="shared" ca="1" si="11"/>
        <v>3030444228759.5718</v>
      </c>
      <c r="AO66" s="90">
        <f t="shared" ca="1" si="11"/>
        <v>3070682952253.1553</v>
      </c>
      <c r="AP66" s="210">
        <f ca="1">V66*'Process Emissions Multipliers'!$E$36</f>
        <v>3110921675746.7393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1166137094668.9937</v>
      </c>
      <c r="D68" s="90">
        <f t="shared" ca="1" si="12"/>
        <v>2332274189337.9873</v>
      </c>
      <c r="E68" s="90">
        <f t="shared" ca="1" si="12"/>
        <v>3498411284006.9814</v>
      </c>
      <c r="F68" s="90">
        <f t="shared" ca="1" si="12"/>
        <v>4664548378675.9746</v>
      </c>
      <c r="G68" s="90">
        <f t="shared" ca="1" si="12"/>
        <v>5830685473344.9687</v>
      </c>
      <c r="H68" s="90">
        <f t="shared" ca="1" si="12"/>
        <v>6996822568013.9629</v>
      </c>
      <c r="I68" s="90">
        <f t="shared" ca="1" si="12"/>
        <v>8162959662682.9561</v>
      </c>
      <c r="J68" s="90">
        <f t="shared" ca="1" si="12"/>
        <v>9329096757351.9492</v>
      </c>
      <c r="K68" s="90">
        <f t="shared" ca="1" si="12"/>
        <v>10495233852020.943</v>
      </c>
      <c r="L68" s="210">
        <f ca="1">IF('Chemicals 2020'!$A76="CP",INDIRECT("'Chemicals 2020'!"&amp;'Country Selector'!$B$3&amp;ROW($A76))*10^12,0)*'Process Emissions Multipliers'!$B$36</f>
        <v>11661370946689.937</v>
      </c>
      <c r="M68" s="90">
        <f t="shared" ca="1" si="16"/>
        <v>13756899875438.074</v>
      </c>
      <c r="N68" s="90">
        <f t="shared" ca="1" si="13"/>
        <v>15852428804186.209</v>
      </c>
      <c r="O68" s="90">
        <f t="shared" ca="1" si="13"/>
        <v>17947957732934.344</v>
      </c>
      <c r="P68" s="90">
        <f t="shared" ca="1" si="13"/>
        <v>20043486661682.484</v>
      </c>
      <c r="Q68" s="90">
        <f t="shared" ca="1" si="13"/>
        <v>22139015590430.617</v>
      </c>
      <c r="R68" s="90">
        <f t="shared" ca="1" si="13"/>
        <v>24234544519178.75</v>
      </c>
      <c r="S68" s="90">
        <f t="shared" ca="1" si="13"/>
        <v>26330073447926.887</v>
      </c>
      <c r="T68" s="90">
        <f t="shared" ca="1" si="13"/>
        <v>28425602376675.027</v>
      </c>
      <c r="U68" s="90">
        <f t="shared" ca="1" si="13"/>
        <v>30521131305423.16</v>
      </c>
      <c r="V68" s="210">
        <f ca="1">IF('Chemicals 2030'!$A76="CP",INDIRECT("'Chemicals 2030'!"&amp;'Country Selector'!$B$3&amp;ROW($A76))*10^12,0)*'Process Emissions Multipliers'!$D$36</f>
        <v>32616660234171.297</v>
      </c>
      <c r="W68" s="90">
        <f t="shared" ca="1" si="14"/>
        <v>33185770813540.828</v>
      </c>
      <c r="X68" s="90">
        <f t="shared" ca="1" si="14"/>
        <v>33754881392910.367</v>
      </c>
      <c r="Y68" s="90">
        <f t="shared" ca="1" si="14"/>
        <v>34323991972279.898</v>
      </c>
      <c r="Z68" s="90">
        <f t="shared" ca="1" si="14"/>
        <v>34893102551649.434</v>
      </c>
      <c r="AA68" s="90">
        <f t="shared" ca="1" si="14"/>
        <v>35462213131018.969</v>
      </c>
      <c r="AB68" s="90">
        <f t="shared" ca="1" si="14"/>
        <v>36031323710388.5</v>
      </c>
      <c r="AC68" s="90">
        <f t="shared" ca="1" si="14"/>
        <v>36600434289758.031</v>
      </c>
      <c r="AD68" s="90">
        <f t="shared" ca="1" si="14"/>
        <v>37169544869127.562</v>
      </c>
      <c r="AE68" s="90">
        <f t="shared" ca="1" si="14"/>
        <v>37738655448497.102</v>
      </c>
      <c r="AF68" s="90">
        <f t="shared" ca="1" si="14"/>
        <v>38307766027866.641</v>
      </c>
      <c r="AG68" s="90">
        <f t="shared" ca="1" si="14"/>
        <v>38876876607236.172</v>
      </c>
      <c r="AH68" s="90">
        <f t="shared" ca="1" si="14"/>
        <v>39445987186605.703</v>
      </c>
      <c r="AI68" s="90">
        <f t="shared" ca="1" si="14"/>
        <v>40015097765975.242</v>
      </c>
      <c r="AJ68" s="90">
        <f t="shared" ca="1" si="14"/>
        <v>40584208345344.773</v>
      </c>
      <c r="AK68" s="90">
        <f t="shared" ca="1" si="14"/>
        <v>41153318924714.305</v>
      </c>
      <c r="AL68" s="90">
        <f t="shared" ca="1" si="14"/>
        <v>41722429504083.836</v>
      </c>
      <c r="AM68" s="90">
        <f t="shared" ca="1" si="11"/>
        <v>42291540083453.375</v>
      </c>
      <c r="AN68" s="90">
        <f t="shared" ca="1" si="11"/>
        <v>42860650662822.914</v>
      </c>
      <c r="AO68" s="90">
        <f t="shared" ca="1" si="11"/>
        <v>43429761242192.437</v>
      </c>
      <c r="AP68" s="210">
        <f ca="1">V68*'Process Emissions Multipliers'!$E$36</f>
        <v>43998871821561.977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2001028702411.061</v>
      </c>
      <c r="D79" s="90">
        <f t="shared" ca="1" si="12"/>
        <v>4002057404822.1221</v>
      </c>
      <c r="E79" s="90">
        <f t="shared" ca="1" si="12"/>
        <v>6003086107233.1826</v>
      </c>
      <c r="F79" s="90">
        <f t="shared" ca="1" si="12"/>
        <v>8004114809644.2441</v>
      </c>
      <c r="G79" s="90">
        <f t="shared" ca="1" si="12"/>
        <v>10005143512055.305</v>
      </c>
      <c r="H79" s="90">
        <f t="shared" ca="1" si="12"/>
        <v>12006172214466.365</v>
      </c>
      <c r="I79" s="90">
        <f t="shared" ca="1" si="12"/>
        <v>14007200916877.426</v>
      </c>
      <c r="J79" s="90">
        <f t="shared" ca="1" si="12"/>
        <v>16008229619288.488</v>
      </c>
      <c r="K79" s="90">
        <f t="shared" ca="1" si="12"/>
        <v>18009258321699.551</v>
      </c>
      <c r="L79" s="210">
        <f ca="1">IF('Chemicals 2020'!$A87="CP",INDIRECT("'Chemicals 2020'!"&amp;'Country Selector'!$B$3&amp;ROW($A87))*10^12,0)*'Process Emissions Multipliers'!$B$36</f>
        <v>20010287024110.609</v>
      </c>
      <c r="M79" s="90">
        <f t="shared" ca="1" si="16"/>
        <v>19354459758844.988</v>
      </c>
      <c r="N79" s="90">
        <f t="shared" ca="1" si="13"/>
        <v>18698632493579.363</v>
      </c>
      <c r="O79" s="90">
        <f t="shared" ca="1" si="13"/>
        <v>18042805228313.734</v>
      </c>
      <c r="P79" s="90">
        <f t="shared" ca="1" si="13"/>
        <v>17386977963048.113</v>
      </c>
      <c r="Q79" s="90">
        <f t="shared" ca="1" si="13"/>
        <v>16731150697782.488</v>
      </c>
      <c r="R79" s="90">
        <f t="shared" ca="1" si="13"/>
        <v>16075323432516.863</v>
      </c>
      <c r="S79" s="90">
        <f t="shared" ca="1" si="13"/>
        <v>15419496167251.238</v>
      </c>
      <c r="T79" s="90">
        <f t="shared" ca="1" si="13"/>
        <v>14763668901985.617</v>
      </c>
      <c r="U79" s="90">
        <f t="shared" ca="1" si="13"/>
        <v>14107841636719.992</v>
      </c>
      <c r="V79" s="210">
        <f ca="1">IF('Chemicals 2030'!$A87="CP",INDIRECT("'Chemicals 2030'!"&amp;'Country Selector'!$B$3&amp;ROW($A87))*10^12,0)*'Process Emissions Multipliers'!$D$36</f>
        <v>13452014371454.367</v>
      </c>
      <c r="W79" s="90">
        <f t="shared" ref="W79:AL94" ca="1" si="18">$V79*($AP$1-W$1)/($AP$1-$V$1)+$AP79*(W$1-$V$1)/($AP$1-$V$1)</f>
        <v>13686731342403.008</v>
      </c>
      <c r="X79" s="90">
        <f t="shared" ca="1" si="18"/>
        <v>13921448313351.65</v>
      </c>
      <c r="Y79" s="90">
        <f t="shared" ca="1" si="18"/>
        <v>14156165284300.293</v>
      </c>
      <c r="Z79" s="90">
        <f t="shared" ca="1" si="18"/>
        <v>14390882255248.934</v>
      </c>
      <c r="AA79" s="90">
        <f t="shared" ca="1" si="18"/>
        <v>14625599226197.574</v>
      </c>
      <c r="AB79" s="90">
        <f t="shared" ca="1" si="18"/>
        <v>14860316197146.215</v>
      </c>
      <c r="AC79" s="90">
        <f t="shared" ca="1" si="18"/>
        <v>15095033168094.857</v>
      </c>
      <c r="AD79" s="90">
        <f t="shared" ca="1" si="18"/>
        <v>15329750139043.498</v>
      </c>
      <c r="AE79" s="90">
        <f t="shared" ca="1" si="18"/>
        <v>15564467109992.139</v>
      </c>
      <c r="AF79" s="90">
        <f t="shared" ca="1" si="18"/>
        <v>15799184080940.781</v>
      </c>
      <c r="AG79" s="90">
        <f t="shared" ca="1" si="18"/>
        <v>16033901051889.422</v>
      </c>
      <c r="AH79" s="90">
        <f t="shared" ca="1" si="18"/>
        <v>16268618022838.062</v>
      </c>
      <c r="AI79" s="90">
        <f t="shared" ca="1" si="18"/>
        <v>16503334993786.703</v>
      </c>
      <c r="AJ79" s="90">
        <f t="shared" ca="1" si="18"/>
        <v>16738051964735.348</v>
      </c>
      <c r="AK79" s="90">
        <f t="shared" ca="1" si="18"/>
        <v>16972768935683.988</v>
      </c>
      <c r="AL79" s="90">
        <f t="shared" ca="1" si="18"/>
        <v>17207485906632.629</v>
      </c>
      <c r="AM79" s="90">
        <f t="shared" ca="1" si="17"/>
        <v>17442202877581.27</v>
      </c>
      <c r="AN79" s="90">
        <f t="shared" ca="1" si="17"/>
        <v>17676919848529.91</v>
      </c>
      <c r="AO79" s="90">
        <f t="shared" ca="1" si="17"/>
        <v>17911636819478.551</v>
      </c>
      <c r="AP79" s="210">
        <f ca="1">V79*'Process Emissions Multipliers'!$E$36</f>
        <v>18146353790427.195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1181006032425.0757</v>
      </c>
      <c r="D80" s="90">
        <f t="shared" ca="1" si="12"/>
        <v>1205445172637.8621</v>
      </c>
      <c r="E80" s="90">
        <f t="shared" ca="1" si="12"/>
        <v>1229884312850.6484</v>
      </c>
      <c r="F80" s="90">
        <f t="shared" ca="1" si="12"/>
        <v>1254323453063.4346</v>
      </c>
      <c r="G80" s="90">
        <f t="shared" ca="1" si="12"/>
        <v>1278762593276.2207</v>
      </c>
      <c r="H80" s="90">
        <f t="shared" ca="1" si="12"/>
        <v>1303201733489.0071</v>
      </c>
      <c r="I80" s="90">
        <f t="shared" ca="1" si="12"/>
        <v>1327640873701.7935</v>
      </c>
      <c r="J80" s="90">
        <f t="shared" ca="1" si="12"/>
        <v>1352080013914.5796</v>
      </c>
      <c r="K80" s="90">
        <f t="shared" ca="1" si="12"/>
        <v>1376519154127.366</v>
      </c>
      <c r="L80" s="210">
        <f ca="1">IF('Chemicals 2020'!$A88="CP",INDIRECT("'Chemicals 2020'!"&amp;'Country Selector'!$B$3&amp;ROW($A88))*10^12,0)*'Process Emissions Multipliers'!$B$36</f>
        <v>1400958294340.1521</v>
      </c>
      <c r="M80" s="90">
        <f t="shared" ca="1" si="16"/>
        <v>1423146897912.1572</v>
      </c>
      <c r="N80" s="90">
        <f t="shared" ca="1" si="13"/>
        <v>1445335501484.1619</v>
      </c>
      <c r="O80" s="90">
        <f t="shared" ca="1" si="13"/>
        <v>1467524105056.167</v>
      </c>
      <c r="P80" s="90">
        <f t="shared" ca="1" si="13"/>
        <v>1489712708628.1719</v>
      </c>
      <c r="Q80" s="90">
        <f t="shared" ca="1" si="13"/>
        <v>1511901312200.1768</v>
      </c>
      <c r="R80" s="90">
        <f t="shared" ca="1" si="13"/>
        <v>1534089915772.1816</v>
      </c>
      <c r="S80" s="90">
        <f t="shared" ca="1" si="13"/>
        <v>1556278519344.1868</v>
      </c>
      <c r="T80" s="90">
        <f t="shared" ca="1" si="13"/>
        <v>1578467122916.1914</v>
      </c>
      <c r="U80" s="90">
        <f t="shared" ca="1" si="13"/>
        <v>1600655726488.1963</v>
      </c>
      <c r="V80" s="210">
        <f ca="1">IF('Chemicals 2030'!$A88="CP",INDIRECT("'Chemicals 2030'!"&amp;'Country Selector'!$B$3&amp;ROW($A88))*10^12,0)*'Process Emissions Multipliers'!$D$36</f>
        <v>1622844330060.2014</v>
      </c>
      <c r="W80" s="90">
        <f t="shared" ca="1" si="18"/>
        <v>1651160468814.9451</v>
      </c>
      <c r="X80" s="90">
        <f t="shared" ca="1" si="18"/>
        <v>1679476607569.6885</v>
      </c>
      <c r="Y80" s="90">
        <f t="shared" ca="1" si="18"/>
        <v>1707792746324.4326</v>
      </c>
      <c r="Z80" s="90">
        <f t="shared" ca="1" si="18"/>
        <v>1736108885079.176</v>
      </c>
      <c r="AA80" s="90">
        <f t="shared" ca="1" si="18"/>
        <v>1764425023833.9194</v>
      </c>
      <c r="AB80" s="90">
        <f t="shared" ca="1" si="18"/>
        <v>1792741162588.6636</v>
      </c>
      <c r="AC80" s="90">
        <f t="shared" ca="1" si="18"/>
        <v>1821057301343.407</v>
      </c>
      <c r="AD80" s="90">
        <f t="shared" ca="1" si="18"/>
        <v>1849373440098.1506</v>
      </c>
      <c r="AE80" s="90">
        <f t="shared" ca="1" si="18"/>
        <v>1877689578852.8943</v>
      </c>
      <c r="AF80" s="90">
        <f t="shared" ca="1" si="18"/>
        <v>1906005717607.6382</v>
      </c>
      <c r="AG80" s="90">
        <f t="shared" ca="1" si="18"/>
        <v>1934321856362.3816</v>
      </c>
      <c r="AH80" s="90">
        <f t="shared" ca="1" si="18"/>
        <v>1962637995117.1252</v>
      </c>
      <c r="AI80" s="90">
        <f t="shared" ca="1" si="18"/>
        <v>1990954133871.8689</v>
      </c>
      <c r="AJ80" s="90">
        <f t="shared" ca="1" si="18"/>
        <v>2019270272626.6128</v>
      </c>
      <c r="AK80" s="90">
        <f t="shared" ca="1" si="18"/>
        <v>2047586411381.3562</v>
      </c>
      <c r="AL80" s="90">
        <f t="shared" ca="1" si="18"/>
        <v>2075902550136.0999</v>
      </c>
      <c r="AM80" s="90">
        <f t="shared" ca="1" si="17"/>
        <v>2104218688890.8435</v>
      </c>
      <c r="AN80" s="90">
        <f t="shared" ca="1" si="17"/>
        <v>2132534827645.5874</v>
      </c>
      <c r="AO80" s="90">
        <f t="shared" ca="1" si="17"/>
        <v>2160850966400.3308</v>
      </c>
      <c r="AP80" s="210">
        <f ca="1">V80*'Process Emissions Multipliers'!$E$36</f>
        <v>2189167105155.0745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1476257540531.3545</v>
      </c>
      <c r="D81" s="90">
        <f t="shared" ca="1" si="12"/>
        <v>1506806465797.3345</v>
      </c>
      <c r="E81" s="90">
        <f t="shared" ca="1" si="12"/>
        <v>1537355391063.3145</v>
      </c>
      <c r="F81" s="90">
        <f t="shared" ca="1" si="12"/>
        <v>1567904316329.2944</v>
      </c>
      <c r="G81" s="90">
        <f t="shared" ca="1" si="12"/>
        <v>1598453241595.2744</v>
      </c>
      <c r="H81" s="90">
        <f t="shared" ca="1" si="12"/>
        <v>1629002166861.2544</v>
      </c>
      <c r="I81" s="90">
        <f t="shared" ca="1" si="12"/>
        <v>1659551092127.2346</v>
      </c>
      <c r="J81" s="90">
        <f t="shared" ca="1" si="12"/>
        <v>1690100017393.2146</v>
      </c>
      <c r="K81" s="90">
        <f t="shared" ca="1" si="12"/>
        <v>1720648942659.1943</v>
      </c>
      <c r="L81" s="210">
        <f ca="1">IF('Chemicals 2020'!$A89="CP",INDIRECT("'Chemicals 2020'!"&amp;'Country Selector'!$B$3&amp;ROW($A89))*10^12,0)*'Process Emissions Multipliers'!$B$36</f>
        <v>1751197867925.1746</v>
      </c>
      <c r="M81" s="90">
        <f t="shared" ca="1" si="16"/>
        <v>1778933622390.1899</v>
      </c>
      <c r="N81" s="90">
        <f t="shared" ca="1" si="13"/>
        <v>1806669376855.2056</v>
      </c>
      <c r="O81" s="90">
        <f t="shared" ca="1" si="13"/>
        <v>1834405131320.2212</v>
      </c>
      <c r="P81" s="90">
        <f t="shared" ca="1" si="13"/>
        <v>1862140885785.2363</v>
      </c>
      <c r="Q81" s="90">
        <f t="shared" ca="1" si="13"/>
        <v>1889876640250.252</v>
      </c>
      <c r="R81" s="90">
        <f t="shared" ca="1" si="13"/>
        <v>1917612394715.2676</v>
      </c>
      <c r="S81" s="90">
        <f t="shared" ca="1" si="13"/>
        <v>1945348149180.2827</v>
      </c>
      <c r="T81" s="90">
        <f t="shared" ca="1" si="13"/>
        <v>1973083903645.2983</v>
      </c>
      <c r="U81" s="90">
        <f t="shared" ca="1" si="13"/>
        <v>2000819658110.314</v>
      </c>
      <c r="V81" s="210">
        <f ca="1">IF('Chemicals 2030'!$A89="CP",INDIRECT("'Chemicals 2030'!"&amp;'Country Selector'!$B$3&amp;ROW($A89))*10^12,0)*'Process Emissions Multipliers'!$D$36</f>
        <v>2028555412575.3293</v>
      </c>
      <c r="W81" s="90">
        <f t="shared" ca="1" si="18"/>
        <v>2063950586018.7603</v>
      </c>
      <c r="X81" s="90">
        <f t="shared" ca="1" si="18"/>
        <v>2099345759462.1912</v>
      </c>
      <c r="Y81" s="90">
        <f t="shared" ca="1" si="18"/>
        <v>2134740932905.6221</v>
      </c>
      <c r="Z81" s="90">
        <f t="shared" ca="1" si="18"/>
        <v>2170136106349.053</v>
      </c>
      <c r="AA81" s="90">
        <f t="shared" ca="1" si="18"/>
        <v>2205531279792.4839</v>
      </c>
      <c r="AB81" s="90">
        <f t="shared" ca="1" si="18"/>
        <v>2240926453235.915</v>
      </c>
      <c r="AC81" s="90">
        <f t="shared" ca="1" si="18"/>
        <v>2276321626679.3457</v>
      </c>
      <c r="AD81" s="90">
        <f t="shared" ca="1" si="18"/>
        <v>2311716800122.7769</v>
      </c>
      <c r="AE81" s="90">
        <f t="shared" ca="1" si="18"/>
        <v>2347111973566.208</v>
      </c>
      <c r="AF81" s="90">
        <f t="shared" ca="1" si="18"/>
        <v>2382507147009.6387</v>
      </c>
      <c r="AG81" s="90">
        <f t="shared" ca="1" si="18"/>
        <v>2417902320453.0693</v>
      </c>
      <c r="AH81" s="90">
        <f t="shared" ca="1" si="18"/>
        <v>2453297493896.5005</v>
      </c>
      <c r="AI81" s="90">
        <f t="shared" ca="1" si="18"/>
        <v>2488692667339.9312</v>
      </c>
      <c r="AJ81" s="90">
        <f t="shared" ca="1" si="18"/>
        <v>2524087840783.3623</v>
      </c>
      <c r="AK81" s="90">
        <f t="shared" ca="1" si="18"/>
        <v>2559483014226.7935</v>
      </c>
      <c r="AL81" s="90">
        <f t="shared" ca="1" si="18"/>
        <v>2594878187670.2241</v>
      </c>
      <c r="AM81" s="90">
        <f t="shared" ca="1" si="17"/>
        <v>2630273361113.6548</v>
      </c>
      <c r="AN81" s="90">
        <f t="shared" ca="1" si="17"/>
        <v>2665668534557.0859</v>
      </c>
      <c r="AO81" s="90">
        <f t="shared" ca="1" si="17"/>
        <v>2701063708000.5171</v>
      </c>
      <c r="AP81" s="210">
        <f ca="1">V81*'Process Emissions Multipliers'!$E$36</f>
        <v>2736458881443.9478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1118847820192.1707</v>
      </c>
      <c r="D84" s="90">
        <f t="shared" ca="1" si="12"/>
        <v>1142000689867.4409</v>
      </c>
      <c r="E84" s="90">
        <f t="shared" ca="1" si="12"/>
        <v>1165153559542.7109</v>
      </c>
      <c r="F84" s="90">
        <f t="shared" ca="1" si="12"/>
        <v>1188306429217.981</v>
      </c>
      <c r="G84" s="90">
        <f t="shared" ca="1" si="12"/>
        <v>1211459298893.2512</v>
      </c>
      <c r="H84" s="90">
        <f t="shared" ca="1" si="12"/>
        <v>1234612168568.5215</v>
      </c>
      <c r="I84" s="90">
        <f t="shared" ca="1" si="12"/>
        <v>1257765038243.7915</v>
      </c>
      <c r="J84" s="90">
        <f t="shared" ca="1" si="12"/>
        <v>1280917907919.0615</v>
      </c>
      <c r="K84" s="90">
        <f t="shared" ca="1" si="12"/>
        <v>1304070777594.3315</v>
      </c>
      <c r="L84" s="210">
        <f ca="1">IF('Chemicals 2020'!$A92="CP",INDIRECT("'Chemicals 2020'!"&amp;'Country Selector'!$B$3&amp;ROW($A92))*10^12,0)*'Process Emissions Multipliers'!$B$36</f>
        <v>1327223647269.6018</v>
      </c>
      <c r="M84" s="90">
        <f t="shared" ca="1" si="16"/>
        <v>1348244429600.9834</v>
      </c>
      <c r="N84" s="90">
        <f t="shared" ca="1" si="13"/>
        <v>1369265211932.3647</v>
      </c>
      <c r="O84" s="90">
        <f t="shared" ca="1" si="13"/>
        <v>1390285994263.7466</v>
      </c>
      <c r="P84" s="90">
        <f t="shared" ca="1" si="13"/>
        <v>1411306776595.1279</v>
      </c>
      <c r="Q84" s="90">
        <f t="shared" ca="1" si="13"/>
        <v>1432327558926.5095</v>
      </c>
      <c r="R84" s="90">
        <f t="shared" ca="1" si="13"/>
        <v>1453348341257.8911</v>
      </c>
      <c r="S84" s="90">
        <f t="shared" ca="1" si="13"/>
        <v>1474369123589.2725</v>
      </c>
      <c r="T84" s="90">
        <f t="shared" ca="1" si="13"/>
        <v>1495389905920.6543</v>
      </c>
      <c r="U84" s="90">
        <f t="shared" ca="1" si="13"/>
        <v>1516410688252.0359</v>
      </c>
      <c r="V84" s="210">
        <f ca="1">IF('Chemicals 2030'!$A92="CP",INDIRECT("'Chemicals 2030'!"&amp;'Country Selector'!$B$3&amp;ROW($A92))*10^12,0)*'Process Emissions Multipliers'!$D$36</f>
        <v>1537431470583.4172</v>
      </c>
      <c r="W84" s="90">
        <f t="shared" ca="1" si="18"/>
        <v>1564257286245.8071</v>
      </c>
      <c r="X84" s="90">
        <f t="shared" ca="1" si="18"/>
        <v>1591083101908.1973</v>
      </c>
      <c r="Y84" s="90">
        <f t="shared" ca="1" si="18"/>
        <v>1617908917570.5872</v>
      </c>
      <c r="Z84" s="90">
        <f t="shared" ca="1" si="18"/>
        <v>1644734733232.9771</v>
      </c>
      <c r="AA84" s="90">
        <f t="shared" ca="1" si="18"/>
        <v>1671560548895.3669</v>
      </c>
      <c r="AB84" s="90">
        <f t="shared" ca="1" si="18"/>
        <v>1698386364557.7568</v>
      </c>
      <c r="AC84" s="90">
        <f t="shared" ca="1" si="18"/>
        <v>1725212180220.147</v>
      </c>
      <c r="AD84" s="90">
        <f t="shared" ca="1" si="18"/>
        <v>1752037995882.5366</v>
      </c>
      <c r="AE84" s="90">
        <f t="shared" ca="1" si="18"/>
        <v>1778863811544.9268</v>
      </c>
      <c r="AF84" s="90">
        <f t="shared" ca="1" si="18"/>
        <v>1805689627207.3164</v>
      </c>
      <c r="AG84" s="90">
        <f t="shared" ca="1" si="18"/>
        <v>1832515442869.7065</v>
      </c>
      <c r="AH84" s="90">
        <f t="shared" ca="1" si="18"/>
        <v>1859341258532.0964</v>
      </c>
      <c r="AI84" s="90">
        <f t="shared" ca="1" si="18"/>
        <v>1886167074194.4863</v>
      </c>
      <c r="AJ84" s="90">
        <f t="shared" ca="1" si="18"/>
        <v>1912992889856.8762</v>
      </c>
      <c r="AK84" s="90">
        <f t="shared" ca="1" si="18"/>
        <v>1939818705519.2661</v>
      </c>
      <c r="AL84" s="90">
        <f t="shared" ca="1" si="18"/>
        <v>1966644521181.6562</v>
      </c>
      <c r="AM84" s="90">
        <f t="shared" ca="1" si="17"/>
        <v>1993470336844.0464</v>
      </c>
      <c r="AN84" s="90">
        <f t="shared" ca="1" si="17"/>
        <v>2020296152506.436</v>
      </c>
      <c r="AO84" s="90">
        <f t="shared" ca="1" si="17"/>
        <v>2047121968168.8259</v>
      </c>
      <c r="AP84" s="210">
        <f ca="1">V84*'Process Emissions Multipliers'!$E$36</f>
        <v>2073947783831.2158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1398559775240.2263</v>
      </c>
      <c r="D85" s="90">
        <f t="shared" ca="1" si="12"/>
        <v>1427500862334.3125</v>
      </c>
      <c r="E85" s="90">
        <f t="shared" ca="1" si="12"/>
        <v>1456441949428.3989</v>
      </c>
      <c r="F85" s="90">
        <f t="shared" ca="1" si="12"/>
        <v>1485383036522.4849</v>
      </c>
      <c r="G85" s="90">
        <f t="shared" ca="1" si="12"/>
        <v>1514324123616.5713</v>
      </c>
      <c r="H85" s="90">
        <f t="shared" ca="1" si="12"/>
        <v>1543265210710.6575</v>
      </c>
      <c r="I85" s="90">
        <f t="shared" ca="1" si="12"/>
        <v>1572206297804.7437</v>
      </c>
      <c r="J85" s="90">
        <f t="shared" ca="1" si="12"/>
        <v>1601147384898.8298</v>
      </c>
      <c r="K85" s="90">
        <f t="shared" ca="1" si="12"/>
        <v>1630088471992.916</v>
      </c>
      <c r="L85" s="210">
        <f ca="1">IF('Chemicals 2020'!$A93="CP",INDIRECT("'Chemicals 2020'!"&amp;'Country Selector'!$B$3&amp;ROW($A93))*10^12,0)*'Process Emissions Multipliers'!$B$36</f>
        <v>1659029559087.0022</v>
      </c>
      <c r="M85" s="90">
        <f t="shared" ca="1" si="16"/>
        <v>1685305537001.2214</v>
      </c>
      <c r="N85" s="90">
        <f t="shared" ca="1" si="13"/>
        <v>1711581514915.4404</v>
      </c>
      <c r="O85" s="90">
        <f t="shared" ca="1" si="13"/>
        <v>1737857492829.6597</v>
      </c>
      <c r="P85" s="90">
        <f t="shared" ca="1" si="13"/>
        <v>1764133470743.8789</v>
      </c>
      <c r="Q85" s="90">
        <f t="shared" ca="1" si="13"/>
        <v>1790409448658.0981</v>
      </c>
      <c r="R85" s="90">
        <f t="shared" ca="1" si="13"/>
        <v>1816685426572.3174</v>
      </c>
      <c r="S85" s="90">
        <f t="shared" ca="1" si="13"/>
        <v>1842961404486.5366</v>
      </c>
      <c r="T85" s="90">
        <f t="shared" ca="1" si="13"/>
        <v>1869237382400.7554</v>
      </c>
      <c r="U85" s="90">
        <f t="shared" ca="1" si="13"/>
        <v>1895513360314.9746</v>
      </c>
      <c r="V85" s="210">
        <f ca="1">IF('Chemicals 2030'!$A93="CP",INDIRECT("'Chemicals 2030'!"&amp;'Country Selector'!$B$3&amp;ROW($A93))*10^12,0)*'Process Emissions Multipliers'!$D$36</f>
        <v>1921789338229.1938</v>
      </c>
      <c r="W85" s="90">
        <f t="shared" ca="1" si="18"/>
        <v>1955321607807.1797</v>
      </c>
      <c r="X85" s="90">
        <f t="shared" ca="1" si="18"/>
        <v>1988853877385.166</v>
      </c>
      <c r="Y85" s="90">
        <f t="shared" ca="1" si="18"/>
        <v>2022386146963.1523</v>
      </c>
      <c r="Z85" s="90">
        <f t="shared" ca="1" si="18"/>
        <v>2055918416541.1379</v>
      </c>
      <c r="AA85" s="90">
        <f t="shared" ca="1" si="18"/>
        <v>2089450686119.124</v>
      </c>
      <c r="AB85" s="90">
        <f t="shared" ca="1" si="18"/>
        <v>2122982955697.1104</v>
      </c>
      <c r="AC85" s="90">
        <f t="shared" ca="1" si="18"/>
        <v>2156515225275.0964</v>
      </c>
      <c r="AD85" s="90">
        <f t="shared" ca="1" si="18"/>
        <v>2190047494853.0825</v>
      </c>
      <c r="AE85" s="90">
        <f t="shared" ca="1" si="18"/>
        <v>2223579764431.0684</v>
      </c>
      <c r="AF85" s="90">
        <f t="shared" ca="1" si="18"/>
        <v>2257112034009.0547</v>
      </c>
      <c r="AG85" s="90">
        <f t="shared" ca="1" si="18"/>
        <v>2290644303587.0405</v>
      </c>
      <c r="AH85" s="90">
        <f t="shared" ca="1" si="18"/>
        <v>2324176573165.0264</v>
      </c>
      <c r="AI85" s="90">
        <f t="shared" ca="1" si="18"/>
        <v>2357708842743.0127</v>
      </c>
      <c r="AJ85" s="90">
        <f t="shared" ca="1" si="18"/>
        <v>2391241112320.999</v>
      </c>
      <c r="AK85" s="90">
        <f t="shared" ca="1" si="18"/>
        <v>2424773381898.9849</v>
      </c>
      <c r="AL85" s="90">
        <f t="shared" ca="1" si="18"/>
        <v>2458305651476.9707</v>
      </c>
      <c r="AM85" s="90">
        <f t="shared" ca="1" si="17"/>
        <v>2491837921054.9565</v>
      </c>
      <c r="AN85" s="90">
        <f t="shared" ca="1" si="17"/>
        <v>2525370190632.9429</v>
      </c>
      <c r="AO85" s="90">
        <f t="shared" ca="1" si="17"/>
        <v>2558902460210.9287</v>
      </c>
      <c r="AP85" s="210">
        <f ca="1">V85*'Process Emissions Multipliers'!$E$36</f>
        <v>2592434729788.915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42641080439.375191</v>
      </c>
      <c r="D91" s="90">
        <f t="shared" ca="1" si="12"/>
        <v>85282160878.750381</v>
      </c>
      <c r="E91" s="90">
        <f t="shared" ca="1" si="12"/>
        <v>127923241318.12556</v>
      </c>
      <c r="F91" s="90">
        <f t="shared" ca="1" si="12"/>
        <v>170564321757.50076</v>
      </c>
      <c r="G91" s="90">
        <f t="shared" ca="1" si="12"/>
        <v>213205402196.87595</v>
      </c>
      <c r="H91" s="90">
        <f t="shared" ca="1" si="12"/>
        <v>255846482636.25113</v>
      </c>
      <c r="I91" s="90">
        <f t="shared" ca="1" si="12"/>
        <v>298487563075.62634</v>
      </c>
      <c r="J91" s="90">
        <f t="shared" ca="1" si="12"/>
        <v>341128643515.00153</v>
      </c>
      <c r="K91" s="90">
        <f t="shared" ca="1" si="12"/>
        <v>383769723954.37671</v>
      </c>
      <c r="L91" s="210">
        <f ca="1">IF('Chemicals 2020'!$A99="CP",INDIRECT("'Chemicals 2020'!"&amp;'Country Selector'!$B$3&amp;ROW($A99))*10^12,0)*'Process Emissions Multipliers'!$B$36</f>
        <v>426410804393.75189</v>
      </c>
      <c r="M91" s="90">
        <f t="shared" ca="1" si="16"/>
        <v>524288052518.76288</v>
      </c>
      <c r="N91" s="90">
        <f t="shared" ca="1" si="13"/>
        <v>622165300643.77393</v>
      </c>
      <c r="O91" s="90">
        <f t="shared" ca="1" si="13"/>
        <v>720042548768.78491</v>
      </c>
      <c r="P91" s="90">
        <f t="shared" ca="1" si="13"/>
        <v>817919796893.79578</v>
      </c>
      <c r="Q91" s="90">
        <f t="shared" ca="1" si="13"/>
        <v>915797045018.80676</v>
      </c>
      <c r="R91" s="90">
        <f t="shared" ca="1" si="13"/>
        <v>1013674293143.8177</v>
      </c>
      <c r="S91" s="90">
        <f t="shared" ca="1" si="13"/>
        <v>1111551541268.8286</v>
      </c>
      <c r="T91" s="90">
        <f t="shared" ca="1" si="13"/>
        <v>1209428789393.8398</v>
      </c>
      <c r="U91" s="90">
        <f t="shared" ca="1" si="13"/>
        <v>1307306037518.8506</v>
      </c>
      <c r="V91" s="210">
        <f ca="1">IF('Chemicals 2030'!$A99="CP",INDIRECT("'Chemicals 2030'!"&amp;'Country Selector'!$B$3&amp;ROW($A99))*10^12,0)*'Process Emissions Multipliers'!$D$36</f>
        <v>1405183285643.8616</v>
      </c>
      <c r="W91" s="90">
        <f t="shared" ca="1" si="18"/>
        <v>1429701573784.6978</v>
      </c>
      <c r="X91" s="90">
        <f t="shared" ca="1" si="18"/>
        <v>1454219861925.5337</v>
      </c>
      <c r="Y91" s="90">
        <f t="shared" ca="1" si="18"/>
        <v>1478738150066.3701</v>
      </c>
      <c r="Z91" s="90">
        <f t="shared" ca="1" si="18"/>
        <v>1503256438207.2061</v>
      </c>
      <c r="AA91" s="90">
        <f t="shared" ca="1" si="18"/>
        <v>1527774726348.042</v>
      </c>
      <c r="AB91" s="90">
        <f t="shared" ca="1" si="18"/>
        <v>1552293014488.8784</v>
      </c>
      <c r="AC91" s="90">
        <f t="shared" ca="1" si="18"/>
        <v>1576811302629.7144</v>
      </c>
      <c r="AD91" s="90">
        <f t="shared" ca="1" si="18"/>
        <v>1601329590770.5508</v>
      </c>
      <c r="AE91" s="90">
        <f t="shared" ca="1" si="18"/>
        <v>1625847878911.3867</v>
      </c>
      <c r="AF91" s="90">
        <f t="shared" ca="1" si="18"/>
        <v>1650366167052.2227</v>
      </c>
      <c r="AG91" s="90">
        <f t="shared" ca="1" si="18"/>
        <v>1674884455193.0586</v>
      </c>
      <c r="AH91" s="90">
        <f t="shared" ca="1" si="18"/>
        <v>1699402743333.895</v>
      </c>
      <c r="AI91" s="90">
        <f t="shared" ca="1" si="18"/>
        <v>1723921031474.7312</v>
      </c>
      <c r="AJ91" s="90">
        <f t="shared" ca="1" si="18"/>
        <v>1748439319615.5671</v>
      </c>
      <c r="AK91" s="90">
        <f t="shared" ca="1" si="18"/>
        <v>1772957607756.4033</v>
      </c>
      <c r="AL91" s="90">
        <f t="shared" ca="1" si="18"/>
        <v>1797475895897.2397</v>
      </c>
      <c r="AM91" s="90">
        <f t="shared" ca="1" si="17"/>
        <v>1821994184038.0759</v>
      </c>
      <c r="AN91" s="90">
        <f t="shared" ca="1" si="17"/>
        <v>1846512472178.9119</v>
      </c>
      <c r="AO91" s="90">
        <f t="shared" ca="1" si="17"/>
        <v>1871030760319.7478</v>
      </c>
      <c r="AP91" s="210">
        <f ca="1">V91*'Process Emissions Multipliers'!$E$36</f>
        <v>1895549048460.584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2713681709.4723268</v>
      </c>
      <c r="D95" s="90">
        <f t="shared" ca="1" si="12"/>
        <v>5427363418.9446535</v>
      </c>
      <c r="E95" s="90">
        <f t="shared" ref="D95:K126" ca="1" si="20">$B95*($L$1-E$1)/($L$1-$B$1)+$L95*(E$1-$B$1)/($L$1-$B$1)</f>
        <v>8141045128.4169798</v>
      </c>
      <c r="F95" s="90">
        <f t="shared" ca="1" si="20"/>
        <v>10854726837.889307</v>
      </c>
      <c r="G95" s="90">
        <f t="shared" ca="1" si="20"/>
        <v>13568408547.361633</v>
      </c>
      <c r="H95" s="90">
        <f t="shared" ca="1" si="20"/>
        <v>16282090256.83396</v>
      </c>
      <c r="I95" s="90">
        <f t="shared" ca="1" si="20"/>
        <v>18995771966.306286</v>
      </c>
      <c r="J95" s="90">
        <f t="shared" ca="1" si="20"/>
        <v>21709453675.778614</v>
      </c>
      <c r="K95" s="90">
        <f t="shared" ca="1" si="20"/>
        <v>24423135385.250938</v>
      </c>
      <c r="L95" s="210">
        <f ca="1">IF('Chemicals 2020'!$A103="CP",INDIRECT("'Chemicals 2020'!"&amp;'Country Selector'!$B$3&amp;ROW($A103))*10^12,0)*'Process Emissions Multipliers'!$B$36</f>
        <v>27136817094.723267</v>
      </c>
      <c r="M95" s="90">
        <f t="shared" ca="1" si="16"/>
        <v>33363410975.624817</v>
      </c>
      <c r="N95" s="90">
        <f t="shared" ca="1" si="13"/>
        <v>39590004856.526367</v>
      </c>
      <c r="O95" s="90">
        <f t="shared" ref="N95:U126" ca="1" si="21">$L95*($V$1-O$1)/($V$1-$L$1)+$V95*(O$1-$L$1)/($V$1-$L$1)</f>
        <v>45816598737.427917</v>
      </c>
      <c r="P95" s="90">
        <f t="shared" ca="1" si="21"/>
        <v>52043192618.329475</v>
      </c>
      <c r="Q95" s="90">
        <f t="shared" ca="1" si="21"/>
        <v>58269786499.231026</v>
      </c>
      <c r="R95" s="90">
        <f t="shared" ca="1" si="21"/>
        <v>64496380380.132576</v>
      </c>
      <c r="S95" s="90">
        <f t="shared" ca="1" si="21"/>
        <v>70722974261.034134</v>
      </c>
      <c r="T95" s="90">
        <f t="shared" ca="1" si="21"/>
        <v>76949568141.935684</v>
      </c>
      <c r="U95" s="90">
        <f t="shared" ca="1" si="21"/>
        <v>83176162022.837219</v>
      </c>
      <c r="V95" s="210">
        <f ca="1">IF('Chemicals 2030'!$A103="CP",INDIRECT("'Chemicals 2030'!"&amp;'Country Selector'!$B$3&amp;ROW($A103))*10^12,0)*'Process Emissions Multipliers'!$D$36</f>
        <v>89402755903.738785</v>
      </c>
      <c r="W95" s="90">
        <f t="shared" ref="W95:AL110" ca="1" si="22">$V95*($AP$1-W$1)/($AP$1-$V$1)+$AP95*(W$1-$V$1)/($AP$1-$V$1)</f>
        <v>90962696555.059814</v>
      </c>
      <c r="X95" s="90">
        <f t="shared" ca="1" si="22"/>
        <v>92522637206.380829</v>
      </c>
      <c r="Y95" s="90">
        <f t="shared" ca="1" si="22"/>
        <v>94082577857.701859</v>
      </c>
      <c r="Z95" s="90">
        <f t="shared" ca="1" si="22"/>
        <v>95642518509.022888</v>
      </c>
      <c r="AA95" s="90">
        <f t="shared" ca="1" si="22"/>
        <v>97202459160.343933</v>
      </c>
      <c r="AB95" s="90">
        <f t="shared" ca="1" si="22"/>
        <v>98762399811.664948</v>
      </c>
      <c r="AC95" s="90">
        <f t="shared" ca="1" si="22"/>
        <v>100322340462.98598</v>
      </c>
      <c r="AD95" s="90">
        <f t="shared" ca="1" si="22"/>
        <v>101882281114.30701</v>
      </c>
      <c r="AE95" s="90">
        <f t="shared" ca="1" si="22"/>
        <v>103442221765.62802</v>
      </c>
      <c r="AF95" s="90">
        <f t="shared" ca="1" si="22"/>
        <v>105002162416.94907</v>
      </c>
      <c r="AG95" s="90">
        <f t="shared" ca="1" si="22"/>
        <v>106562103068.27008</v>
      </c>
      <c r="AH95" s="90">
        <f t="shared" ca="1" si="22"/>
        <v>108122043719.59111</v>
      </c>
      <c r="AI95" s="90">
        <f t="shared" ca="1" si="22"/>
        <v>109681984370.91212</v>
      </c>
      <c r="AJ95" s="90">
        <f t="shared" ca="1" si="22"/>
        <v>111241925022.23315</v>
      </c>
      <c r="AK95" s="90">
        <f t="shared" ca="1" si="22"/>
        <v>112801865673.55417</v>
      </c>
      <c r="AL95" s="90">
        <f t="shared" ca="1" si="22"/>
        <v>114361806324.87521</v>
      </c>
      <c r="AM95" s="90">
        <f t="shared" ca="1" si="19"/>
        <v>115921746976.19624</v>
      </c>
      <c r="AN95" s="90">
        <f t="shared" ca="1" si="19"/>
        <v>117481687627.51727</v>
      </c>
      <c r="AO95" s="90">
        <f t="shared" ca="1" si="19"/>
        <v>119041628278.83827</v>
      </c>
      <c r="AP95" s="210">
        <f ca="1">V95*'Process Emissions Multipliers'!$E$36</f>
        <v>120601568930.15932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32323082540.821991</v>
      </c>
      <c r="D98" s="90">
        <f t="shared" ca="1" si="20"/>
        <v>64646165081.643982</v>
      </c>
      <c r="E98" s="90">
        <f t="shared" ca="1" si="20"/>
        <v>96969247622.465973</v>
      </c>
      <c r="F98" s="90">
        <f t="shared" ca="1" si="20"/>
        <v>129292330163.28796</v>
      </c>
      <c r="G98" s="90">
        <f t="shared" ca="1" si="20"/>
        <v>161615412704.10995</v>
      </c>
      <c r="H98" s="90">
        <f t="shared" ca="1" si="20"/>
        <v>193938495244.93195</v>
      </c>
      <c r="I98" s="90">
        <f t="shared" ca="1" si="20"/>
        <v>226261577785.75397</v>
      </c>
      <c r="J98" s="90">
        <f t="shared" ca="1" si="20"/>
        <v>258584660326.57593</v>
      </c>
      <c r="K98" s="90">
        <f t="shared" ca="1" si="20"/>
        <v>290907742867.39789</v>
      </c>
      <c r="L98" s="210">
        <f ca="1">IF('Chemicals 2020'!$A106="CP",INDIRECT("'Chemicals 2020'!"&amp;'Country Selector'!$B$3&amp;ROW($A106))*10^12,0)*'Process Emissions Multipliers'!$B$36</f>
        <v>323230825408.21991</v>
      </c>
      <c r="M98" s="90">
        <f t="shared" ca="1" si="16"/>
        <v>371510889362.79932</v>
      </c>
      <c r="N98" s="90">
        <f t="shared" ca="1" si="21"/>
        <v>419790953317.37878</v>
      </c>
      <c r="O98" s="90">
        <f t="shared" ca="1" si="21"/>
        <v>468071017271.95825</v>
      </c>
      <c r="P98" s="90">
        <f t="shared" ca="1" si="21"/>
        <v>516351081226.53772</v>
      </c>
      <c r="Q98" s="90">
        <f t="shared" ca="1" si="21"/>
        <v>564631145181.11719</v>
      </c>
      <c r="R98" s="90">
        <f t="shared" ca="1" si="21"/>
        <v>612911209135.69653</v>
      </c>
      <c r="S98" s="90">
        <f t="shared" ca="1" si="21"/>
        <v>661191273090.276</v>
      </c>
      <c r="T98" s="90">
        <f t="shared" ca="1" si="21"/>
        <v>709471337044.85547</v>
      </c>
      <c r="U98" s="90">
        <f t="shared" ca="1" si="21"/>
        <v>757751400999.43506</v>
      </c>
      <c r="V98" s="210">
        <f ca="1">IF('Chemicals 2030'!$A106="CP",INDIRECT("'Chemicals 2030'!"&amp;'Country Selector'!$B$3&amp;ROW($A106))*10^12,0)*'Process Emissions Multipliers'!$D$36</f>
        <v>806031464954.0144</v>
      </c>
      <c r="W98" s="90">
        <f t="shared" ca="1" si="22"/>
        <v>820095474902.20239</v>
      </c>
      <c r="X98" s="90">
        <f t="shared" ca="1" si="22"/>
        <v>834159484850.3905</v>
      </c>
      <c r="Y98" s="90">
        <f t="shared" ca="1" si="22"/>
        <v>848223494798.57837</v>
      </c>
      <c r="Z98" s="90">
        <f t="shared" ca="1" si="22"/>
        <v>862287504746.76648</v>
      </c>
      <c r="AA98" s="90">
        <f t="shared" ca="1" si="22"/>
        <v>876351514694.95459</v>
      </c>
      <c r="AB98" s="90">
        <f t="shared" ca="1" si="22"/>
        <v>890415524643.14246</v>
      </c>
      <c r="AC98" s="90">
        <f t="shared" ca="1" si="22"/>
        <v>904479534591.33044</v>
      </c>
      <c r="AD98" s="90">
        <f t="shared" ca="1" si="22"/>
        <v>918543544539.51831</v>
      </c>
      <c r="AE98" s="90">
        <f t="shared" ca="1" si="22"/>
        <v>932607554487.70642</v>
      </c>
      <c r="AF98" s="90">
        <f t="shared" ca="1" si="22"/>
        <v>946671564435.89453</v>
      </c>
      <c r="AG98" s="90">
        <f t="shared" ca="1" si="22"/>
        <v>960735574384.08252</v>
      </c>
      <c r="AH98" s="90">
        <f t="shared" ca="1" si="22"/>
        <v>974799584332.27051</v>
      </c>
      <c r="AI98" s="90">
        <f t="shared" ca="1" si="22"/>
        <v>988863594280.4585</v>
      </c>
      <c r="AJ98" s="90">
        <f t="shared" ca="1" si="22"/>
        <v>1002927604228.6465</v>
      </c>
      <c r="AK98" s="90">
        <f t="shared" ca="1" si="22"/>
        <v>1016991614176.8345</v>
      </c>
      <c r="AL98" s="90">
        <f t="shared" ca="1" si="22"/>
        <v>1031055624125.0225</v>
      </c>
      <c r="AM98" s="90">
        <f t="shared" ca="1" si="19"/>
        <v>1045119634073.2106</v>
      </c>
      <c r="AN98" s="90">
        <f t="shared" ca="1" si="19"/>
        <v>1059183644021.3986</v>
      </c>
      <c r="AO98" s="90">
        <f t="shared" ca="1" si="19"/>
        <v>1073247653969.5864</v>
      </c>
      <c r="AP98" s="210">
        <f ca="1">V98*'Process Emissions Multipliers'!$E$36</f>
        <v>1087311663917.7745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1358514584.5993209</v>
      </c>
      <c r="D99" s="90">
        <f t="shared" ca="1" si="20"/>
        <v>2717029169.1986418</v>
      </c>
      <c r="E99" s="90">
        <f t="shared" ca="1" si="20"/>
        <v>4075543753.7979631</v>
      </c>
      <c r="F99" s="90">
        <f t="shared" ca="1" si="20"/>
        <v>5434058338.3972836</v>
      </c>
      <c r="G99" s="90">
        <f t="shared" ca="1" si="20"/>
        <v>6792572922.9966049</v>
      </c>
      <c r="H99" s="90">
        <f t="shared" ca="1" si="20"/>
        <v>8151087507.5959263</v>
      </c>
      <c r="I99" s="90">
        <f t="shared" ca="1" si="20"/>
        <v>9509602092.1952477</v>
      </c>
      <c r="J99" s="90">
        <f t="shared" ca="1" si="20"/>
        <v>10868116676.794567</v>
      </c>
      <c r="K99" s="90">
        <f t="shared" ca="1" si="20"/>
        <v>12226631261.393888</v>
      </c>
      <c r="L99" s="210">
        <f ca="1">IF('Chemicals 2020'!$A107="CP",INDIRECT("'Chemicals 2020'!"&amp;'Country Selector'!$B$3&amp;ROW($A107))*10^12,0)*'Process Emissions Multipliers'!$B$36</f>
        <v>13585145845.99321</v>
      </c>
      <c r="M99" s="90">
        <f t="shared" ca="1" si="16"/>
        <v>17946838864.309368</v>
      </c>
      <c r="N99" s="90">
        <f t="shared" ca="1" si="21"/>
        <v>22308531882.625526</v>
      </c>
      <c r="O99" s="90">
        <f t="shared" ca="1" si="21"/>
        <v>26670224900.941681</v>
      </c>
      <c r="P99" s="90">
        <f t="shared" ca="1" si="21"/>
        <v>31031917919.257843</v>
      </c>
      <c r="Q99" s="90">
        <f t="shared" ca="1" si="21"/>
        <v>35393610937.573997</v>
      </c>
      <c r="R99" s="90">
        <f t="shared" ca="1" si="21"/>
        <v>39755303955.890152</v>
      </c>
      <c r="S99" s="90">
        <f t="shared" ca="1" si="21"/>
        <v>44116996974.206314</v>
      </c>
      <c r="T99" s="90">
        <f t="shared" ca="1" si="21"/>
        <v>48478689992.522469</v>
      </c>
      <c r="U99" s="90">
        <f t="shared" ca="1" si="21"/>
        <v>52840383010.838623</v>
      </c>
      <c r="V99" s="210">
        <f ca="1">IF('Chemicals 2030'!$A107="CP",INDIRECT("'Chemicals 2030'!"&amp;'Country Selector'!$B$3&amp;ROW($A107))*10^12,0)*'Process Emissions Multipliers'!$D$36</f>
        <v>57202076029.154785</v>
      </c>
      <c r="W99" s="90">
        <f t="shared" ca="1" si="22"/>
        <v>58200164318.892876</v>
      </c>
      <c r="X99" s="90">
        <f t="shared" ca="1" si="22"/>
        <v>59198252608.630959</v>
      </c>
      <c r="Y99" s="90">
        <f t="shared" ca="1" si="22"/>
        <v>60196340898.369057</v>
      </c>
      <c r="Z99" s="90">
        <f t="shared" ca="1" si="22"/>
        <v>61194429188.107147</v>
      </c>
      <c r="AA99" s="90">
        <f t="shared" ca="1" si="22"/>
        <v>62192517477.84523</v>
      </c>
      <c r="AB99" s="90">
        <f t="shared" ca="1" si="22"/>
        <v>63190605767.583328</v>
      </c>
      <c r="AC99" s="90">
        <f t="shared" ca="1" si="22"/>
        <v>64188694057.321411</v>
      </c>
      <c r="AD99" s="90">
        <f t="shared" ca="1" si="22"/>
        <v>65186782347.059502</v>
      </c>
      <c r="AE99" s="90">
        <f t="shared" ca="1" si="22"/>
        <v>66184870636.7976</v>
      </c>
      <c r="AF99" s="90">
        <f t="shared" ca="1" si="22"/>
        <v>67182958926.535683</v>
      </c>
      <c r="AG99" s="90">
        <f t="shared" ca="1" si="22"/>
        <v>68181047216.273773</v>
      </c>
      <c r="AH99" s="90">
        <f t="shared" ca="1" si="22"/>
        <v>69179135506.011871</v>
      </c>
      <c r="AI99" s="90">
        <f t="shared" ca="1" si="22"/>
        <v>70177223795.749954</v>
      </c>
      <c r="AJ99" s="90">
        <f t="shared" ca="1" si="22"/>
        <v>71175312085.488037</v>
      </c>
      <c r="AK99" s="90">
        <f t="shared" ca="1" si="22"/>
        <v>72173400375.226135</v>
      </c>
      <c r="AL99" s="90">
        <f t="shared" ca="1" si="22"/>
        <v>73171488664.964218</v>
      </c>
      <c r="AM99" s="90">
        <f t="shared" ca="1" si="19"/>
        <v>74169576954.702301</v>
      </c>
      <c r="AN99" s="90">
        <f t="shared" ca="1" si="19"/>
        <v>75167665244.440414</v>
      </c>
      <c r="AO99" s="90">
        <f t="shared" ca="1" si="19"/>
        <v>76165753534.178482</v>
      </c>
      <c r="AP99" s="210">
        <f ca="1">V99*'Process Emissions Multipliers'!$E$36</f>
        <v>77163841823.91658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132819522104.61519</v>
      </c>
      <c r="D103" s="90">
        <f t="shared" ca="1" si="20"/>
        <v>265639044209.23038</v>
      </c>
      <c r="E103" s="90">
        <f t="shared" ca="1" si="20"/>
        <v>398458566313.84558</v>
      </c>
      <c r="F103" s="90">
        <f t="shared" ca="1" si="20"/>
        <v>531278088418.46075</v>
      </c>
      <c r="G103" s="90">
        <f t="shared" ca="1" si="20"/>
        <v>664097610523.07593</v>
      </c>
      <c r="H103" s="90">
        <f t="shared" ca="1" si="20"/>
        <v>796917132627.69116</v>
      </c>
      <c r="I103" s="90">
        <f t="shared" ca="1" si="20"/>
        <v>929736654732.30627</v>
      </c>
      <c r="J103" s="90">
        <f t="shared" ca="1" si="20"/>
        <v>1062556176836.9215</v>
      </c>
      <c r="K103" s="90">
        <f t="shared" ca="1" si="20"/>
        <v>1195375698941.5366</v>
      </c>
      <c r="L103" s="210">
        <f ca="1">IF('Chemicals 2020'!$A111="CP",INDIRECT("'Chemicals 2020'!"&amp;'Country Selector'!$B$3&amp;ROW($A111))*10^12,0)*'Process Emissions Multipliers'!$B$36</f>
        <v>1328195221046.1519</v>
      </c>
      <c r="M103" s="90">
        <f t="shared" ca="1" si="16"/>
        <v>1571453467610.5532</v>
      </c>
      <c r="N103" s="90">
        <f t="shared" ca="1" si="21"/>
        <v>1814711714174.9551</v>
      </c>
      <c r="O103" s="90">
        <f t="shared" ca="1" si="21"/>
        <v>2057969960739.3564</v>
      </c>
      <c r="P103" s="90">
        <f t="shared" ca="1" si="21"/>
        <v>2301228207303.7578</v>
      </c>
      <c r="Q103" s="90">
        <f t="shared" ca="1" si="21"/>
        <v>2544486453868.1592</v>
      </c>
      <c r="R103" s="90">
        <f t="shared" ca="1" si="21"/>
        <v>2787744700432.561</v>
      </c>
      <c r="S103" s="90">
        <f t="shared" ca="1" si="21"/>
        <v>3031002946996.9624</v>
      </c>
      <c r="T103" s="90">
        <f t="shared" ca="1" si="21"/>
        <v>3274261193561.3643</v>
      </c>
      <c r="U103" s="90">
        <f t="shared" ca="1" si="21"/>
        <v>3517519440125.7656</v>
      </c>
      <c r="V103" s="210">
        <f ca="1">IF('Chemicals 2030'!$A111="CP",INDIRECT("'Chemicals 2030'!"&amp;'Country Selector'!$B$3&amp;ROW($A111))*10^12,0)*'Process Emissions Multipliers'!$D$36</f>
        <v>3760777686690.167</v>
      </c>
      <c r="W103" s="90">
        <f t="shared" ca="1" si="22"/>
        <v>3826397475864.9624</v>
      </c>
      <c r="X103" s="90">
        <f t="shared" ca="1" si="22"/>
        <v>3892017265039.7583</v>
      </c>
      <c r="Y103" s="90">
        <f t="shared" ca="1" si="22"/>
        <v>3957637054214.5532</v>
      </c>
      <c r="Z103" s="90">
        <f t="shared" ca="1" si="22"/>
        <v>4023256843389.3491</v>
      </c>
      <c r="AA103" s="90">
        <f t="shared" ca="1" si="22"/>
        <v>4088876632564.1445</v>
      </c>
      <c r="AB103" s="90">
        <f t="shared" ca="1" si="22"/>
        <v>4154496421738.9395</v>
      </c>
      <c r="AC103" s="90">
        <f t="shared" ca="1" si="22"/>
        <v>4220116210913.7354</v>
      </c>
      <c r="AD103" s="90">
        <f t="shared" ca="1" si="22"/>
        <v>4285736000088.5312</v>
      </c>
      <c r="AE103" s="90">
        <f t="shared" ca="1" si="22"/>
        <v>4351355789263.3267</v>
      </c>
      <c r="AF103" s="90">
        <f t="shared" ca="1" si="22"/>
        <v>4416975578438.1221</v>
      </c>
      <c r="AG103" s="90">
        <f t="shared" ca="1" si="22"/>
        <v>4482595367612.918</v>
      </c>
      <c r="AH103" s="90">
        <f t="shared" ca="1" si="22"/>
        <v>4548215156787.7129</v>
      </c>
      <c r="AI103" s="90">
        <f t="shared" ca="1" si="22"/>
        <v>4613834945962.5088</v>
      </c>
      <c r="AJ103" s="90">
        <f t="shared" ca="1" si="22"/>
        <v>4679454735137.3037</v>
      </c>
      <c r="AK103" s="90">
        <f t="shared" ca="1" si="22"/>
        <v>4745074524312.0996</v>
      </c>
      <c r="AL103" s="90">
        <f t="shared" ca="1" si="22"/>
        <v>4810694313486.8955</v>
      </c>
      <c r="AM103" s="90">
        <f t="shared" ca="1" si="19"/>
        <v>4876314102661.6904</v>
      </c>
      <c r="AN103" s="90">
        <f t="shared" ca="1" si="19"/>
        <v>4941933891836.4863</v>
      </c>
      <c r="AO103" s="90">
        <f t="shared" ca="1" si="19"/>
        <v>5007553681011.2822</v>
      </c>
      <c r="AP103" s="210">
        <f ca="1">V103*'Process Emissions Multipliers'!$E$36</f>
        <v>5073173470186.0771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180139504.86860663</v>
      </c>
      <c r="D113" s="90">
        <f t="shared" ca="1" si="20"/>
        <v>360279009.73721325</v>
      </c>
      <c r="E113" s="90">
        <f t="shared" ca="1" si="20"/>
        <v>540418514.60581994</v>
      </c>
      <c r="F113" s="90">
        <f t="shared" ca="1" si="20"/>
        <v>720558019.47442651</v>
      </c>
      <c r="G113" s="90">
        <f t="shared" ca="1" si="20"/>
        <v>900697524.34303308</v>
      </c>
      <c r="H113" s="90">
        <f t="shared" ca="1" si="20"/>
        <v>1080837029.2116399</v>
      </c>
      <c r="I113" s="90">
        <f t="shared" ca="1" si="20"/>
        <v>1260976534.0802464</v>
      </c>
      <c r="J113" s="90">
        <f t="shared" ca="1" si="20"/>
        <v>1441116038.948853</v>
      </c>
      <c r="K113" s="90">
        <f t="shared" ca="1" si="20"/>
        <v>1621255543.8174596</v>
      </c>
      <c r="L113" s="210">
        <f ca="1">IF('Chemicals 2020'!$A121="CP",INDIRECT("'Chemicals 2020'!"&amp;'Country Selector'!$B$3&amp;ROW($A121))*10^12,0)*'Process Emissions Multipliers'!$B$36</f>
        <v>1801395048.6860662</v>
      </c>
      <c r="M113" s="90">
        <f t="shared" ca="1" si="16"/>
        <v>2374630120.9279823</v>
      </c>
      <c r="N113" s="90">
        <f t="shared" ca="1" si="21"/>
        <v>2947865193.169898</v>
      </c>
      <c r="O113" s="90">
        <f t="shared" ca="1" si="21"/>
        <v>3521100265.4118142</v>
      </c>
      <c r="P113" s="90">
        <f t="shared" ca="1" si="21"/>
        <v>4094335337.6537299</v>
      </c>
      <c r="Q113" s="90">
        <f t="shared" ca="1" si="21"/>
        <v>4667570409.8956461</v>
      </c>
      <c r="R113" s="90">
        <f t="shared" ca="1" si="21"/>
        <v>5240805482.1375618</v>
      </c>
      <c r="S113" s="90">
        <f t="shared" ca="1" si="21"/>
        <v>5814040554.3794775</v>
      </c>
      <c r="T113" s="90">
        <f t="shared" ca="1" si="21"/>
        <v>6387275626.6213932</v>
      </c>
      <c r="U113" s="90">
        <f t="shared" ca="1" si="21"/>
        <v>6960510698.8633099</v>
      </c>
      <c r="V113" s="210">
        <f ca="1">IF('Chemicals 2030'!$A121="CP",INDIRECT("'Chemicals 2030'!"&amp;'Country Selector'!$B$3&amp;ROW($A121))*10^12,0)*'Process Emissions Multipliers'!$D$36</f>
        <v>7533745771.1052256</v>
      </c>
      <c r="W113" s="90">
        <f t="shared" ca="1" si="24"/>
        <v>7665198053.1547718</v>
      </c>
      <c r="X113" s="90">
        <f t="shared" ca="1" si="24"/>
        <v>7796650335.2043161</v>
      </c>
      <c r="Y113" s="90">
        <f t="shared" ca="1" si="24"/>
        <v>7928102617.2538614</v>
      </c>
      <c r="Z113" s="90">
        <f t="shared" ca="1" si="24"/>
        <v>8059554899.3034058</v>
      </c>
      <c r="AA113" s="90">
        <f t="shared" ca="1" si="24"/>
        <v>8191007181.352952</v>
      </c>
      <c r="AB113" s="90">
        <f t="shared" ca="1" si="24"/>
        <v>8322459463.4024963</v>
      </c>
      <c r="AC113" s="90">
        <f t="shared" ca="1" si="24"/>
        <v>8453911745.4520426</v>
      </c>
      <c r="AD113" s="90">
        <f t="shared" ca="1" si="24"/>
        <v>8585364027.5015879</v>
      </c>
      <c r="AE113" s="90">
        <f t="shared" ca="1" si="24"/>
        <v>8716816309.5511322</v>
      </c>
      <c r="AF113" s="90">
        <f t="shared" ca="1" si="24"/>
        <v>8848268591.6006775</v>
      </c>
      <c r="AG113" s="90">
        <f t="shared" ca="1" si="24"/>
        <v>8979720873.6502228</v>
      </c>
      <c r="AH113" s="90">
        <f t="shared" ca="1" si="24"/>
        <v>9111173155.6997681</v>
      </c>
      <c r="AI113" s="90">
        <f t="shared" ca="1" si="24"/>
        <v>9242625437.7493134</v>
      </c>
      <c r="AJ113" s="90">
        <f t="shared" ca="1" si="24"/>
        <v>9374077719.7988586</v>
      </c>
      <c r="AK113" s="90">
        <f t="shared" ca="1" si="24"/>
        <v>9505530001.8484039</v>
      </c>
      <c r="AL113" s="90">
        <f t="shared" ca="1" si="24"/>
        <v>9636982283.8979492</v>
      </c>
      <c r="AM113" s="90">
        <f t="shared" ca="1" si="23"/>
        <v>9768434565.9474945</v>
      </c>
      <c r="AN113" s="90">
        <f t="shared" ca="1" si="23"/>
        <v>9899886847.9970398</v>
      </c>
      <c r="AO113" s="90">
        <f t="shared" ca="1" si="23"/>
        <v>10031339130.046585</v>
      </c>
      <c r="AP113" s="210">
        <f ca="1">V113*'Process Emissions Multipliers'!$E$36</f>
        <v>10162791412.09613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19579434520.641773</v>
      </c>
      <c r="D117" s="90">
        <f t="shared" ca="1" si="20"/>
        <v>23996939630.080456</v>
      </c>
      <c r="E117" s="90">
        <f t="shared" ca="1" si="20"/>
        <v>28414444739.519138</v>
      </c>
      <c r="F117" s="90">
        <f t="shared" ca="1" si="20"/>
        <v>32831949848.957817</v>
      </c>
      <c r="G117" s="90">
        <f t="shared" ca="1" si="20"/>
        <v>37249454958.396507</v>
      </c>
      <c r="H117" s="90">
        <f t="shared" ca="1" si="20"/>
        <v>41666960067.83519</v>
      </c>
      <c r="I117" s="90">
        <f t="shared" ca="1" si="20"/>
        <v>46084465177.273865</v>
      </c>
      <c r="J117" s="90">
        <f t="shared" ca="1" si="20"/>
        <v>50501970286.712547</v>
      </c>
      <c r="K117" s="90">
        <f t="shared" ca="1" si="20"/>
        <v>54919475396.15123</v>
      </c>
      <c r="L117" s="210">
        <f ca="1">IF('Chemicals 2020'!$A125="CP",INDIRECT("'Chemicals 2020'!"&amp;'Country Selector'!$B$3&amp;ROW($A125))*10^12,0)*'Process Emissions Multipliers'!$B$36</f>
        <v>59336980505.589912</v>
      </c>
      <c r="M117" s="90">
        <f t="shared" ca="1" si="16"/>
        <v>65733823519.538414</v>
      </c>
      <c r="N117" s="90">
        <f t="shared" ca="1" si="21"/>
        <v>72130666533.486908</v>
      </c>
      <c r="O117" s="90">
        <f t="shared" ca="1" si="21"/>
        <v>78527509547.435425</v>
      </c>
      <c r="P117" s="90">
        <f t="shared" ca="1" si="21"/>
        <v>84924352561.383911</v>
      </c>
      <c r="Q117" s="90">
        <f t="shared" ca="1" si="21"/>
        <v>91321195575.332428</v>
      </c>
      <c r="R117" s="90">
        <f t="shared" ca="1" si="21"/>
        <v>97718038589.280914</v>
      </c>
      <c r="S117" s="90">
        <f t="shared" ca="1" si="21"/>
        <v>104114881603.22942</v>
      </c>
      <c r="T117" s="90">
        <f t="shared" ca="1" si="21"/>
        <v>110511724617.17792</v>
      </c>
      <c r="U117" s="90">
        <f t="shared" ca="1" si="21"/>
        <v>116908567631.12642</v>
      </c>
      <c r="V117" s="210">
        <f ca="1">IF('Chemicals 2030'!$A125="CP",INDIRECT("'Chemicals 2030'!"&amp;'Country Selector'!$B$3&amp;ROW($A125))*10^12,0)*'Process Emissions Multipliers'!$D$36</f>
        <v>123305410645.07492</v>
      </c>
      <c r="W117" s="90">
        <f t="shared" ca="1" si="24"/>
        <v>125456900502.95122</v>
      </c>
      <c r="X117" s="90">
        <f t="shared" ca="1" si="24"/>
        <v>127608390360.82753</v>
      </c>
      <c r="Y117" s="90">
        <f t="shared" ca="1" si="24"/>
        <v>129759880218.70384</v>
      </c>
      <c r="Z117" s="90">
        <f t="shared" ca="1" si="24"/>
        <v>131911370076.58014</v>
      </c>
      <c r="AA117" s="90">
        <f t="shared" ca="1" si="24"/>
        <v>134062859934.45642</v>
      </c>
      <c r="AB117" s="90">
        <f t="shared" ca="1" si="24"/>
        <v>136214349792.33273</v>
      </c>
      <c r="AC117" s="90">
        <f t="shared" ca="1" si="24"/>
        <v>138365839650.20905</v>
      </c>
      <c r="AD117" s="90">
        <f t="shared" ca="1" si="24"/>
        <v>140517329508.08533</v>
      </c>
      <c r="AE117" s="90">
        <f t="shared" ca="1" si="24"/>
        <v>142668819365.96167</v>
      </c>
      <c r="AF117" s="90">
        <f t="shared" ca="1" si="24"/>
        <v>144820309223.83795</v>
      </c>
      <c r="AG117" s="90">
        <f t="shared" ca="1" si="24"/>
        <v>146971799081.71426</v>
      </c>
      <c r="AH117" s="90">
        <f t="shared" ca="1" si="24"/>
        <v>149123288939.59058</v>
      </c>
      <c r="AI117" s="90">
        <f t="shared" ca="1" si="24"/>
        <v>151274778797.46686</v>
      </c>
      <c r="AJ117" s="90">
        <f t="shared" ca="1" si="24"/>
        <v>153426268655.34314</v>
      </c>
      <c r="AK117" s="90">
        <f t="shared" ca="1" si="24"/>
        <v>155577758513.21945</v>
      </c>
      <c r="AL117" s="90">
        <f t="shared" ca="1" si="24"/>
        <v>157729248371.09576</v>
      </c>
      <c r="AM117" s="90">
        <f t="shared" ca="1" si="23"/>
        <v>159880738228.97208</v>
      </c>
      <c r="AN117" s="90">
        <f t="shared" ca="1" si="23"/>
        <v>162032228086.84839</v>
      </c>
      <c r="AO117" s="90">
        <f t="shared" ca="1" si="23"/>
        <v>164183717944.72467</v>
      </c>
      <c r="AP117" s="210">
        <f ca="1">V117*'Process Emissions Multipliers'!$E$36</f>
        <v>166335207802.60098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19579434520.635536</v>
      </c>
      <c r="D134" s="90">
        <f t="shared" ca="1" si="27"/>
        <v>23996939630.071529</v>
      </c>
      <c r="E134" s="90">
        <f t="shared" ca="1" si="27"/>
        <v>28414444739.507526</v>
      </c>
      <c r="F134" s="90">
        <f t="shared" ca="1" si="27"/>
        <v>32831949848.943523</v>
      </c>
      <c r="G134" s="90">
        <f t="shared" ca="1" si="27"/>
        <v>37249454958.379517</v>
      </c>
      <c r="H134" s="90">
        <f t="shared" ca="1" si="27"/>
        <v>41666960067.815514</v>
      </c>
      <c r="I134" s="90">
        <f t="shared" ca="1" si="27"/>
        <v>46084465177.251511</v>
      </c>
      <c r="J134" s="90">
        <f t="shared" ca="1" si="27"/>
        <v>50501970286.687508</v>
      </c>
      <c r="K134" s="90">
        <f t="shared" ca="1" si="27"/>
        <v>54919475396.123512</v>
      </c>
      <c r="L134" s="210">
        <f ca="1">IF('Chemicals 2020'!$A142="CP",INDIRECT("'Chemicals 2020'!"&amp;'Country Selector'!$B$3&amp;ROW($A142))*10^12,0)*'Process Emissions Multipliers'!$B$36</f>
        <v>59336980505.559502</v>
      </c>
      <c r="M134" s="90">
        <f t="shared" ca="1" si="28"/>
        <v>65733823519.511047</v>
      </c>
      <c r="N134" s="90">
        <f t="shared" ca="1" si="28"/>
        <v>72130666533.462585</v>
      </c>
      <c r="O134" s="90">
        <f t="shared" ca="1" si="28"/>
        <v>78527509547.414124</v>
      </c>
      <c r="P134" s="90">
        <f t="shared" ca="1" si="28"/>
        <v>84924352561.365662</v>
      </c>
      <c r="Q134" s="90">
        <f t="shared" ca="1" si="28"/>
        <v>91321195575.3172</v>
      </c>
      <c r="R134" s="90">
        <f t="shared" ca="1" si="28"/>
        <v>97718038589.268753</v>
      </c>
      <c r="S134" s="90">
        <f t="shared" ca="1" si="28"/>
        <v>104114881603.22029</v>
      </c>
      <c r="T134" s="90">
        <f t="shared" ca="1" si="28"/>
        <v>110511724617.17184</v>
      </c>
      <c r="U134" s="90">
        <f t="shared" ca="1" si="28"/>
        <v>116908567631.12338</v>
      </c>
      <c r="V134" s="210">
        <f ca="1">IF('Chemicals 2030'!$A142="CP",INDIRECT("'Chemicals 2030'!"&amp;'Country Selector'!$B$3&amp;ROW($A142))*10^12,0)*'Process Emissions Multipliers'!$D$36</f>
        <v>123305410645.07492</v>
      </c>
      <c r="W134" s="90">
        <f t="shared" ca="1" si="26"/>
        <v>125456900502.95122</v>
      </c>
      <c r="X134" s="90">
        <f t="shared" ca="1" si="26"/>
        <v>127608390360.82753</v>
      </c>
      <c r="Y134" s="90">
        <f t="shared" ca="1" si="26"/>
        <v>129759880218.70384</v>
      </c>
      <c r="Z134" s="90">
        <f t="shared" ca="1" si="26"/>
        <v>131911370076.58014</v>
      </c>
      <c r="AA134" s="90">
        <f t="shared" ca="1" si="26"/>
        <v>134062859934.45642</v>
      </c>
      <c r="AB134" s="90">
        <f t="shared" ca="1" si="26"/>
        <v>136214349792.33273</v>
      </c>
      <c r="AC134" s="90">
        <f t="shared" ca="1" si="26"/>
        <v>138365839650.20905</v>
      </c>
      <c r="AD134" s="90">
        <f t="shared" ca="1" si="26"/>
        <v>140517329508.08533</v>
      </c>
      <c r="AE134" s="90">
        <f t="shared" ca="1" si="26"/>
        <v>142668819365.96167</v>
      </c>
      <c r="AF134" s="90">
        <f t="shared" ca="1" si="26"/>
        <v>144820309223.83795</v>
      </c>
      <c r="AG134" s="90">
        <f t="shared" ca="1" si="26"/>
        <v>146971799081.71426</v>
      </c>
      <c r="AH134" s="90">
        <f t="shared" ca="1" si="26"/>
        <v>149123288939.59058</v>
      </c>
      <c r="AI134" s="90">
        <f t="shared" ca="1" si="26"/>
        <v>151274778797.46686</v>
      </c>
      <c r="AJ134" s="90">
        <f t="shared" ca="1" si="26"/>
        <v>153426268655.34314</v>
      </c>
      <c r="AK134" s="90">
        <f t="shared" ca="1" si="26"/>
        <v>155577758513.21945</v>
      </c>
      <c r="AL134" s="90">
        <f t="shared" ca="1" si="26"/>
        <v>157729248371.09576</v>
      </c>
      <c r="AM134" s="90">
        <f t="shared" ca="1" si="25"/>
        <v>159880738228.97208</v>
      </c>
      <c r="AN134" s="90">
        <f t="shared" ca="1" si="25"/>
        <v>162032228086.84839</v>
      </c>
      <c r="AO134" s="90">
        <f t="shared" ca="1" si="25"/>
        <v>164183717944.72467</v>
      </c>
      <c r="AP134" s="210">
        <f ca="1">V134*'Process Emissions Multipliers'!$E$36</f>
        <v>166335207802.60098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1612876781123.6418</v>
      </c>
      <c r="D141" s="90">
        <f t="shared" ca="1" si="27"/>
        <v>3225753562247.2837</v>
      </c>
      <c r="E141" s="90">
        <f t="shared" ca="1" si="27"/>
        <v>4838630343370.9248</v>
      </c>
      <c r="F141" s="90">
        <f t="shared" ca="1" si="27"/>
        <v>6451507124494.5674</v>
      </c>
      <c r="G141" s="90">
        <f t="shared" ca="1" si="27"/>
        <v>8064383905618.209</v>
      </c>
      <c r="H141" s="90">
        <f t="shared" ca="1" si="27"/>
        <v>9677260686741.8496</v>
      </c>
      <c r="I141" s="90">
        <f t="shared" ca="1" si="27"/>
        <v>11290137467865.492</v>
      </c>
      <c r="J141" s="90">
        <f t="shared" ca="1" si="27"/>
        <v>12903014248989.135</v>
      </c>
      <c r="K141" s="90">
        <f t="shared" ca="1" si="27"/>
        <v>14515891030112.775</v>
      </c>
      <c r="L141" s="210">
        <f ca="1">IF('Chemicals 2020'!$A149="CP",INDIRECT("'Chemicals 2020'!"&amp;'Country Selector'!$B$3&amp;ROW($A149))*10^12,0)*'Process Emissions Multipliers'!$B$36</f>
        <v>16128767811236.418</v>
      </c>
      <c r="M141" s="90">
        <f t="shared" ca="1" si="28"/>
        <v>16095629830838.834</v>
      </c>
      <c r="N141" s="90">
        <f t="shared" ca="1" si="28"/>
        <v>16062491850441.254</v>
      </c>
      <c r="O141" s="90">
        <f t="shared" ca="1" si="28"/>
        <v>16029353870043.668</v>
      </c>
      <c r="P141" s="90">
        <f t="shared" ca="1" si="28"/>
        <v>15996215889646.086</v>
      </c>
      <c r="Q141" s="90">
        <f t="shared" ca="1" si="28"/>
        <v>15963077909248.504</v>
      </c>
      <c r="R141" s="90">
        <f t="shared" ca="1" si="28"/>
        <v>15929939928850.922</v>
      </c>
      <c r="S141" s="90">
        <f t="shared" ca="1" si="28"/>
        <v>15896801948453.336</v>
      </c>
      <c r="T141" s="90">
        <f t="shared" ca="1" si="28"/>
        <v>15863663968055.756</v>
      </c>
      <c r="U141" s="90">
        <f t="shared" ca="1" si="28"/>
        <v>15830525987658.174</v>
      </c>
      <c r="V141" s="210">
        <f ca="1">IF('Chemicals 2030'!$A149="CP",INDIRECT("'Chemicals 2030'!"&amp;'Country Selector'!$B$3&amp;ROW($A149))*10^12,0)*'Process Emissions Multipliers'!$D$36</f>
        <v>15797388007260.59</v>
      </c>
      <c r="W141" s="90">
        <f t="shared" ca="1" si="26"/>
        <v>16073028142602.172</v>
      </c>
      <c r="X141" s="90">
        <f t="shared" ca="1" si="26"/>
        <v>16348668277943.756</v>
      </c>
      <c r="Y141" s="90">
        <f t="shared" ca="1" si="26"/>
        <v>16624308413285.34</v>
      </c>
      <c r="Z141" s="90">
        <f t="shared" ca="1" si="26"/>
        <v>16899948548626.922</v>
      </c>
      <c r="AA141" s="90">
        <f t="shared" ca="1" si="26"/>
        <v>17175588683968.504</v>
      </c>
      <c r="AB141" s="90">
        <f t="shared" ca="1" si="26"/>
        <v>17451228819310.086</v>
      </c>
      <c r="AC141" s="90">
        <f t="shared" ca="1" si="26"/>
        <v>17726868954651.668</v>
      </c>
      <c r="AD141" s="90">
        <f t="shared" ca="1" si="26"/>
        <v>18002509089993.25</v>
      </c>
      <c r="AE141" s="90">
        <f t="shared" ca="1" si="26"/>
        <v>18278149225334.836</v>
      </c>
      <c r="AF141" s="90">
        <f t="shared" ca="1" si="26"/>
        <v>18553789360676.418</v>
      </c>
      <c r="AG141" s="90">
        <f t="shared" ca="1" si="26"/>
        <v>18829429496018</v>
      </c>
      <c r="AH141" s="90">
        <f t="shared" ca="1" si="26"/>
        <v>19105069631359.586</v>
      </c>
      <c r="AI141" s="90">
        <f t="shared" ca="1" si="26"/>
        <v>19380709766701.164</v>
      </c>
      <c r="AJ141" s="90">
        <f t="shared" ca="1" si="26"/>
        <v>19656349902042.75</v>
      </c>
      <c r="AK141" s="90">
        <f t="shared" ca="1" si="26"/>
        <v>19931990037384.332</v>
      </c>
      <c r="AL141" s="90">
        <f t="shared" ca="1" si="26"/>
        <v>20207630172725.914</v>
      </c>
      <c r="AM141" s="90">
        <f t="shared" ca="1" si="25"/>
        <v>20483270308067.5</v>
      </c>
      <c r="AN141" s="90">
        <f t="shared" ca="1" si="25"/>
        <v>20758910443409.082</v>
      </c>
      <c r="AO141" s="90">
        <f t="shared" ca="1" si="25"/>
        <v>21034550578750.664</v>
      </c>
      <c r="AP141" s="210">
        <f ca="1">V141*'Process Emissions Multipliers'!$E$36</f>
        <v>21310190714092.246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117452265599.22879</v>
      </c>
      <c r="D161" s="90">
        <f t="shared" ca="1" si="31"/>
        <v>234904531198.45758</v>
      </c>
      <c r="E161" s="90">
        <f t="shared" ca="1" si="31"/>
        <v>352356796797.68634</v>
      </c>
      <c r="F161" s="90">
        <f t="shared" ca="1" si="31"/>
        <v>469809062396.91516</v>
      </c>
      <c r="G161" s="90">
        <f t="shared" ca="1" si="31"/>
        <v>587261327996.14392</v>
      </c>
      <c r="H161" s="90">
        <f t="shared" ca="1" si="31"/>
        <v>704713593595.37268</v>
      </c>
      <c r="I161" s="90">
        <f t="shared" ca="1" si="31"/>
        <v>822165859194.60144</v>
      </c>
      <c r="J161" s="90">
        <f t="shared" ca="1" si="31"/>
        <v>939618124793.83032</v>
      </c>
      <c r="K161" s="90">
        <f t="shared" ca="1" si="31"/>
        <v>1057070390393.059</v>
      </c>
      <c r="L161" s="210">
        <f ca="1">IF('Chemicals 2020'!$A169="CP",INDIRECT("'Chemicals 2020'!"&amp;'Country Selector'!$B$3&amp;ROW($A169))*10^12,0)*'Process Emissions Multipliers'!$B$36</f>
        <v>1174522655992.2878</v>
      </c>
      <c r="M161" s="90">
        <f t="shared" ca="1" si="34"/>
        <v>1196492567739.0103</v>
      </c>
      <c r="N161" s="90">
        <f t="shared" ca="1" si="32"/>
        <v>1218462479485.7332</v>
      </c>
      <c r="O161" s="90">
        <f t="shared" ca="1" si="32"/>
        <v>1240432391232.4556</v>
      </c>
      <c r="P161" s="90">
        <f t="shared" ca="1" si="32"/>
        <v>1262402302979.1782</v>
      </c>
      <c r="Q161" s="90">
        <f t="shared" ca="1" si="32"/>
        <v>1284372214725.9009</v>
      </c>
      <c r="R161" s="90">
        <f t="shared" ca="1" si="32"/>
        <v>1306342126472.6235</v>
      </c>
      <c r="S161" s="90">
        <f t="shared" ca="1" si="32"/>
        <v>1328312038219.3462</v>
      </c>
      <c r="T161" s="90">
        <f t="shared" ca="1" si="32"/>
        <v>1350281949966.0686</v>
      </c>
      <c r="U161" s="90">
        <f t="shared" ca="1" si="32"/>
        <v>1372251861712.7913</v>
      </c>
      <c r="V161" s="210">
        <f ca="1">IF('Chemicals 2030'!$A169="CP",INDIRECT("'Chemicals 2030'!"&amp;'Country Selector'!$B$3&amp;ROW($A169))*10^12,0)*'Process Emissions Multipliers'!$D$36</f>
        <v>1394221773459.5139</v>
      </c>
      <c r="W161" s="90">
        <f t="shared" ca="1" si="36"/>
        <v>1418548800063.908</v>
      </c>
      <c r="X161" s="90">
        <f t="shared" ca="1" si="36"/>
        <v>1442875826668.3018</v>
      </c>
      <c r="Y161" s="90">
        <f t="shared" ca="1" si="36"/>
        <v>1467202853272.6958</v>
      </c>
      <c r="Z161" s="90">
        <f t="shared" ca="1" si="36"/>
        <v>1491529879877.0896</v>
      </c>
      <c r="AA161" s="90">
        <f t="shared" ca="1" si="36"/>
        <v>1515856906481.4834</v>
      </c>
      <c r="AB161" s="90">
        <f t="shared" ca="1" si="36"/>
        <v>1540183933085.8774</v>
      </c>
      <c r="AC161" s="90">
        <f t="shared" ca="1" si="36"/>
        <v>1564510959690.2715</v>
      </c>
      <c r="AD161" s="90">
        <f t="shared" ca="1" si="36"/>
        <v>1588837986294.6655</v>
      </c>
      <c r="AE161" s="90">
        <f t="shared" ca="1" si="36"/>
        <v>1613165012899.0593</v>
      </c>
      <c r="AF161" s="90">
        <f t="shared" ca="1" si="36"/>
        <v>1637492039503.4531</v>
      </c>
      <c r="AG161" s="90">
        <f t="shared" ca="1" si="36"/>
        <v>1661819066107.8472</v>
      </c>
      <c r="AH161" s="90">
        <f t="shared" ca="1" si="36"/>
        <v>1686146092712.2412</v>
      </c>
      <c r="AI161" s="90">
        <f t="shared" ca="1" si="36"/>
        <v>1710473119316.635</v>
      </c>
      <c r="AJ161" s="90">
        <f t="shared" ca="1" si="36"/>
        <v>1734800145921.0291</v>
      </c>
      <c r="AK161" s="90">
        <f t="shared" ca="1" si="36"/>
        <v>1759127172525.4229</v>
      </c>
      <c r="AL161" s="90">
        <f t="shared" ca="1" si="36"/>
        <v>1783454199129.8169</v>
      </c>
      <c r="AM161" s="90">
        <f t="shared" ca="1" si="35"/>
        <v>1807781225734.2107</v>
      </c>
      <c r="AN161" s="90">
        <f t="shared" ca="1" si="35"/>
        <v>1832108252338.6047</v>
      </c>
      <c r="AO161" s="90">
        <f t="shared" ca="1" si="35"/>
        <v>1856435278942.9985</v>
      </c>
      <c r="AP161" s="210">
        <f ca="1">V161*'Process Emissions Multipliers'!$E$36</f>
        <v>1880762305547.3926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workbookViewId="0"/>
  </sheetViews>
  <sheetFormatPr defaultRowHeight="15"/>
  <cols>
    <col min="1" max="1" width="20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Emissions'!G28+'BAU Process Emissions'!G27*'Cross-Page Data'!$D$13/N2O_to_CO2e+INDEX('Chem - ODS'!$B$15:$AK$15,1,MATCH('Process Emissions Multipliers'!B2,'Chem - ODS'!$B$7:$AK$7,0))/10^6</f>
        <v>310.05315592436892</v>
      </c>
      <c r="C4" s="209">
        <f>'BAU Process Emissions'!L28+'BAU Process Emissions'!L27*'Cross-Page Data'!$D$13/N2O_to_CO2e+INDEX('Chem - ODS'!$B$15:$AK$15,1,MATCH('Process Emissions Multipliers'!C2,'Chem - ODS'!$B$7:$AK$7,0))/10^6</f>
        <v>398.52752209379315</v>
      </c>
      <c r="D4" s="209">
        <f>'BAU Process Emissions'!Q28+'BAU Process Emissions'!Q27*'Cross-Page Data'!$D$13/N2O_to_CO2e+INDEX('Chem - ODS'!$B$15:$AK$15,1,MATCH('Process Emissions Multipliers'!D2,'Chem - ODS'!$B$7:$AK$7,0))/10^6</f>
        <v>448.36486610732794</v>
      </c>
      <c r="E4" s="209">
        <f>'BAU Process Emissions'!AK28+'BAU Process Emissions'!AK27*'Cross-Page Data'!$D$13/N2O_to_CO2e+INDEX('Chem - ODS'!$B$15:$AK$15,1,MATCH('Process Emissions Multipliers'!E2,'Chem - ODS'!$B$7:$AK$7,0))/10^6</f>
        <v>604.83041891825201</v>
      </c>
      <c r="F4" s="94" t="s">
        <v>411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Emissions'!G72,'BAU Process Emissions'!G74*'Cross-Page Data'!$D$13/N2O_to_CO2e,'BAU Process Emissions'!G75*'Cross-Page Data'!$D$12/CH4_to_CO2e)</f>
        <v>17.349336392487753</v>
      </c>
      <c r="C8" s="214">
        <f>SUM('BAU Process Emissions'!L72,'BAU Process Emissions'!L74*'Cross-Page Data'!$D$13/N2O_to_CO2e,'BAU Process Emissions'!L75*'Cross-Page Data'!$D$12/CH4_to_CO2e)</f>
        <v>18.827738716496661</v>
      </c>
      <c r="D8" s="214">
        <f>SUM('BAU Process Emissions'!Q72,'BAU Process Emissions'!Q74*'Cross-Page Data'!$D$13/N2O_to_CO2e,'BAU Process Emissions'!Q75*'Cross-Page Data'!$D$12/CH4_to_CO2e)</f>
        <v>20.902134501725609</v>
      </c>
      <c r="E8" s="214">
        <f>SUM('BAU Process Emissions'!AK72,'BAU Process Emissions'!AK74*'Cross-Page Data'!$D$13/N2O_to_CO2e,'BAU Process Emissions'!AK75*'Cross-Page Data'!$D$12/CH4_to_CO2e)</f>
        <v>38.566776477300401</v>
      </c>
      <c r="F8" s="214"/>
    </row>
    <row r="9" spans="1:47">
      <c r="G9" s="213" t="s">
        <v>418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419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Emissions'!G39)*'Cross-Page Data'!$D$12/CH4_to_CO2e</f>
        <v>67.055652010937763</v>
      </c>
      <c r="C12">
        <f>SUM('BAU Process Emissions'!L39)*'Cross-Page Data'!$D$12/CH4_to_CO2e</f>
        <v>65.40965556290007</v>
      </c>
      <c r="D12">
        <f>SUM('BAU Process Emissions'!Q39)*'Cross-Page Data'!$D$12/CH4_to_CO2e</f>
        <v>64.01865243691725</v>
      </c>
      <c r="E12">
        <f>'BAU Process Emissions'!AK39*'Cross-Page Data'!$D$12/CH4_to_CO2e</f>
        <v>71.334723921705645</v>
      </c>
      <c r="F12" s="214"/>
      <c r="G12" s="213" t="s">
        <v>420</v>
      </c>
      <c r="H12" s="213"/>
      <c r="I12" s="213"/>
      <c r="J12" s="213"/>
      <c r="K12" s="213"/>
      <c r="L12" s="213"/>
    </row>
    <row r="13" spans="1:47">
      <c r="G13" s="213" t="s">
        <v>421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424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Emissions'!G47*'Cross-Page Data'!D12/CH4_to_CO2e+'Cross-Page Data'!D13/N2O_to_CO2e*'BAU Process Emissions'!G46</f>
        <v>137.14323983918428</v>
      </c>
      <c r="C16">
        <f>'BAU Process Emissions'!L47*'Cross-Page Data'!$D$12/CH4_to_CO2e+'Cross-Page Data'!$D$13/N2O_to_CO2e*'BAU Process Emissions'!L46</f>
        <v>134.78525200304503</v>
      </c>
      <c r="D16">
        <f>'BAU Process Emissions'!Q47*'Cross-Page Data'!$D$12/CH4_to_CO2e+'Cross-Page Data'!$D$13/N2O_to_CO2e*'BAU Process Emissions'!Q46</f>
        <v>132.45188916028067</v>
      </c>
      <c r="E16">
        <f>'BAU Process Emissions'!AK47*'Cross-Page Data'!$D$12/CH4_to_CO2e+'Cross-Page Data'!$D$13/N2O_to_CO2e*'BAU Process Emissions'!AK46</f>
        <v>126.02728345939458</v>
      </c>
      <c r="F16" s="214"/>
      <c r="G16" s="213" t="s">
        <v>425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Emissions'!G9*'Cross-Page Data'!$D$12/CH4_to_CO2e</f>
        <v>237.76165334038498</v>
      </c>
      <c r="C20">
        <f>'BAU Process Emissions'!L9*'Cross-Page Data'!$D$12/CH4_to_CO2e</f>
        <v>251.12552766439765</v>
      </c>
      <c r="D20">
        <f>'BAU Process Emissions'!Q9*'Cross-Page Data'!$D$12/CH4_to_CO2e</f>
        <v>258.41458765631643</v>
      </c>
      <c r="E20">
        <f>'BAU Process Emissions'!AK9*'Cross-Page Data'!$D$12/CH4_to_CO2e</f>
        <v>283.55772734873142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Emissions'!G64*'Cross-Page Data'!$D$12/CH4_to_CO2e</f>
        <v>12.461061337008957</v>
      </c>
      <c r="C24" s="214">
        <f>'BAU Process Emissions'!L64*'Cross-Page Data'!$D$12/CH4_to_CO2e</f>
        <v>12.906099241902135</v>
      </c>
      <c r="D24" s="214">
        <f>'BAU Process Emissions'!Q64*'Cross-Page Data'!$D$12/CH4_to_CO2e</f>
        <v>12.906099241902135</v>
      </c>
      <c r="E24" s="214">
        <f>'BAU Process Emissions'!AK64*'Cross-Page Data'!$D$12/CH4_to_CO2e</f>
        <v>12.906099241902135</v>
      </c>
    </row>
    <row r="25" spans="1:25" s="214" customFormat="1"/>
    <row r="26" spans="1:25" s="214" customFormat="1">
      <c r="A26" s="93" t="s">
        <v>422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423</v>
      </c>
    </row>
    <row r="28" spans="1:25" s="214" customFormat="1">
      <c r="A28" s="214" t="s">
        <v>293</v>
      </c>
      <c r="B28" s="214">
        <f>'BAU Process Emissions'!G63*'Cross-Page Data'!$D$13/N2O_to_CO2e+SUM('BAU Process Emissions'!G65,'BAU Process Emissions'!G67)*'Cross-Page Data'!$D$12/CH4_to_CO2e</f>
        <v>267.30920777251669</v>
      </c>
      <c r="C28" s="214">
        <f>'BAU Process Emissions'!L63*'Cross-Page Data'!$D$13/N2O_to_CO2e+SUM('BAU Process Emissions'!L65,'BAU Process Emissions'!L67)*'Cross-Page Data'!$D$12/CH4_to_CO2e</f>
        <v>277.66919988506811</v>
      </c>
      <c r="D28" s="214">
        <f>'BAU Process Emissions'!Q63*'Cross-Page Data'!$D$13/N2O_to_CO2e+SUM('BAU Process Emissions'!Q65,'BAU Process Emissions'!Q67)*'Cross-Page Data'!$D$12/CH4_to_CO2e</f>
        <v>291.25702001765484</v>
      </c>
      <c r="E28" s="214">
        <f>'BAU Process Emissions'!AK63*'Cross-Page Data'!$D$13/N2O_to_CO2e+SUM('BAU Process Emissions'!AK65,'BAU Process Emissions'!AK67)*'Cross-Page Data'!$D$12/CH4_to_CO2e</f>
        <v>348.39045487426773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Emissions'!G61,'BAU Process Emissions'!G62,'BAU Process Emissions'!G68)*'Cross-Page Data'!D13/N2O_to_CO2e</f>
        <v>224.92755948273881</v>
      </c>
      <c r="C32" s="214">
        <f>SUM('BAU Process Emissions'!L61,'BAU Process Emissions'!L62,'BAU Process Emissions'!L68)*'Cross-Page Data'!$D$13/N2O_to_CO2e</f>
        <v>224.64498266827971</v>
      </c>
      <c r="D32" s="214">
        <f>SUM('BAU Process Emissions'!Q61,'BAU Process Emissions'!Q62,'BAU Process Emissions'!Q68)*'Cross-Page Data'!$D$13/N2O_to_CO2e</f>
        <v>224.33086283035024</v>
      </c>
      <c r="E32" s="214">
        <f>SUM('BAU Process Emissions'!AK61,'BAU Process Emissions'!AK62,'BAU Process Emissions'!AK68)*'Cross-Page Data'!$D$13/N2O_to_CO2e</f>
        <v>223.26813473847832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1.0701551344153666</v>
      </c>
      <c r="C36">
        <f>C4/C3</f>
        <v>1.0896631812300754</v>
      </c>
      <c r="D36">
        <f>D4/D3</f>
        <v>1.0945968908497017</v>
      </c>
      <c r="E36">
        <f>E4/D4</f>
        <v>1.348969253923366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0.88914663252987203</v>
      </c>
      <c r="C39">
        <f>C8/C7</f>
        <v>0.98204688583980504</v>
      </c>
      <c r="D39">
        <f>D8/D7</f>
        <v>1.1183993771669132</v>
      </c>
      <c r="E39" s="95">
        <f>E8/D8</f>
        <v>1.8451118699918643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0.95167938198559332</v>
      </c>
      <c r="C42">
        <f t="shared" si="0"/>
        <v>0.89965010478602914</v>
      </c>
      <c r="D42">
        <f t="shared" si="0"/>
        <v>0.81964726357224205</v>
      </c>
      <c r="E42" s="95">
        <f>E12/D12</f>
        <v>1.1142803106016252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0.88490919564933934</v>
      </c>
      <c r="C45">
        <f t="shared" si="1"/>
        <v>0.86115004357416802</v>
      </c>
      <c r="D45">
        <f t="shared" si="1"/>
        <v>0.83937422217367996</v>
      </c>
      <c r="E45" s="95">
        <f>E16/D16</f>
        <v>0.95149479753277322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0.8442773688648717</v>
      </c>
      <c r="C48">
        <f t="shared" si="2"/>
        <v>0.81734933151371558</v>
      </c>
      <c r="D48">
        <f t="shared" si="2"/>
        <v>0.82545389339347086</v>
      </c>
      <c r="E48" s="95">
        <f>E20/D20</f>
        <v>1.0972976793626472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422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1.4766894303561839</v>
      </c>
      <c r="C54" s="214"/>
      <c r="D54" s="214">
        <f>D28/D27</f>
        <v>1.5665108283060858</v>
      </c>
      <c r="E54">
        <f>E28/D28</f>
        <v>1.1961615718417695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3.1544070473433399</v>
      </c>
      <c r="C57" s="214"/>
      <c r="D57" s="214">
        <f>D32/D31</f>
        <v>2.6048200950353477</v>
      </c>
      <c r="E57">
        <f>E32/D32</f>
        <v>0.99526267550321146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D14" sqref="D14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85699419664.392609</v>
      </c>
      <c r="N21" s="90">
        <f t="shared" ca="1" si="4"/>
        <v>171398839328.78522</v>
      </c>
      <c r="O21" s="90">
        <f t="shared" ca="1" si="4"/>
        <v>257098258993.17783</v>
      </c>
      <c r="P21" s="90">
        <f t="shared" ca="1" si="4"/>
        <v>342797678657.57043</v>
      </c>
      <c r="Q21" s="90">
        <f t="shared" ca="1" si="4"/>
        <v>428497098321.96301</v>
      </c>
      <c r="R21" s="90">
        <f t="shared" ca="1" si="4"/>
        <v>514196517986.35565</v>
      </c>
      <c r="S21" s="90">
        <f t="shared" ca="1" si="4"/>
        <v>599895937650.74829</v>
      </c>
      <c r="T21" s="90">
        <f t="shared" ca="1" si="4"/>
        <v>685595357315.14087</v>
      </c>
      <c r="U21" s="90">
        <f t="shared" ca="1" si="4"/>
        <v>771294776979.53345</v>
      </c>
      <c r="V21">
        <f ca="1">IF('Coal mining 2030'!$A29="MR",INDIRECT("'Coal mining 2030'!"&amp;'Country Selector'!$B$3&amp;ROW($A29))*10^12,0)*'Process Emissions Multipliers'!$D$42</f>
        <v>856994196643.92603</v>
      </c>
      <c r="W21" s="90">
        <f t="shared" ca="1" si="5"/>
        <v>861891074792.73889</v>
      </c>
      <c r="X21" s="90">
        <f t="shared" ca="1" si="5"/>
        <v>866787952941.55188</v>
      </c>
      <c r="Y21" s="90">
        <f t="shared" ca="1" si="5"/>
        <v>871684831090.36475</v>
      </c>
      <c r="Z21" s="90">
        <f t="shared" ca="1" si="5"/>
        <v>876581709239.17773</v>
      </c>
      <c r="AA21" s="90">
        <f t="shared" ca="1" si="5"/>
        <v>881478587387.9906</v>
      </c>
      <c r="AB21" s="90">
        <f t="shared" ca="1" si="5"/>
        <v>886375465536.80359</v>
      </c>
      <c r="AC21" s="90">
        <f t="shared" ca="1" si="5"/>
        <v>891272343685.61646</v>
      </c>
      <c r="AD21" s="90">
        <f t="shared" ca="1" si="5"/>
        <v>896169221834.42932</v>
      </c>
      <c r="AE21" s="90">
        <f t="shared" ca="1" si="5"/>
        <v>901066099983.24219</v>
      </c>
      <c r="AF21" s="90">
        <f t="shared" ca="1" si="5"/>
        <v>905962978132.05518</v>
      </c>
      <c r="AG21" s="90">
        <f t="shared" ca="1" si="5"/>
        <v>910859856280.86792</v>
      </c>
      <c r="AH21" s="90">
        <f t="shared" ca="1" si="5"/>
        <v>915756734429.68103</v>
      </c>
      <c r="AI21" s="90">
        <f t="shared" ca="1" si="5"/>
        <v>920653612578.4939</v>
      </c>
      <c r="AJ21" s="90">
        <f t="shared" ca="1" si="5"/>
        <v>925550490727.30676</v>
      </c>
      <c r="AK21" s="90">
        <f t="shared" ca="1" si="5"/>
        <v>930447368876.11963</v>
      </c>
      <c r="AL21" s="90">
        <f t="shared" ca="1" si="5"/>
        <v>935344247024.93262</v>
      </c>
      <c r="AM21" s="90">
        <f t="shared" ca="1" si="6"/>
        <v>940241125173.74536</v>
      </c>
      <c r="AN21" s="90">
        <f t="shared" ca="1" si="6"/>
        <v>945138003322.55835</v>
      </c>
      <c r="AO21" s="90">
        <f t="shared" ca="1" si="6"/>
        <v>950034881471.37134</v>
      </c>
      <c r="AP21">
        <f ca="1">V21*'Process Emissions Multipliers'!$E$42</f>
        <v>954931759620.1842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38178988306.586716</v>
      </c>
      <c r="N25" s="90">
        <f t="shared" ca="1" si="4"/>
        <v>76357976613.173431</v>
      </c>
      <c r="O25" s="90">
        <f t="shared" ca="1" si="4"/>
        <v>114536964919.76013</v>
      </c>
      <c r="P25" s="90">
        <f t="shared" ca="1" si="4"/>
        <v>152715953226.34686</v>
      </c>
      <c r="Q25" s="90">
        <f t="shared" ca="1" si="4"/>
        <v>190894941532.93356</v>
      </c>
      <c r="R25" s="90">
        <f t="shared" ca="1" si="4"/>
        <v>229073929839.52026</v>
      </c>
      <c r="S25" s="90">
        <f t="shared" ca="1" si="4"/>
        <v>267252918146.10699</v>
      </c>
      <c r="T25" s="90">
        <f t="shared" ca="1" si="4"/>
        <v>305431906452.69373</v>
      </c>
      <c r="U25" s="90">
        <f t="shared" ca="1" si="4"/>
        <v>343610894759.2804</v>
      </c>
      <c r="V25">
        <f ca="1">IF('Coal mining 2030'!$A33="MR",INDIRECT("'Coal mining 2030'!"&amp;'Country Selector'!$B$3&amp;ROW($A33))*10^12,0)*'Process Emissions Multipliers'!$D$42</f>
        <v>381789883065.86713</v>
      </c>
      <c r="W25" s="90">
        <f t="shared" ca="1" si="5"/>
        <v>383971436386.93341</v>
      </c>
      <c r="X25" s="90">
        <f t="shared" ca="1" si="5"/>
        <v>386152989707.99963</v>
      </c>
      <c r="Y25" s="90">
        <f t="shared" ca="1" si="5"/>
        <v>388334543029.06598</v>
      </c>
      <c r="Z25" s="90">
        <f t="shared" ca="1" si="5"/>
        <v>390516096350.13226</v>
      </c>
      <c r="AA25" s="90">
        <f t="shared" ca="1" si="5"/>
        <v>392697649671.19849</v>
      </c>
      <c r="AB25" s="90">
        <f t="shared" ca="1" si="5"/>
        <v>394879202992.26477</v>
      </c>
      <c r="AC25" s="90">
        <f t="shared" ca="1" si="5"/>
        <v>397060756313.33105</v>
      </c>
      <c r="AD25" s="90">
        <f t="shared" ca="1" si="5"/>
        <v>399242309634.39734</v>
      </c>
      <c r="AE25" s="90">
        <f t="shared" ca="1" si="5"/>
        <v>401423862955.46362</v>
      </c>
      <c r="AF25" s="90">
        <f t="shared" ca="1" si="5"/>
        <v>403605416276.52991</v>
      </c>
      <c r="AG25" s="90">
        <f t="shared" ca="1" si="5"/>
        <v>405786969597.59619</v>
      </c>
      <c r="AH25" s="90">
        <f t="shared" ca="1" si="5"/>
        <v>407968522918.66248</v>
      </c>
      <c r="AI25" s="90">
        <f t="shared" ca="1" si="5"/>
        <v>410150076239.72864</v>
      </c>
      <c r="AJ25" s="90">
        <f t="shared" ca="1" si="5"/>
        <v>412331629560.79498</v>
      </c>
      <c r="AK25" s="90">
        <f t="shared" ca="1" si="5"/>
        <v>414513182881.86127</v>
      </c>
      <c r="AL25" s="90">
        <f t="shared" ca="1" si="5"/>
        <v>416694736202.92749</v>
      </c>
      <c r="AM25" s="90">
        <f t="shared" ca="1" si="6"/>
        <v>418876289523.99377</v>
      </c>
      <c r="AN25" s="90">
        <f t="shared" ca="1" si="6"/>
        <v>421057842845.06006</v>
      </c>
      <c r="AO25" s="90">
        <f t="shared" ca="1" si="6"/>
        <v>423239396166.12634</v>
      </c>
      <c r="AP25">
        <f ca="1">V25*'Process Emissions Multipliers'!$E$42</f>
        <v>425420949487.19263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16860553674.735611</v>
      </c>
      <c r="N26" s="90">
        <f t="shared" ca="1" si="4"/>
        <v>33721107349.471222</v>
      </c>
      <c r="O26" s="90">
        <f t="shared" ca="1" si="4"/>
        <v>50581661024.206833</v>
      </c>
      <c r="P26" s="90">
        <f t="shared" ca="1" si="4"/>
        <v>67442214698.942444</v>
      </c>
      <c r="Q26" s="90">
        <f t="shared" ca="1" si="4"/>
        <v>84302768373.678055</v>
      </c>
      <c r="R26" s="90">
        <f t="shared" ca="1" si="4"/>
        <v>101163322048.41367</v>
      </c>
      <c r="S26" s="90">
        <f t="shared" ca="1" si="4"/>
        <v>118023875723.14926</v>
      </c>
      <c r="T26" s="90">
        <f t="shared" ca="1" si="4"/>
        <v>134884429397.88489</v>
      </c>
      <c r="U26" s="90">
        <f t="shared" ca="1" si="4"/>
        <v>151744983072.62051</v>
      </c>
      <c r="V26">
        <f ca="1">IF('Coal mining 2030'!$A34="MR",INDIRECT("'Coal mining 2030'!"&amp;'Country Selector'!$B$3&amp;ROW($A34))*10^12,0)*'Process Emissions Multipliers'!$D$42</f>
        <v>168605536747.35611</v>
      </c>
      <c r="W26" s="90">
        <f t="shared" ca="1" si="5"/>
        <v>169568951402.78821</v>
      </c>
      <c r="X26" s="90">
        <f t="shared" ca="1" si="5"/>
        <v>170532366058.22028</v>
      </c>
      <c r="Y26" s="90">
        <f t="shared" ca="1" si="5"/>
        <v>171495780713.65234</v>
      </c>
      <c r="Z26" s="90">
        <f t="shared" ca="1" si="5"/>
        <v>172459195369.08441</v>
      </c>
      <c r="AA26" s="90">
        <f t="shared" ca="1" si="5"/>
        <v>173422610024.51651</v>
      </c>
      <c r="AB26" s="90">
        <f t="shared" ca="1" si="5"/>
        <v>174386024679.94858</v>
      </c>
      <c r="AC26" s="90">
        <f t="shared" ca="1" si="5"/>
        <v>175349439335.38068</v>
      </c>
      <c r="AD26" s="90">
        <f t="shared" ca="1" si="5"/>
        <v>176312853990.81274</v>
      </c>
      <c r="AE26" s="90">
        <f t="shared" ca="1" si="5"/>
        <v>177276268646.24484</v>
      </c>
      <c r="AF26" s="90">
        <f t="shared" ca="1" si="5"/>
        <v>178239683301.67691</v>
      </c>
      <c r="AG26" s="90">
        <f t="shared" ca="1" si="5"/>
        <v>179203097957.10901</v>
      </c>
      <c r="AH26" s="90">
        <f t="shared" ca="1" si="5"/>
        <v>180166512612.54108</v>
      </c>
      <c r="AI26" s="90">
        <f t="shared" ca="1" si="5"/>
        <v>181129927267.97314</v>
      </c>
      <c r="AJ26" s="90">
        <f t="shared" ca="1" si="5"/>
        <v>182093341923.40521</v>
      </c>
      <c r="AK26" s="90">
        <f t="shared" ca="1" si="5"/>
        <v>183056756578.83731</v>
      </c>
      <c r="AL26" s="90">
        <f t="shared" ca="1" si="5"/>
        <v>184020171234.26938</v>
      </c>
      <c r="AM26" s="90">
        <f t="shared" ca="1" si="6"/>
        <v>184983585889.70148</v>
      </c>
      <c r="AN26" s="90">
        <f t="shared" ca="1" si="6"/>
        <v>185947000545.13354</v>
      </c>
      <c r="AO26" s="90">
        <f t="shared" ca="1" si="6"/>
        <v>186910415200.56561</v>
      </c>
      <c r="AP26">
        <f ca="1">V26*'Process Emissions Multipliers'!$E$42</f>
        <v>187873829855.99771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35226948400.752632</v>
      </c>
      <c r="N27" s="90">
        <f t="shared" ca="1" si="4"/>
        <v>70453896801.505264</v>
      </c>
      <c r="O27" s="90">
        <f t="shared" ca="1" si="4"/>
        <v>105680845202.25789</v>
      </c>
      <c r="P27" s="90">
        <f t="shared" ca="1" si="4"/>
        <v>140907793603.01053</v>
      </c>
      <c r="Q27" s="90">
        <f t="shared" ca="1" si="4"/>
        <v>176134742003.76315</v>
      </c>
      <c r="R27" s="90">
        <f t="shared" ca="1" si="4"/>
        <v>211361690404.51578</v>
      </c>
      <c r="S27" s="90">
        <f t="shared" ca="1" si="4"/>
        <v>246588638805.2684</v>
      </c>
      <c r="T27" s="90">
        <f t="shared" ca="1" si="4"/>
        <v>281815587206.02106</v>
      </c>
      <c r="U27" s="90">
        <f t="shared" ca="1" si="4"/>
        <v>317042535606.77368</v>
      </c>
      <c r="V27">
        <f ca="1">IF('Coal mining 2030'!$A35="MR",INDIRECT("'Coal mining 2030'!"&amp;'Country Selector'!$B$3&amp;ROW($A35))*10^12,0)*'Process Emissions Multipliers'!$D$42</f>
        <v>352269484007.52631</v>
      </c>
      <c r="W27" s="90">
        <f t="shared" ca="1" si="5"/>
        <v>354282357309.91907</v>
      </c>
      <c r="X27" s="90">
        <f t="shared" ca="1" si="5"/>
        <v>356295230612.31177</v>
      </c>
      <c r="Y27" s="90">
        <f t="shared" ca="1" si="5"/>
        <v>358308103914.70447</v>
      </c>
      <c r="Z27" s="90">
        <f t="shared" ca="1" si="5"/>
        <v>360320977217.09717</v>
      </c>
      <c r="AA27" s="90">
        <f t="shared" ca="1" si="5"/>
        <v>362333850519.48987</v>
      </c>
      <c r="AB27" s="90">
        <f t="shared" ca="1" si="5"/>
        <v>364346723821.88263</v>
      </c>
      <c r="AC27" s="90">
        <f t="shared" ca="1" si="5"/>
        <v>366359597124.27533</v>
      </c>
      <c r="AD27" s="90">
        <f t="shared" ca="1" si="5"/>
        <v>368372470426.66809</v>
      </c>
      <c r="AE27" s="90">
        <f t="shared" ca="1" si="5"/>
        <v>370385343729.06079</v>
      </c>
      <c r="AF27" s="90">
        <f t="shared" ca="1" si="5"/>
        <v>372398217031.45349</v>
      </c>
      <c r="AG27" s="90">
        <f t="shared" ca="1" si="5"/>
        <v>374411090333.84619</v>
      </c>
      <c r="AH27" s="90">
        <f t="shared" ca="1" si="5"/>
        <v>376423963636.23895</v>
      </c>
      <c r="AI27" s="90">
        <f t="shared" ca="1" si="5"/>
        <v>378436836938.63165</v>
      </c>
      <c r="AJ27" s="90">
        <f t="shared" ca="1" si="5"/>
        <v>380449710241.02435</v>
      </c>
      <c r="AK27" s="90">
        <f t="shared" ca="1" si="5"/>
        <v>382462583543.41711</v>
      </c>
      <c r="AL27" s="90">
        <f t="shared" ca="1" si="5"/>
        <v>384475456845.80981</v>
      </c>
      <c r="AM27" s="90">
        <f t="shared" ca="1" si="6"/>
        <v>386488330148.20258</v>
      </c>
      <c r="AN27" s="90">
        <f t="shared" ca="1" si="6"/>
        <v>388501203450.59528</v>
      </c>
      <c r="AO27" s="90">
        <f t="shared" ca="1" si="6"/>
        <v>390514076752.98798</v>
      </c>
      <c r="AP27">
        <f ca="1">V27*'Process Emissions Multipliers'!$E$42</f>
        <v>392526950055.38068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89764939495.055466</v>
      </c>
      <c r="D30" s="90">
        <f t="shared" ca="1" si="3"/>
        <v>179529878990.11093</v>
      </c>
      <c r="E30" s="90">
        <f t="shared" ca="1" si="3"/>
        <v>269294818485.16641</v>
      </c>
      <c r="F30" s="90">
        <f t="shared" ca="1" si="3"/>
        <v>359059757980.22186</v>
      </c>
      <c r="G30" s="90">
        <f t="shared" ca="1" si="3"/>
        <v>448824697475.27734</v>
      </c>
      <c r="H30" s="90">
        <f t="shared" ca="1" si="3"/>
        <v>538589636970.33282</v>
      </c>
      <c r="I30" s="90">
        <f t="shared" ca="1" si="3"/>
        <v>628354576465.38831</v>
      </c>
      <c r="J30" s="90">
        <f t="shared" ca="1" si="3"/>
        <v>718119515960.44373</v>
      </c>
      <c r="K30" s="90">
        <f t="shared" ca="1" si="3"/>
        <v>807884455455.49927</v>
      </c>
      <c r="L30">
        <f ca="1">IF('Coal mining 2020'!$A38="MR",INDIRECT("'Coal mining 2020'!"&amp;'Country Selector'!$B$3&amp;ROW($A38))*10^12,0)*'Process Emissions Multipliers'!$B$42</f>
        <v>897649394950.55469</v>
      </c>
      <c r="M30" s="90">
        <f t="shared" ca="1" si="4"/>
        <v>820534420909.31055</v>
      </c>
      <c r="N30" s="90">
        <f t="shared" ca="1" si="4"/>
        <v>743419446868.06628</v>
      </c>
      <c r="O30" s="90">
        <f t="shared" ca="1" si="4"/>
        <v>666304472826.82214</v>
      </c>
      <c r="P30" s="90">
        <f t="shared" ca="1" si="4"/>
        <v>589189498785.57788</v>
      </c>
      <c r="Q30" s="90">
        <f t="shared" ca="1" si="4"/>
        <v>512074524744.33368</v>
      </c>
      <c r="R30" s="90">
        <f t="shared" ca="1" si="4"/>
        <v>434959550703.08948</v>
      </c>
      <c r="S30" s="90">
        <f t="shared" ca="1" si="4"/>
        <v>357844576661.84534</v>
      </c>
      <c r="T30" s="90">
        <f t="shared" ca="1" si="4"/>
        <v>280729602620.60107</v>
      </c>
      <c r="U30" s="90">
        <f t="shared" ca="1" si="4"/>
        <v>203614628579.3569</v>
      </c>
      <c r="V30">
        <f ca="1">IF('Coal mining 2030'!$A38="MR",INDIRECT("'Coal mining 2030'!"&amp;'Country Selector'!$B$3&amp;ROW($A38))*10^12,0)*'Process Emissions Multipliers'!$D$42</f>
        <v>126499654538.11272</v>
      </c>
      <c r="W30" s="90">
        <f t="shared" ca="1" si="5"/>
        <v>127222475528.69341</v>
      </c>
      <c r="X30" s="90">
        <f t="shared" ca="1" si="5"/>
        <v>127945296519.27409</v>
      </c>
      <c r="Y30" s="90">
        <f t="shared" ca="1" si="5"/>
        <v>128668117509.8548</v>
      </c>
      <c r="Z30" s="90">
        <f t="shared" ca="1" si="5"/>
        <v>129390938500.43549</v>
      </c>
      <c r="AA30" s="90">
        <f t="shared" ca="1" si="5"/>
        <v>130113759491.01617</v>
      </c>
      <c r="AB30" s="90">
        <f t="shared" ca="1" si="5"/>
        <v>130836580481.59686</v>
      </c>
      <c r="AC30" s="90">
        <f t="shared" ca="1" si="5"/>
        <v>131559401472.17755</v>
      </c>
      <c r="AD30" s="90">
        <f t="shared" ca="1" si="5"/>
        <v>132282222462.75824</v>
      </c>
      <c r="AE30" s="90">
        <f t="shared" ca="1" si="5"/>
        <v>133005043453.33894</v>
      </c>
      <c r="AF30" s="90">
        <f t="shared" ca="1" si="5"/>
        <v>133727864443.91962</v>
      </c>
      <c r="AG30" s="90">
        <f t="shared" ca="1" si="5"/>
        <v>134450685434.50031</v>
      </c>
      <c r="AH30" s="90">
        <f t="shared" ca="1" si="5"/>
        <v>135173506425.08099</v>
      </c>
      <c r="AI30" s="90">
        <f t="shared" ca="1" si="5"/>
        <v>135896327415.66168</v>
      </c>
      <c r="AJ30" s="90">
        <f t="shared" ca="1" si="5"/>
        <v>136619148406.24237</v>
      </c>
      <c r="AK30" s="90">
        <f t="shared" ca="1" si="5"/>
        <v>137341969396.82307</v>
      </c>
      <c r="AL30" s="90">
        <f t="shared" ca="1" si="5"/>
        <v>138064790387.40375</v>
      </c>
      <c r="AM30" s="90">
        <f t="shared" ca="1" si="6"/>
        <v>138787611377.98447</v>
      </c>
      <c r="AN30" s="90">
        <f t="shared" ca="1" si="6"/>
        <v>139510432368.56516</v>
      </c>
      <c r="AO30" s="90">
        <f t="shared" ca="1" si="6"/>
        <v>140233253359.14584</v>
      </c>
      <c r="AP30">
        <f ca="1">V30*'Process Emissions Multipliers'!$E$42</f>
        <v>140956074349.72653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26478438015.758606</v>
      </c>
      <c r="N31" s="90">
        <f t="shared" ca="1" si="4"/>
        <v>52956876031.517212</v>
      </c>
      <c r="O31" s="90">
        <f t="shared" ca="1" si="4"/>
        <v>79435314047.275818</v>
      </c>
      <c r="P31" s="90">
        <f t="shared" ca="1" si="4"/>
        <v>105913752063.03442</v>
      </c>
      <c r="Q31" s="90">
        <f t="shared" ca="1" si="4"/>
        <v>132392190078.79301</v>
      </c>
      <c r="R31" s="90">
        <f t="shared" ca="1" si="4"/>
        <v>158870628094.55164</v>
      </c>
      <c r="S31" s="90">
        <f t="shared" ca="1" si="4"/>
        <v>185349066110.31024</v>
      </c>
      <c r="T31" s="90">
        <f t="shared" ca="1" si="4"/>
        <v>211827504126.06885</v>
      </c>
      <c r="U31" s="90">
        <f t="shared" ca="1" si="4"/>
        <v>238305942141.82745</v>
      </c>
      <c r="V31">
        <f ca="1">IF('Coal mining 2030'!$A39="MR",INDIRECT("'Coal mining 2030'!"&amp;'Country Selector'!$B$3&amp;ROW($A39))*10^12,0)*'Process Emissions Multipliers'!$D$42</f>
        <v>264784380157.58606</v>
      </c>
      <c r="W31" s="90">
        <f t="shared" ca="1" si="5"/>
        <v>266297362217.92941</v>
      </c>
      <c r="X31" s="90">
        <f t="shared" ca="1" si="5"/>
        <v>267810344278.27283</v>
      </c>
      <c r="Y31" s="90">
        <f t="shared" ca="1" si="5"/>
        <v>269323326338.61621</v>
      </c>
      <c r="Z31" s="90">
        <f t="shared" ca="1" si="5"/>
        <v>270836308398.95959</v>
      </c>
      <c r="AA31" s="90">
        <f t="shared" ca="1" si="5"/>
        <v>272349290459.30298</v>
      </c>
      <c r="AB31" s="90">
        <f t="shared" ca="1" si="5"/>
        <v>273862272519.64636</v>
      </c>
      <c r="AC31" s="90">
        <f t="shared" ca="1" si="5"/>
        <v>275375254579.98975</v>
      </c>
      <c r="AD31" s="90">
        <f t="shared" ca="1" si="5"/>
        <v>276888236640.33313</v>
      </c>
      <c r="AE31" s="90">
        <f t="shared" ca="1" si="5"/>
        <v>278401218700.67651</v>
      </c>
      <c r="AF31" s="90">
        <f t="shared" ca="1" si="5"/>
        <v>279914200761.0199</v>
      </c>
      <c r="AG31" s="90">
        <f t="shared" ca="1" si="5"/>
        <v>281427182821.36328</v>
      </c>
      <c r="AH31" s="90">
        <f t="shared" ca="1" si="5"/>
        <v>282940164881.70667</v>
      </c>
      <c r="AI31" s="90">
        <f t="shared" ca="1" si="5"/>
        <v>284453146942.05005</v>
      </c>
      <c r="AJ31" s="90">
        <f t="shared" ca="1" si="5"/>
        <v>285966129002.39343</v>
      </c>
      <c r="AK31" s="90">
        <f t="shared" ca="1" si="5"/>
        <v>287479111062.73682</v>
      </c>
      <c r="AL31" s="90">
        <f t="shared" ca="1" si="5"/>
        <v>288992093123.08026</v>
      </c>
      <c r="AM31" s="90">
        <f t="shared" ca="1" si="6"/>
        <v>290505075183.42365</v>
      </c>
      <c r="AN31" s="90">
        <f t="shared" ca="1" si="6"/>
        <v>292018057243.76697</v>
      </c>
      <c r="AO31" s="90">
        <f t="shared" ca="1" si="6"/>
        <v>293531039304.11035</v>
      </c>
      <c r="AP31">
        <f ca="1">V31*'Process Emissions Multipliers'!$E$42</f>
        <v>295044021364.4538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39990172497.598984</v>
      </c>
      <c r="D34" s="90">
        <f t="shared" ca="1" si="3"/>
        <v>79980344995.197968</v>
      </c>
      <c r="E34" s="90">
        <f t="shared" ca="1" si="3"/>
        <v>119970517492.79697</v>
      </c>
      <c r="F34" s="90">
        <f t="shared" ca="1" si="3"/>
        <v>159960689990.39594</v>
      </c>
      <c r="G34" s="90">
        <f t="shared" ca="1" si="3"/>
        <v>199950862487.99493</v>
      </c>
      <c r="H34" s="90">
        <f t="shared" ca="1" si="3"/>
        <v>239941034985.59393</v>
      </c>
      <c r="I34" s="90">
        <f t="shared" ca="1" si="3"/>
        <v>279931207483.19293</v>
      </c>
      <c r="J34" s="90">
        <f t="shared" ca="1" si="3"/>
        <v>319921379980.79187</v>
      </c>
      <c r="K34" s="90">
        <f t="shared" ca="1" si="3"/>
        <v>359911552478.39087</v>
      </c>
      <c r="L34">
        <f ca="1">IF('Coal mining 2020'!$A42="MR",INDIRECT("'Coal mining 2020'!"&amp;'Country Selector'!$B$3&amp;ROW($A42))*10^12,0)*'Process Emissions Multipliers'!$B$42</f>
        <v>399901724975.98987</v>
      </c>
      <c r="M34" s="90">
        <f t="shared" ca="1" si="4"/>
        <v>377753896504.78455</v>
      </c>
      <c r="N34" s="90">
        <f t="shared" ca="1" si="4"/>
        <v>355606068033.57922</v>
      </c>
      <c r="O34" s="90">
        <f t="shared" ca="1" si="4"/>
        <v>333458239562.37396</v>
      </c>
      <c r="P34" s="90">
        <f t="shared" ca="1" si="4"/>
        <v>311310411091.16858</v>
      </c>
      <c r="Q34" s="90">
        <f t="shared" ca="1" si="4"/>
        <v>289162582619.96326</v>
      </c>
      <c r="R34" s="90">
        <f t="shared" ca="1" si="4"/>
        <v>267014754148.75793</v>
      </c>
      <c r="S34" s="90">
        <f t="shared" ca="1" si="4"/>
        <v>244866925677.55261</v>
      </c>
      <c r="T34" s="90">
        <f t="shared" ca="1" si="4"/>
        <v>222719097206.34732</v>
      </c>
      <c r="U34" s="90">
        <f t="shared" ca="1" si="4"/>
        <v>200571268735.14203</v>
      </c>
      <c r="V34">
        <f ca="1">IF('Coal mining 2030'!$A42="MR",INDIRECT("'Coal mining 2030'!"&amp;'Country Selector'!$B$3&amp;ROW($A42))*10^12,0)*'Process Emissions Multipliers'!$D$42</f>
        <v>178423440263.93668</v>
      </c>
      <c r="W34" s="90">
        <f t="shared" ca="1" si="8"/>
        <v>179442954572.53534</v>
      </c>
      <c r="X34" s="90">
        <f t="shared" ca="1" si="7"/>
        <v>180462468881.13403</v>
      </c>
      <c r="Y34" s="90">
        <f t="shared" ca="1" si="7"/>
        <v>181481983189.73264</v>
      </c>
      <c r="Z34" s="90">
        <f t="shared" ca="1" si="7"/>
        <v>182501497498.33133</v>
      </c>
      <c r="AA34" s="90">
        <f t="shared" ca="1" si="7"/>
        <v>183521011806.92999</v>
      </c>
      <c r="AB34" s="90">
        <f t="shared" ca="1" si="7"/>
        <v>184540526115.52863</v>
      </c>
      <c r="AC34" s="90">
        <f t="shared" ca="1" si="7"/>
        <v>185560040424.12729</v>
      </c>
      <c r="AD34" s="90">
        <f t="shared" ca="1" si="7"/>
        <v>186579554732.72595</v>
      </c>
      <c r="AE34" s="90">
        <f t="shared" ca="1" si="7"/>
        <v>187599069041.32465</v>
      </c>
      <c r="AF34" s="90">
        <f t="shared" ca="1" si="7"/>
        <v>188618583349.92328</v>
      </c>
      <c r="AG34" s="90">
        <f t="shared" ca="1" si="7"/>
        <v>189638097658.52197</v>
      </c>
      <c r="AH34" s="90">
        <f t="shared" ca="1" si="7"/>
        <v>190657611967.12061</v>
      </c>
      <c r="AI34" s="90">
        <f t="shared" ca="1" si="7"/>
        <v>191677126275.71927</v>
      </c>
      <c r="AJ34" s="90">
        <f t="shared" ca="1" si="7"/>
        <v>192696640584.3179</v>
      </c>
      <c r="AK34" s="90">
        <f t="shared" ca="1" si="7"/>
        <v>193716154892.9166</v>
      </c>
      <c r="AL34" s="90">
        <f t="shared" ca="1" si="7"/>
        <v>194735669201.51526</v>
      </c>
      <c r="AM34" s="90">
        <f t="shared" ca="1" si="7"/>
        <v>195755183510.11389</v>
      </c>
      <c r="AN34" s="90">
        <f t="shared" ca="1" si="6"/>
        <v>196774697818.71259</v>
      </c>
      <c r="AO34" s="90">
        <f t="shared" ca="1" si="6"/>
        <v>197794212127.31122</v>
      </c>
      <c r="AP34">
        <f ca="1">V34*'Process Emissions Multipliers'!$E$42</f>
        <v>198813726435.90988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33840846528.111481</v>
      </c>
      <c r="D35" s="90">
        <f t="shared" ca="1" si="9"/>
        <v>67681693056.222961</v>
      </c>
      <c r="E35" s="90">
        <f t="shared" ca="1" si="9"/>
        <v>101522539584.33444</v>
      </c>
      <c r="F35" s="90">
        <f t="shared" ca="1" si="9"/>
        <v>135363386112.44592</v>
      </c>
      <c r="G35" s="90">
        <f t="shared" ca="1" si="9"/>
        <v>169204232640.5574</v>
      </c>
      <c r="H35" s="90">
        <f t="shared" ca="1" si="9"/>
        <v>203045079168.66888</v>
      </c>
      <c r="I35" s="90">
        <f t="shared" ca="1" si="9"/>
        <v>236885925696.78036</v>
      </c>
      <c r="J35" s="90">
        <f t="shared" ca="1" si="9"/>
        <v>270726772224.89185</v>
      </c>
      <c r="K35" s="90">
        <f t="shared" ca="1" si="9"/>
        <v>304567618753.0033</v>
      </c>
      <c r="L35">
        <f ca="1">IF('Coal mining 2020'!$A43="MR",INDIRECT("'Coal mining 2020'!"&amp;'Country Selector'!$B$3&amp;ROW($A43))*10^12,0)*'Process Emissions Multipliers'!$B$42</f>
        <v>338408465281.11481</v>
      </c>
      <c r="M35" s="90">
        <f t="shared" ref="M35:U63" ca="1" si="10">$L35*($V$1-M$1)/($V$1-$L$1)+$V35*(M$1-$L$1)/($V$1-$L$1)</f>
        <v>312676123868.23395</v>
      </c>
      <c r="N35" s="90">
        <f t="shared" ca="1" si="10"/>
        <v>286943782455.35309</v>
      </c>
      <c r="O35" s="90">
        <f t="shared" ca="1" si="10"/>
        <v>261211441042.47223</v>
      </c>
      <c r="P35" s="90">
        <f t="shared" ca="1" si="10"/>
        <v>235479099629.59137</v>
      </c>
      <c r="Q35" s="90">
        <f t="shared" ca="1" si="10"/>
        <v>209746758216.71051</v>
      </c>
      <c r="R35" s="90">
        <f t="shared" ca="1" si="10"/>
        <v>184014416803.82965</v>
      </c>
      <c r="S35" s="90">
        <f t="shared" ca="1" si="10"/>
        <v>158282075390.94879</v>
      </c>
      <c r="T35" s="90">
        <f t="shared" ca="1" si="10"/>
        <v>132549733978.06796</v>
      </c>
      <c r="U35" s="90">
        <f t="shared" ca="1" si="10"/>
        <v>106817392565.1871</v>
      </c>
      <c r="V35">
        <f ca="1">IF('Coal mining 2030'!$A43="MR",INDIRECT("'Coal mining 2030'!"&amp;'Country Selector'!$B$3&amp;ROW($A43))*10^12,0)*'Process Emissions Multipliers'!$D$42</f>
        <v>81085051152.306244</v>
      </c>
      <c r="W35" s="90">
        <f t="shared" ca="1" si="8"/>
        <v>81548372393.847961</v>
      </c>
      <c r="X35" s="90">
        <f t="shared" ca="1" si="7"/>
        <v>82011693635.389664</v>
      </c>
      <c r="Y35" s="90">
        <f t="shared" ca="1" si="7"/>
        <v>82475014876.931366</v>
      </c>
      <c r="Z35" s="90">
        <f t="shared" ca="1" si="7"/>
        <v>82938336118.473083</v>
      </c>
      <c r="AA35" s="90">
        <f t="shared" ca="1" si="7"/>
        <v>83401657360.014801</v>
      </c>
      <c r="AB35" s="90">
        <f t="shared" ca="1" si="7"/>
        <v>83864978601.556503</v>
      </c>
      <c r="AC35" s="90">
        <f t="shared" ca="1" si="7"/>
        <v>84328299843.098221</v>
      </c>
      <c r="AD35" s="90">
        <f t="shared" ca="1" si="7"/>
        <v>84791621084.639923</v>
      </c>
      <c r="AE35" s="90">
        <f t="shared" ca="1" si="7"/>
        <v>85254942326.181641</v>
      </c>
      <c r="AF35" s="90">
        <f t="shared" ca="1" si="7"/>
        <v>85718263567.723358</v>
      </c>
      <c r="AG35" s="90">
        <f t="shared" ca="1" si="7"/>
        <v>86181584809.265076</v>
      </c>
      <c r="AH35" s="90">
        <f t="shared" ca="1" si="7"/>
        <v>86644906050.806778</v>
      </c>
      <c r="AI35" s="90">
        <f t="shared" ca="1" si="7"/>
        <v>87108227292.34848</v>
      </c>
      <c r="AJ35" s="90">
        <f t="shared" ca="1" si="7"/>
        <v>87571548533.890198</v>
      </c>
      <c r="AK35" s="90">
        <f t="shared" ca="1" si="7"/>
        <v>88034869775.431915</v>
      </c>
      <c r="AL35" s="90">
        <f t="shared" ca="1" si="7"/>
        <v>88498191016.973618</v>
      </c>
      <c r="AM35" s="90">
        <f t="shared" ca="1" si="7"/>
        <v>88961512258.515335</v>
      </c>
      <c r="AN35" s="90">
        <f t="shared" ca="1" si="6"/>
        <v>89424833500.057053</v>
      </c>
      <c r="AO35" s="90">
        <f t="shared" ca="1" si="6"/>
        <v>89888154741.598755</v>
      </c>
      <c r="AP35">
        <f ca="1">V35*'Process Emissions Multipliers'!$E$42</f>
        <v>90351475983.140472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20717649790.358452</v>
      </c>
      <c r="D36" s="90">
        <f t="shared" ca="1" si="9"/>
        <v>41435299580.716904</v>
      </c>
      <c r="E36" s="90">
        <f t="shared" ca="1" si="9"/>
        <v>62152949371.075356</v>
      </c>
      <c r="F36" s="90">
        <f t="shared" ca="1" si="9"/>
        <v>82870599161.433807</v>
      </c>
      <c r="G36" s="90">
        <f t="shared" ca="1" si="9"/>
        <v>103588248951.79225</v>
      </c>
      <c r="H36" s="90">
        <f t="shared" ca="1" si="9"/>
        <v>124305898742.15071</v>
      </c>
      <c r="I36" s="90">
        <f t="shared" ca="1" si="9"/>
        <v>145023548532.50916</v>
      </c>
      <c r="J36" s="90">
        <f t="shared" ca="1" si="9"/>
        <v>165741198322.86761</v>
      </c>
      <c r="K36" s="90">
        <f t="shared" ca="1" si="9"/>
        <v>186458848113.22604</v>
      </c>
      <c r="L36">
        <f ca="1">IF('Coal mining 2020'!$A44="MR",INDIRECT("'Coal mining 2020'!"&amp;'Country Selector'!$B$3&amp;ROW($A44))*10^12,0)*'Process Emissions Multipliers'!$B$42</f>
        <v>207176497903.5845</v>
      </c>
      <c r="M36" s="90">
        <f t="shared" ca="1" si="10"/>
        <v>194237470384.03375</v>
      </c>
      <c r="N36" s="90">
        <f t="shared" ca="1" si="10"/>
        <v>181298442864.483</v>
      </c>
      <c r="O36" s="90">
        <f t="shared" ca="1" si="10"/>
        <v>168359415344.93225</v>
      </c>
      <c r="P36" s="90">
        <f t="shared" ca="1" si="10"/>
        <v>155420387825.3815</v>
      </c>
      <c r="Q36" s="90">
        <f t="shared" ca="1" si="10"/>
        <v>142481360305.83075</v>
      </c>
      <c r="R36" s="90">
        <f t="shared" ca="1" si="10"/>
        <v>129542332786.27998</v>
      </c>
      <c r="S36" s="90">
        <f t="shared" ca="1" si="10"/>
        <v>116603305266.72923</v>
      </c>
      <c r="T36" s="90">
        <f t="shared" ca="1" si="10"/>
        <v>103664277747.17847</v>
      </c>
      <c r="U36" s="90">
        <f t="shared" ca="1" si="10"/>
        <v>90725250227.627716</v>
      </c>
      <c r="V36">
        <f ca="1">IF('Coal mining 2030'!$A44="MR",INDIRECT("'Coal mining 2030'!"&amp;'Country Selector'!$B$3&amp;ROW($A44))*10^12,0)*'Process Emissions Multipliers'!$D$42</f>
        <v>77786222708.076965</v>
      </c>
      <c r="W36" s="90">
        <f t="shared" ca="1" si="8"/>
        <v>78230694392.657288</v>
      </c>
      <c r="X36" s="90">
        <f t="shared" ca="1" si="7"/>
        <v>78675166077.237579</v>
      </c>
      <c r="Y36" s="90">
        <f t="shared" ca="1" si="7"/>
        <v>79119637761.817902</v>
      </c>
      <c r="Z36" s="90">
        <f t="shared" ca="1" si="7"/>
        <v>79564109446.398209</v>
      </c>
      <c r="AA36" s="90">
        <f t="shared" ca="1" si="7"/>
        <v>80008581130.978516</v>
      </c>
      <c r="AB36" s="90">
        <f t="shared" ca="1" si="7"/>
        <v>80453052815.558838</v>
      </c>
      <c r="AC36" s="90">
        <f t="shared" ca="1" si="7"/>
        <v>80897524500.139145</v>
      </c>
      <c r="AD36" s="90">
        <f t="shared" ca="1" si="7"/>
        <v>81341996184.719452</v>
      </c>
      <c r="AE36" s="90">
        <f t="shared" ca="1" si="7"/>
        <v>81786467869.299774</v>
      </c>
      <c r="AF36" s="90">
        <f t="shared" ca="1" si="7"/>
        <v>82230939553.880081</v>
      </c>
      <c r="AG36" s="90">
        <f t="shared" ca="1" si="7"/>
        <v>82675411238.460388</v>
      </c>
      <c r="AH36" s="90">
        <f t="shared" ca="1" si="7"/>
        <v>83119882923.04071</v>
      </c>
      <c r="AI36" s="90">
        <f t="shared" ca="1" si="7"/>
        <v>83564354607.621017</v>
      </c>
      <c r="AJ36" s="90">
        <f t="shared" ca="1" si="7"/>
        <v>84008826292.201324</v>
      </c>
      <c r="AK36" s="90">
        <f t="shared" ca="1" si="7"/>
        <v>84453297976.781647</v>
      </c>
      <c r="AL36" s="90">
        <f t="shared" ca="1" si="7"/>
        <v>84897769661.361938</v>
      </c>
      <c r="AM36" s="90">
        <f t="shared" ca="1" si="7"/>
        <v>85342241345.942261</v>
      </c>
      <c r="AN36" s="90">
        <f t="shared" ca="1" si="6"/>
        <v>85786713030.522568</v>
      </c>
      <c r="AO36" s="90">
        <f t="shared" ca="1" si="6"/>
        <v>86231184715.10289</v>
      </c>
      <c r="AP36">
        <f ca="1">V36*'Process Emissions Multipliers'!$E$42</f>
        <v>86675656399.683197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8062692119.2838116</v>
      </c>
      <c r="N37" s="90">
        <f t="shared" ca="1" si="10"/>
        <v>16125384238.567623</v>
      </c>
      <c r="O37" s="90">
        <f t="shared" ca="1" si="10"/>
        <v>24188076357.851433</v>
      </c>
      <c r="P37" s="90">
        <f t="shared" ca="1" si="10"/>
        <v>32250768477.135246</v>
      </c>
      <c r="Q37" s="90">
        <f t="shared" ca="1" si="10"/>
        <v>40313460596.41906</v>
      </c>
      <c r="R37" s="90">
        <f t="shared" ca="1" si="10"/>
        <v>48376152715.702866</v>
      </c>
      <c r="S37" s="90">
        <f t="shared" ca="1" si="10"/>
        <v>56438844834.986679</v>
      </c>
      <c r="T37" s="90">
        <f t="shared" ca="1" si="10"/>
        <v>64501536954.270493</v>
      </c>
      <c r="U37" s="90">
        <f t="shared" ca="1" si="10"/>
        <v>72564229073.554306</v>
      </c>
      <c r="V37">
        <f ca="1">IF('Coal mining 2030'!$A45="MR",INDIRECT("'Coal mining 2030'!"&amp;'Country Selector'!$B$3&amp;ROW($A45))*10^12,0)*'Process Emissions Multipliers'!$D$42</f>
        <v>80626921192.83812</v>
      </c>
      <c r="W37" s="90">
        <f t="shared" ca="1" si="8"/>
        <v>81087624672.676636</v>
      </c>
      <c r="X37" s="90">
        <f t="shared" ca="1" si="7"/>
        <v>81548328152.515152</v>
      </c>
      <c r="Y37" s="90">
        <f t="shared" ca="1" si="7"/>
        <v>82009031632.353668</v>
      </c>
      <c r="Z37" s="90">
        <f t="shared" ca="1" si="7"/>
        <v>82469735112.192169</v>
      </c>
      <c r="AA37" s="90">
        <f t="shared" ca="1" si="7"/>
        <v>82930438592.030685</v>
      </c>
      <c r="AB37" s="90">
        <f t="shared" ca="1" si="7"/>
        <v>83391142071.869202</v>
      </c>
      <c r="AC37" s="90">
        <f t="shared" ca="1" si="7"/>
        <v>83851845551.707718</v>
      </c>
      <c r="AD37" s="90">
        <f t="shared" ca="1" si="7"/>
        <v>84312549031.546234</v>
      </c>
      <c r="AE37" s="90">
        <f t="shared" ca="1" si="7"/>
        <v>84773252511.38475</v>
      </c>
      <c r="AF37" s="90">
        <f t="shared" ca="1" si="7"/>
        <v>85233955991.223267</v>
      </c>
      <c r="AG37" s="90">
        <f t="shared" ca="1" si="7"/>
        <v>85694659471.061768</v>
      </c>
      <c r="AH37" s="90">
        <f t="shared" ca="1" si="7"/>
        <v>86155362950.900299</v>
      </c>
      <c r="AI37" s="90">
        <f t="shared" ca="1" si="7"/>
        <v>86616066430.7388</v>
      </c>
      <c r="AJ37" s="90">
        <f t="shared" ca="1" si="7"/>
        <v>87076769910.577332</v>
      </c>
      <c r="AK37" s="90">
        <f t="shared" ca="1" si="7"/>
        <v>87537473390.415848</v>
      </c>
      <c r="AL37" s="90">
        <f t="shared" ca="1" si="7"/>
        <v>87998176870.254364</v>
      </c>
      <c r="AM37" s="90">
        <f t="shared" ca="1" si="7"/>
        <v>88458880350.092865</v>
      </c>
      <c r="AN37" s="90">
        <f t="shared" ca="1" si="6"/>
        <v>88919583829.931381</v>
      </c>
      <c r="AO37" s="90">
        <f t="shared" ca="1" si="6"/>
        <v>89380287309.769897</v>
      </c>
      <c r="AP37">
        <f ca="1">V37*'Process Emissions Multipliers'!$E$42</f>
        <v>89840990789.608414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13250070864.222103</v>
      </c>
      <c r="D39" s="90">
        <f t="shared" ca="1" si="9"/>
        <v>26500141728.444206</v>
      </c>
      <c r="E39" s="90">
        <f t="shared" ca="1" si="9"/>
        <v>39750212592.666306</v>
      </c>
      <c r="F39" s="90">
        <f t="shared" ca="1" si="9"/>
        <v>53000283456.888412</v>
      </c>
      <c r="G39" s="90">
        <f t="shared" ca="1" si="9"/>
        <v>66250354321.110512</v>
      </c>
      <c r="H39" s="90">
        <f t="shared" ca="1" si="9"/>
        <v>79500425185.332611</v>
      </c>
      <c r="I39" s="90">
        <f t="shared" ca="1" si="9"/>
        <v>92750496049.554718</v>
      </c>
      <c r="J39" s="90">
        <f t="shared" ca="1" si="9"/>
        <v>106000566913.77682</v>
      </c>
      <c r="K39" s="90">
        <f t="shared" ca="1" si="9"/>
        <v>119250637777.99893</v>
      </c>
      <c r="L39">
        <f ca="1">IF('Coal mining 2020'!$A47="MR",INDIRECT("'Coal mining 2020'!"&amp;'Country Selector'!$B$3&amp;ROW($A47))*10^12,0)*'Process Emissions Multipliers'!$B$42</f>
        <v>132500708642.22102</v>
      </c>
      <c r="M39" s="90">
        <f t="shared" ca="1" si="10"/>
        <v>119250637777.99893</v>
      </c>
      <c r="N39" s="90">
        <f t="shared" ca="1" si="10"/>
        <v>106000566913.77682</v>
      </c>
      <c r="O39" s="90">
        <f t="shared" ca="1" si="10"/>
        <v>92750496049.554718</v>
      </c>
      <c r="P39" s="90">
        <f t="shared" ca="1" si="10"/>
        <v>79500425185.332611</v>
      </c>
      <c r="Q39" s="90">
        <f t="shared" ca="1" si="10"/>
        <v>66250354321.110512</v>
      </c>
      <c r="R39" s="90">
        <f t="shared" ca="1" si="10"/>
        <v>53000283456.888412</v>
      </c>
      <c r="S39" s="90">
        <f t="shared" ca="1" si="10"/>
        <v>39750212592.666306</v>
      </c>
      <c r="T39" s="90">
        <f t="shared" ca="1" si="10"/>
        <v>26500141728.444206</v>
      </c>
      <c r="U39" s="90">
        <f t="shared" ca="1" si="10"/>
        <v>13250070864.222103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27734556379.915657</v>
      </c>
      <c r="D40" s="90">
        <f t="shared" ca="1" si="9"/>
        <v>55469112759.831314</v>
      </c>
      <c r="E40" s="90">
        <f t="shared" ca="1" si="9"/>
        <v>83203669139.746979</v>
      </c>
      <c r="F40" s="90">
        <f t="shared" ca="1" si="9"/>
        <v>110938225519.66263</v>
      </c>
      <c r="G40" s="90">
        <f t="shared" ca="1" si="9"/>
        <v>138672781899.57828</v>
      </c>
      <c r="H40" s="90">
        <f t="shared" ca="1" si="9"/>
        <v>166407338279.49396</v>
      </c>
      <c r="I40" s="90">
        <f t="shared" ca="1" si="9"/>
        <v>194141894659.40961</v>
      </c>
      <c r="J40" s="90">
        <f t="shared" ca="1" si="9"/>
        <v>221876451039.32526</v>
      </c>
      <c r="K40" s="90">
        <f t="shared" ca="1" si="9"/>
        <v>249611007419.24091</v>
      </c>
      <c r="L40">
        <f ca="1">IF('Coal mining 2020'!$A48="MR",INDIRECT("'Coal mining 2020'!"&amp;'Country Selector'!$B$3&amp;ROW($A48))*10^12,0)*'Process Emissions Multipliers'!$B$42</f>
        <v>277345563799.15656</v>
      </c>
      <c r="M40" s="90">
        <f t="shared" ca="1" si="10"/>
        <v>249611007419.24091</v>
      </c>
      <c r="N40" s="90">
        <f t="shared" ca="1" si="10"/>
        <v>221876451039.32526</v>
      </c>
      <c r="O40" s="90">
        <f t="shared" ca="1" si="10"/>
        <v>194141894659.40961</v>
      </c>
      <c r="P40" s="90">
        <f t="shared" ca="1" si="10"/>
        <v>166407338279.49396</v>
      </c>
      <c r="Q40" s="90">
        <f t="shared" ca="1" si="10"/>
        <v>138672781899.57828</v>
      </c>
      <c r="R40" s="90">
        <f t="shared" ca="1" si="10"/>
        <v>110938225519.66263</v>
      </c>
      <c r="S40" s="90">
        <f t="shared" ca="1" si="10"/>
        <v>83203669139.746979</v>
      </c>
      <c r="T40" s="90">
        <f t="shared" ca="1" si="10"/>
        <v>55469112759.831314</v>
      </c>
      <c r="U40" s="90">
        <f t="shared" ca="1" si="10"/>
        <v>27734556379.915657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5963009180.073473</v>
      </c>
      <c r="N41" s="90">
        <f t="shared" ca="1" si="10"/>
        <v>11926018360.146946</v>
      </c>
      <c r="O41" s="90">
        <f t="shared" ca="1" si="10"/>
        <v>17889027540.220421</v>
      </c>
      <c r="P41" s="90">
        <f t="shared" ca="1" si="10"/>
        <v>23852036720.293892</v>
      </c>
      <c r="Q41" s="90">
        <f t="shared" ca="1" si="10"/>
        <v>29815045900.367363</v>
      </c>
      <c r="R41" s="90">
        <f t="shared" ca="1" si="10"/>
        <v>35778055080.440842</v>
      </c>
      <c r="S41" s="90">
        <f t="shared" ca="1" si="10"/>
        <v>41741064260.514313</v>
      </c>
      <c r="T41" s="90">
        <f t="shared" ca="1" si="10"/>
        <v>47704073440.587784</v>
      </c>
      <c r="U41" s="90">
        <f t="shared" ca="1" si="10"/>
        <v>53667082620.661263</v>
      </c>
      <c r="V41">
        <f ca="1">IF('Coal mining 2030'!$A49="MR",INDIRECT("'Coal mining 2030'!"&amp;'Country Selector'!$B$3&amp;ROW($A49))*10^12,0)*'Process Emissions Multipliers'!$D$42</f>
        <v>59630091800.734734</v>
      </c>
      <c r="W41" s="90">
        <f t="shared" ca="1" si="8"/>
        <v>59970819071.344307</v>
      </c>
      <c r="X41" s="90">
        <f t="shared" ca="1" si="7"/>
        <v>60311546341.953873</v>
      </c>
      <c r="Y41" s="90">
        <f t="shared" ca="1" si="7"/>
        <v>60652273612.563446</v>
      </c>
      <c r="Z41" s="90">
        <f t="shared" ca="1" si="7"/>
        <v>60993000883.173004</v>
      </c>
      <c r="AA41" s="90">
        <f t="shared" ca="1" si="7"/>
        <v>61333728153.782578</v>
      </c>
      <c r="AB41" s="90">
        <f t="shared" ca="1" si="7"/>
        <v>61674455424.392151</v>
      </c>
      <c r="AC41" s="90">
        <f t="shared" ca="1" si="7"/>
        <v>62015182695.001724</v>
      </c>
      <c r="AD41" s="90">
        <f t="shared" ca="1" si="7"/>
        <v>62355909965.61129</v>
      </c>
      <c r="AE41" s="90">
        <f t="shared" ca="1" si="7"/>
        <v>62696637236.220856</v>
      </c>
      <c r="AF41" s="90">
        <f t="shared" ca="1" si="7"/>
        <v>63037364506.830429</v>
      </c>
      <c r="AG41" s="90">
        <f t="shared" ca="1" si="7"/>
        <v>63378091777.440002</v>
      </c>
      <c r="AH41" s="90">
        <f t="shared" ca="1" si="7"/>
        <v>63718819048.049568</v>
      </c>
      <c r="AI41" s="90">
        <f t="shared" ca="1" si="7"/>
        <v>64059546318.659142</v>
      </c>
      <c r="AJ41" s="90">
        <f t="shared" ca="1" si="7"/>
        <v>64400273589.268707</v>
      </c>
      <c r="AK41" s="90">
        <f t="shared" ca="1" si="7"/>
        <v>64741000859.878281</v>
      </c>
      <c r="AL41" s="90">
        <f t="shared" ca="1" si="7"/>
        <v>65081728130.487839</v>
      </c>
      <c r="AM41" s="90">
        <f t="shared" ca="1" si="7"/>
        <v>65422455401.097412</v>
      </c>
      <c r="AN41" s="90">
        <f t="shared" ca="1" si="6"/>
        <v>65763182671.706978</v>
      </c>
      <c r="AO41" s="90">
        <f t="shared" ca="1" si="6"/>
        <v>66103909942.316559</v>
      </c>
      <c r="AP41">
        <f ca="1">V41*'Process Emissions Multipliers'!$E$42</f>
        <v>66444637212.926125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12588821783.507732</v>
      </c>
      <c r="N42" s="90">
        <f t="shared" ca="1" si="10"/>
        <v>25177643567.015465</v>
      </c>
      <c r="O42" s="90">
        <f t="shared" ca="1" si="10"/>
        <v>37766465350.523193</v>
      </c>
      <c r="P42" s="90">
        <f t="shared" ca="1" si="10"/>
        <v>50355287134.03093</v>
      </c>
      <c r="Q42" s="90">
        <f t="shared" ca="1" si="10"/>
        <v>62944108917.538658</v>
      </c>
      <c r="R42" s="90">
        <f t="shared" ca="1" si="10"/>
        <v>75532930701.046387</v>
      </c>
      <c r="S42" s="90">
        <f t="shared" ca="1" si="10"/>
        <v>88121752484.554123</v>
      </c>
      <c r="T42" s="90">
        <f t="shared" ca="1" si="10"/>
        <v>100710574268.06186</v>
      </c>
      <c r="U42" s="90">
        <f t="shared" ca="1" si="10"/>
        <v>113299396051.56958</v>
      </c>
      <c r="V42">
        <f ca="1">IF('Coal mining 2030'!$A50="MR",INDIRECT("'Coal mining 2030'!"&amp;'Country Selector'!$B$3&amp;ROW($A50))*10^12,0)*'Process Emissions Multipliers'!$D$42</f>
        <v>125888217835.07732</v>
      </c>
      <c r="W42" s="90">
        <f t="shared" ca="1" si="8"/>
        <v>126607545066.8412</v>
      </c>
      <c r="X42" s="90">
        <f t="shared" ca="1" si="7"/>
        <v>127326872298.60509</v>
      </c>
      <c r="Y42" s="90">
        <f t="shared" ca="1" si="7"/>
        <v>128046199530.36897</v>
      </c>
      <c r="Z42" s="90">
        <f t="shared" ca="1" si="7"/>
        <v>128765526762.13286</v>
      </c>
      <c r="AA42" s="90">
        <f t="shared" ca="1" si="7"/>
        <v>129484853993.89673</v>
      </c>
      <c r="AB42" s="90">
        <f t="shared" ca="1" si="7"/>
        <v>130204181225.66063</v>
      </c>
      <c r="AC42" s="90">
        <f t="shared" ca="1" si="7"/>
        <v>130923508457.42451</v>
      </c>
      <c r="AD42" s="90">
        <f t="shared" ca="1" si="7"/>
        <v>131642835689.18839</v>
      </c>
      <c r="AE42" s="90">
        <f t="shared" ca="1" si="7"/>
        <v>132362162920.95227</v>
      </c>
      <c r="AF42" s="90">
        <f t="shared" ca="1" si="7"/>
        <v>133081490152.71616</v>
      </c>
      <c r="AG42" s="90">
        <f t="shared" ca="1" si="7"/>
        <v>133800817384.48004</v>
      </c>
      <c r="AH42" s="90">
        <f t="shared" ca="1" si="7"/>
        <v>134520144616.24394</v>
      </c>
      <c r="AI42" s="90">
        <f t="shared" ca="1" si="7"/>
        <v>135239471848.00781</v>
      </c>
      <c r="AJ42" s="90">
        <f t="shared" ca="1" si="7"/>
        <v>135958799079.7717</v>
      </c>
      <c r="AK42" s="90">
        <f t="shared" ca="1" si="7"/>
        <v>136678126311.5356</v>
      </c>
      <c r="AL42" s="90">
        <f t="shared" ca="1" si="7"/>
        <v>137397453543.29947</v>
      </c>
      <c r="AM42" s="90">
        <f t="shared" ca="1" si="7"/>
        <v>138116780775.06335</v>
      </c>
      <c r="AN42" s="90">
        <f t="shared" ca="1" si="6"/>
        <v>138836108006.82724</v>
      </c>
      <c r="AO42" s="90">
        <f t="shared" ca="1" si="6"/>
        <v>139555435238.59113</v>
      </c>
      <c r="AP42">
        <f ca="1">V42*'Process Emissions Multipliers'!$E$42</f>
        <v>140274762470.35501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831524034978.29614</v>
      </c>
      <c r="D43" s="90">
        <f t="shared" ca="1" si="9"/>
        <v>759897777983.28979</v>
      </c>
      <c r="E43" s="90">
        <f t="shared" ca="1" si="9"/>
        <v>688271520988.28345</v>
      </c>
      <c r="F43" s="90">
        <f t="shared" ca="1" si="9"/>
        <v>616645263993.2771</v>
      </c>
      <c r="G43" s="90">
        <f t="shared" ca="1" si="9"/>
        <v>545019006998.27081</v>
      </c>
      <c r="H43" s="90">
        <f t="shared" ca="1" si="9"/>
        <v>473392750003.26447</v>
      </c>
      <c r="I43" s="90">
        <f t="shared" ca="1" si="9"/>
        <v>401766493008.25812</v>
      </c>
      <c r="J43" s="90">
        <f t="shared" ca="1" si="9"/>
        <v>330140236013.25183</v>
      </c>
      <c r="K43" s="90">
        <f t="shared" ca="1" si="9"/>
        <v>258513979018.24548</v>
      </c>
      <c r="L43">
        <f ca="1">IF('Coal mining 2020'!$A51="MR",INDIRECT("'Coal mining 2020'!"&amp;'Country Selector'!$B$3&amp;ROW($A51))*10^12,0)*'Process Emissions Multipliers'!$B$42</f>
        <v>186887722023.23914</v>
      </c>
      <c r="M43" s="90">
        <f t="shared" ca="1" si="10"/>
        <v>180052263191.65768</v>
      </c>
      <c r="N43" s="90">
        <f t="shared" ca="1" si="10"/>
        <v>173216804360.0762</v>
      </c>
      <c r="O43" s="90">
        <f t="shared" ca="1" si="10"/>
        <v>166381345528.49475</v>
      </c>
      <c r="P43" s="90">
        <f t="shared" ca="1" si="10"/>
        <v>159545886696.91327</v>
      </c>
      <c r="Q43" s="90">
        <f t="shared" ca="1" si="10"/>
        <v>152710427865.33182</v>
      </c>
      <c r="R43" s="90">
        <f t="shared" ca="1" si="10"/>
        <v>145874969033.75037</v>
      </c>
      <c r="S43" s="90">
        <f t="shared" ca="1" si="10"/>
        <v>139039510202.16888</v>
      </c>
      <c r="T43" s="90">
        <f t="shared" ca="1" si="10"/>
        <v>132204051370.58743</v>
      </c>
      <c r="U43" s="90">
        <f t="shared" ca="1" si="10"/>
        <v>125368592539.00598</v>
      </c>
      <c r="V43">
        <f ca="1">IF('Coal mining 2030'!$A51="MR",INDIRECT("'Coal mining 2030'!"&amp;'Country Selector'!$B$3&amp;ROW($A51))*10^12,0)*'Process Emissions Multipliers'!$D$42</f>
        <v>118533133707.42451</v>
      </c>
      <c r="W43" s="90">
        <f t="shared" ca="1" si="8"/>
        <v>119210433874.25795</v>
      </c>
      <c r="X43" s="90">
        <f t="shared" ca="1" si="7"/>
        <v>119887734041.09137</v>
      </c>
      <c r="Y43" s="90">
        <f t="shared" ca="1" si="7"/>
        <v>120565034207.92477</v>
      </c>
      <c r="Z43" s="90">
        <f t="shared" ca="1" si="7"/>
        <v>121242334374.75819</v>
      </c>
      <c r="AA43" s="90">
        <f t="shared" ca="1" si="7"/>
        <v>121919634541.59163</v>
      </c>
      <c r="AB43" s="90">
        <f t="shared" ca="1" si="7"/>
        <v>122596934708.42505</v>
      </c>
      <c r="AC43" s="90">
        <f t="shared" ca="1" si="7"/>
        <v>123274234875.25848</v>
      </c>
      <c r="AD43" s="90">
        <f t="shared" ca="1" si="7"/>
        <v>123951535042.09189</v>
      </c>
      <c r="AE43" s="90">
        <f t="shared" ca="1" si="7"/>
        <v>124628835208.92532</v>
      </c>
      <c r="AF43" s="90">
        <f t="shared" ca="1" si="7"/>
        <v>125306135375.75874</v>
      </c>
      <c r="AG43" s="90">
        <f t="shared" ca="1" si="7"/>
        <v>125983435542.59216</v>
      </c>
      <c r="AH43" s="90">
        <f t="shared" ca="1" si="7"/>
        <v>126660735709.42558</v>
      </c>
      <c r="AI43" s="90">
        <f t="shared" ca="1" si="7"/>
        <v>127338035876.259</v>
      </c>
      <c r="AJ43" s="90">
        <f t="shared" ca="1" si="7"/>
        <v>128015336043.09242</v>
      </c>
      <c r="AK43" s="90">
        <f t="shared" ca="1" si="7"/>
        <v>128692636209.92584</v>
      </c>
      <c r="AL43" s="90">
        <f t="shared" ca="1" si="7"/>
        <v>129369936376.75928</v>
      </c>
      <c r="AM43" s="90">
        <f t="shared" ca="1" si="7"/>
        <v>130047236543.59268</v>
      </c>
      <c r="AN43" s="90">
        <f t="shared" ca="1" si="6"/>
        <v>130724536710.42612</v>
      </c>
      <c r="AO43" s="90">
        <f t="shared" ca="1" si="6"/>
        <v>131401836877.25954</v>
      </c>
      <c r="AP43">
        <f ca="1">V43*'Process Emissions Multipliers'!$E$42</f>
        <v>132079137044.09296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8493166860.5737972</v>
      </c>
      <c r="D44" s="90">
        <f t="shared" ca="1" si="9"/>
        <v>16986333721.147594</v>
      </c>
      <c r="E44" s="90">
        <f t="shared" ca="1" si="9"/>
        <v>25479500581.721394</v>
      </c>
      <c r="F44" s="90">
        <f t="shared" ca="1" si="9"/>
        <v>33972667442.295189</v>
      </c>
      <c r="G44" s="90">
        <f t="shared" ca="1" si="9"/>
        <v>42465834302.868988</v>
      </c>
      <c r="H44" s="90">
        <f t="shared" ca="1" si="9"/>
        <v>50959001163.442787</v>
      </c>
      <c r="I44" s="90">
        <f t="shared" ca="1" si="9"/>
        <v>59452168024.016579</v>
      </c>
      <c r="J44" s="90">
        <f t="shared" ca="1" si="9"/>
        <v>67945334884.590378</v>
      </c>
      <c r="K44" s="90">
        <f t="shared" ca="1" si="9"/>
        <v>76438501745.164185</v>
      </c>
      <c r="L44">
        <f ca="1">IF('Coal mining 2020'!$A52="MR",INDIRECT("'Coal mining 2020'!"&amp;'Country Selector'!$B$3&amp;ROW($A52))*10^12,0)*'Process Emissions Multipliers'!$B$42</f>
        <v>84931668605.737976</v>
      </c>
      <c r="M44" s="90">
        <f t="shared" ca="1" si="10"/>
        <v>76438501745.164185</v>
      </c>
      <c r="N44" s="90">
        <f t="shared" ca="1" si="10"/>
        <v>67945334884.590378</v>
      </c>
      <c r="O44" s="90">
        <f t="shared" ca="1" si="10"/>
        <v>59452168024.016579</v>
      </c>
      <c r="P44" s="90">
        <f t="shared" ca="1" si="10"/>
        <v>50959001163.442787</v>
      </c>
      <c r="Q44" s="90">
        <f t="shared" ca="1" si="10"/>
        <v>42465834302.868988</v>
      </c>
      <c r="R44" s="90">
        <f t="shared" ca="1" si="10"/>
        <v>33972667442.295189</v>
      </c>
      <c r="S44" s="90">
        <f t="shared" ca="1" si="10"/>
        <v>25479500581.721394</v>
      </c>
      <c r="T44" s="90">
        <f t="shared" ca="1" si="10"/>
        <v>16986333721.147594</v>
      </c>
      <c r="U44" s="90">
        <f t="shared" ca="1" si="10"/>
        <v>8493166860.5737972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16592815135.941259</v>
      </c>
      <c r="D45" s="90">
        <f t="shared" ca="1" si="9"/>
        <v>33185630271.882519</v>
      </c>
      <c r="E45" s="90">
        <f t="shared" ca="1" si="9"/>
        <v>49778445407.823776</v>
      </c>
      <c r="F45" s="90">
        <f t="shared" ca="1" si="9"/>
        <v>66371260543.765038</v>
      </c>
      <c r="G45" s="90">
        <f t="shared" ca="1" si="9"/>
        <v>82964075679.706299</v>
      </c>
      <c r="H45" s="90">
        <f t="shared" ca="1" si="9"/>
        <v>99556890815.647552</v>
      </c>
      <c r="I45" s="90">
        <f t="shared" ca="1" si="9"/>
        <v>116149705951.58882</v>
      </c>
      <c r="J45" s="90">
        <f t="shared" ca="1" si="9"/>
        <v>132742521087.53008</v>
      </c>
      <c r="K45" s="90">
        <f t="shared" ca="1" si="9"/>
        <v>149335336223.47134</v>
      </c>
      <c r="L45">
        <f ca="1">IF('Coal mining 2020'!$A53="MR",INDIRECT("'Coal mining 2020'!"&amp;'Country Selector'!$B$3&amp;ROW($A53))*10^12,0)*'Process Emissions Multipliers'!$B$42</f>
        <v>165928151359.4126</v>
      </c>
      <c r="M45" s="90">
        <f t="shared" ca="1" si="10"/>
        <v>160175900319.80408</v>
      </c>
      <c r="N45" s="90">
        <f t="shared" ca="1" si="10"/>
        <v>154423649280.19553</v>
      </c>
      <c r="O45" s="90">
        <f t="shared" ca="1" si="10"/>
        <v>148671398240.58701</v>
      </c>
      <c r="P45" s="90">
        <f t="shared" ca="1" si="10"/>
        <v>142919147200.97845</v>
      </c>
      <c r="Q45" s="90">
        <f t="shared" ca="1" si="10"/>
        <v>137166896161.36993</v>
      </c>
      <c r="R45" s="90">
        <f t="shared" ca="1" si="10"/>
        <v>131414645121.7614</v>
      </c>
      <c r="S45" s="90">
        <f t="shared" ca="1" si="10"/>
        <v>125662394082.15286</v>
      </c>
      <c r="T45" s="90">
        <f t="shared" ca="1" si="10"/>
        <v>119910143042.54434</v>
      </c>
      <c r="U45" s="90">
        <f t="shared" ca="1" si="10"/>
        <v>114157892002.93579</v>
      </c>
      <c r="V45">
        <f ca="1">IF('Coal mining 2030'!$A53="MR",INDIRECT("'Coal mining 2030'!"&amp;'Country Selector'!$B$3&amp;ROW($A53))*10^12,0)*'Process Emissions Multipliers'!$D$42</f>
        <v>108405640963.32727</v>
      </c>
      <c r="W45" s="90">
        <f t="shared" ca="1" si="8"/>
        <v>109025072479.34015</v>
      </c>
      <c r="X45" s="90">
        <f t="shared" ca="1" si="7"/>
        <v>109644503995.353</v>
      </c>
      <c r="Y45" s="90">
        <f t="shared" ca="1" si="7"/>
        <v>110263935511.36586</v>
      </c>
      <c r="Z45" s="90">
        <f t="shared" ca="1" si="7"/>
        <v>110883367027.37874</v>
      </c>
      <c r="AA45" s="90">
        <f t="shared" ca="1" si="7"/>
        <v>111502798543.3916</v>
      </c>
      <c r="AB45" s="90">
        <f t="shared" ca="1" si="7"/>
        <v>112122230059.40445</v>
      </c>
      <c r="AC45" s="90">
        <f t="shared" ca="1" si="7"/>
        <v>112741661575.41733</v>
      </c>
      <c r="AD45" s="90">
        <f t="shared" ca="1" si="7"/>
        <v>113361093091.43019</v>
      </c>
      <c r="AE45" s="90">
        <f t="shared" ca="1" si="7"/>
        <v>113980524607.44305</v>
      </c>
      <c r="AF45" s="90">
        <f t="shared" ca="1" si="7"/>
        <v>114599956123.45592</v>
      </c>
      <c r="AG45" s="90">
        <f t="shared" ca="1" si="7"/>
        <v>115219387639.46878</v>
      </c>
      <c r="AH45" s="90">
        <f t="shared" ca="1" si="7"/>
        <v>115838819155.48166</v>
      </c>
      <c r="AI45" s="90">
        <f t="shared" ca="1" si="7"/>
        <v>116458250671.49454</v>
      </c>
      <c r="AJ45" s="90">
        <f t="shared" ca="1" si="7"/>
        <v>117077682187.50739</v>
      </c>
      <c r="AK45" s="90">
        <f t="shared" ca="1" si="7"/>
        <v>117697113703.52026</v>
      </c>
      <c r="AL45" s="90">
        <f t="shared" ca="1" si="7"/>
        <v>118316545219.53311</v>
      </c>
      <c r="AM45" s="90">
        <f t="shared" ca="1" si="7"/>
        <v>118935976735.54597</v>
      </c>
      <c r="AN45" s="90">
        <f t="shared" ca="1" si="6"/>
        <v>119555408251.55885</v>
      </c>
      <c r="AO45" s="90">
        <f t="shared" ca="1" si="6"/>
        <v>120174839767.57172</v>
      </c>
      <c r="AP45">
        <f ca="1">V45*'Process Emissions Multipliers'!$E$42</f>
        <v>120794271283.58458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293638191951.01819</v>
      </c>
      <c r="D48" s="90">
        <f t="shared" ca="1" si="9"/>
        <v>273334485435.18561</v>
      </c>
      <c r="E48" s="90">
        <f t="shared" ca="1" si="9"/>
        <v>253030778919.35309</v>
      </c>
      <c r="F48" s="90">
        <f t="shared" ca="1" si="9"/>
        <v>232727072403.52054</v>
      </c>
      <c r="G48" s="90">
        <f t="shared" ca="1" si="9"/>
        <v>212423365887.68802</v>
      </c>
      <c r="H48" s="90">
        <f t="shared" ca="1" si="9"/>
        <v>192119659371.85547</v>
      </c>
      <c r="I48" s="90">
        <f t="shared" ca="1" si="9"/>
        <v>171815952856.02295</v>
      </c>
      <c r="J48" s="90">
        <f t="shared" ca="1" si="9"/>
        <v>151512246340.1904</v>
      </c>
      <c r="K48" s="90">
        <f t="shared" ca="1" si="9"/>
        <v>131208539824.35785</v>
      </c>
      <c r="L48">
        <f ca="1">IF('Coal mining 2020'!$A56="MR",INDIRECT("'Coal mining 2020'!"&amp;'Country Selector'!$B$3&amp;ROW($A56))*10^12,0)*'Process Emissions Multipliers'!$B$42</f>
        <v>110904833308.52531</v>
      </c>
      <c r="M48" s="90">
        <f t="shared" ca="1" si="10"/>
        <v>115189800077.47316</v>
      </c>
      <c r="N48" s="90">
        <f t="shared" ca="1" si="10"/>
        <v>119474766846.42101</v>
      </c>
      <c r="O48" s="90">
        <f t="shared" ca="1" si="10"/>
        <v>123759733615.36887</v>
      </c>
      <c r="P48" s="90">
        <f t="shared" ca="1" si="10"/>
        <v>128044700384.31671</v>
      </c>
      <c r="Q48" s="90">
        <f t="shared" ca="1" si="10"/>
        <v>132329667153.26456</v>
      </c>
      <c r="R48" s="90">
        <f t="shared" ca="1" si="10"/>
        <v>136614633922.2124</v>
      </c>
      <c r="S48" s="90">
        <f t="shared" ca="1" si="10"/>
        <v>140899600691.16025</v>
      </c>
      <c r="T48" s="90">
        <f t="shared" ca="1" si="10"/>
        <v>145184567460.10809</v>
      </c>
      <c r="U48" s="90">
        <f t="shared" ca="1" si="10"/>
        <v>149469534229.05597</v>
      </c>
      <c r="V48">
        <f ca="1">IF('Coal mining 2030'!$A56="MR",INDIRECT("'Coal mining 2030'!"&amp;'Country Selector'!$B$3&amp;ROW($A56))*10^12,0)*'Process Emissions Multipliers'!$D$42</f>
        <v>153754500998.00378</v>
      </c>
      <c r="W48" s="90">
        <f t="shared" ca="1" si="8"/>
        <v>154633056604.52625</v>
      </c>
      <c r="X48" s="90">
        <f t="shared" ca="1" si="8"/>
        <v>155511612211.0488</v>
      </c>
      <c r="Y48" s="90">
        <f t="shared" ca="1" si="8"/>
        <v>156390167817.57126</v>
      </c>
      <c r="Z48" s="90">
        <f t="shared" ca="1" si="8"/>
        <v>157268723424.09375</v>
      </c>
      <c r="AA48" s="90">
        <f t="shared" ca="1" si="8"/>
        <v>158147279030.61621</v>
      </c>
      <c r="AB48" s="90">
        <f t="shared" ca="1" si="8"/>
        <v>159025834637.1387</v>
      </c>
      <c r="AC48" s="90">
        <f t="shared" ca="1" si="8"/>
        <v>159904390243.66119</v>
      </c>
      <c r="AD48" s="90">
        <f t="shared" ca="1" si="8"/>
        <v>160782945850.18372</v>
      </c>
      <c r="AE48" s="90">
        <f t="shared" ca="1" si="8"/>
        <v>161661501456.70618</v>
      </c>
      <c r="AF48" s="90">
        <f t="shared" ca="1" si="8"/>
        <v>162540057063.22867</v>
      </c>
      <c r="AG48" s="90">
        <f t="shared" ca="1" si="8"/>
        <v>163418612669.75116</v>
      </c>
      <c r="AH48" s="90">
        <f t="shared" ca="1" si="8"/>
        <v>164297168276.27365</v>
      </c>
      <c r="AI48" s="90">
        <f t="shared" ca="1" si="8"/>
        <v>165175723882.79611</v>
      </c>
      <c r="AJ48" s="90">
        <f t="shared" ca="1" si="8"/>
        <v>166054279489.3186</v>
      </c>
      <c r="AK48" s="90">
        <f t="shared" ca="1" si="8"/>
        <v>166932835095.84113</v>
      </c>
      <c r="AL48" s="90">
        <f t="shared" ca="1" si="8"/>
        <v>167811390702.36362</v>
      </c>
      <c r="AM48" s="90">
        <f t="shared" ca="1" si="11"/>
        <v>168689946308.88608</v>
      </c>
      <c r="AN48" s="90">
        <f t="shared" ca="1" si="11"/>
        <v>169568501915.4086</v>
      </c>
      <c r="AO48" s="90">
        <f t="shared" ca="1" si="11"/>
        <v>170447057521.93106</v>
      </c>
      <c r="AP48">
        <f ca="1">V48*'Process Emissions Multipliers'!$E$42</f>
        <v>171325613128.45355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538747075570.78339</v>
      </c>
      <c r="D49" s="90">
        <f t="shared" ca="1" si="9"/>
        <v>483826989165.60876</v>
      </c>
      <c r="E49" s="90">
        <f t="shared" ca="1" si="9"/>
        <v>428906902760.43427</v>
      </c>
      <c r="F49" s="90">
        <f t="shared" ca="1" si="9"/>
        <v>373986816355.25964</v>
      </c>
      <c r="G49" s="90">
        <f t="shared" ca="1" si="9"/>
        <v>319066729950.08514</v>
      </c>
      <c r="H49" s="90">
        <f t="shared" ca="1" si="9"/>
        <v>264146643544.91058</v>
      </c>
      <c r="I49" s="90">
        <f t="shared" ca="1" si="9"/>
        <v>209226557139.73602</v>
      </c>
      <c r="J49" s="90">
        <f t="shared" ca="1" si="9"/>
        <v>154306470734.56149</v>
      </c>
      <c r="K49" s="90">
        <f t="shared" ca="1" si="9"/>
        <v>99386384329.386932</v>
      </c>
      <c r="L49">
        <f ca="1">IF('Coal mining 2020'!$A57="MR",INDIRECT("'Coal mining 2020'!"&amp;'Country Selector'!$B$3&amp;ROW($A57))*10^12,0)*'Process Emissions Multipliers'!$B$42</f>
        <v>44466297924.212395</v>
      </c>
      <c r="M49" s="90">
        <f t="shared" ca="1" si="10"/>
        <v>48841355169.777618</v>
      </c>
      <c r="N49" s="90">
        <f t="shared" ca="1" si="10"/>
        <v>53216412415.342857</v>
      </c>
      <c r="O49" s="90">
        <f t="shared" ca="1" si="10"/>
        <v>57591469660.908081</v>
      </c>
      <c r="P49" s="90">
        <f t="shared" ca="1" si="10"/>
        <v>61966526906.473312</v>
      </c>
      <c r="Q49" s="90">
        <f t="shared" ca="1" si="10"/>
        <v>66341584152.038544</v>
      </c>
      <c r="R49" s="90">
        <f t="shared" ca="1" si="10"/>
        <v>70716641397.60376</v>
      </c>
      <c r="S49" s="90">
        <f t="shared" ca="1" si="10"/>
        <v>75091698643.168991</v>
      </c>
      <c r="T49" s="90">
        <f t="shared" ca="1" si="10"/>
        <v>79466755888.734238</v>
      </c>
      <c r="U49" s="90">
        <f t="shared" ca="1" si="10"/>
        <v>83841813134.299454</v>
      </c>
      <c r="V49">
        <f ca="1">IF('Coal mining 2030'!$A57="MR",INDIRECT("'Coal mining 2030'!"&amp;'Country Selector'!$B$3&amp;ROW($A57))*10^12,0)*'Process Emissions Multipliers'!$D$42</f>
        <v>88216870379.864685</v>
      </c>
      <c r="W49" s="90">
        <f t="shared" ca="1" si="8"/>
        <v>88720942947.230392</v>
      </c>
      <c r="X49" s="90">
        <f t="shared" ca="1" si="8"/>
        <v>89225015514.596115</v>
      </c>
      <c r="Y49" s="90">
        <f t="shared" ca="1" si="8"/>
        <v>89729088081.961823</v>
      </c>
      <c r="Z49" s="90">
        <f t="shared" ca="1" si="8"/>
        <v>90233160649.327545</v>
      </c>
      <c r="AA49" s="90">
        <f t="shared" ca="1" si="8"/>
        <v>90737233216.693253</v>
      </c>
      <c r="AB49" s="90">
        <f t="shared" ca="1" si="8"/>
        <v>91241305784.05896</v>
      </c>
      <c r="AC49" s="90">
        <f t="shared" ca="1" si="8"/>
        <v>91745378351.424683</v>
      </c>
      <c r="AD49" s="90">
        <f t="shared" ca="1" si="8"/>
        <v>92249450918.790375</v>
      </c>
      <c r="AE49" s="90">
        <f t="shared" ca="1" si="8"/>
        <v>92753523486.156097</v>
      </c>
      <c r="AF49" s="90">
        <f t="shared" ca="1" si="8"/>
        <v>93257596053.52182</v>
      </c>
      <c r="AG49" s="90">
        <f t="shared" ca="1" si="8"/>
        <v>93761668620.887527</v>
      </c>
      <c r="AH49" s="90">
        <f t="shared" ca="1" si="8"/>
        <v>94265741188.253235</v>
      </c>
      <c r="AI49" s="90">
        <f t="shared" ca="1" si="8"/>
        <v>94769813755.618942</v>
      </c>
      <c r="AJ49" s="90">
        <f t="shared" ca="1" si="8"/>
        <v>95273886322.98465</v>
      </c>
      <c r="AK49" s="90">
        <f t="shared" ca="1" si="8"/>
        <v>95777958890.350372</v>
      </c>
      <c r="AL49" s="90">
        <f t="shared" ca="1" si="8"/>
        <v>96282031457.716095</v>
      </c>
      <c r="AM49" s="90">
        <f t="shared" ca="1" si="11"/>
        <v>96786104025.081802</v>
      </c>
      <c r="AN49" s="90">
        <f t="shared" ca="1" si="11"/>
        <v>97290176592.44751</v>
      </c>
      <c r="AO49" s="90">
        <f t="shared" ca="1" si="11"/>
        <v>97794249159.813232</v>
      </c>
      <c r="AP49">
        <f ca="1">V49*'Process Emissions Multipliers'!$E$42</f>
        <v>98298321727.17894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34819981792.027138</v>
      </c>
      <c r="D50" s="90">
        <f t="shared" ca="1" si="9"/>
        <v>54242520233.40287</v>
      </c>
      <c r="E50" s="90">
        <f t="shared" ca="1" si="9"/>
        <v>73665058674.778595</v>
      </c>
      <c r="F50" s="90">
        <f t="shared" ca="1" si="9"/>
        <v>93087597116.154327</v>
      </c>
      <c r="G50" s="90">
        <f t="shared" ca="1" si="9"/>
        <v>112510135557.53006</v>
      </c>
      <c r="H50" s="90">
        <f t="shared" ca="1" si="9"/>
        <v>131932673998.90579</v>
      </c>
      <c r="I50" s="90">
        <f t="shared" ca="1" si="9"/>
        <v>151355212440.28156</v>
      </c>
      <c r="J50" s="90">
        <f t="shared" ca="1" si="9"/>
        <v>170777750881.65726</v>
      </c>
      <c r="K50" s="90">
        <f t="shared" ca="1" si="9"/>
        <v>190200289323.03299</v>
      </c>
      <c r="L50">
        <f ca="1">IF('Coal mining 2020'!$A58="MR",INDIRECT("'Coal mining 2020'!"&amp;'Country Selector'!$B$3&amp;ROW($A58))*10^12,0)*'Process Emissions Multipliers'!$B$42</f>
        <v>209622827764.40872</v>
      </c>
      <c r="M50" s="90">
        <f t="shared" ca="1" si="10"/>
        <v>194917094863.86725</v>
      </c>
      <c r="N50" s="90">
        <f t="shared" ca="1" si="10"/>
        <v>180211361963.32584</v>
      </c>
      <c r="O50" s="90">
        <f t="shared" ca="1" si="10"/>
        <v>165505629062.78439</v>
      </c>
      <c r="P50" s="90">
        <f t="shared" ca="1" si="10"/>
        <v>150799896162.24295</v>
      </c>
      <c r="Q50" s="90">
        <f t="shared" ca="1" si="10"/>
        <v>136094163261.70149</v>
      </c>
      <c r="R50" s="90">
        <f t="shared" ca="1" si="10"/>
        <v>121388430361.16005</v>
      </c>
      <c r="S50" s="90">
        <f t="shared" ca="1" si="10"/>
        <v>106682697460.61859</v>
      </c>
      <c r="T50" s="90">
        <f t="shared" ca="1" si="10"/>
        <v>91976964560.077148</v>
      </c>
      <c r="U50" s="90">
        <f t="shared" ca="1" si="10"/>
        <v>77271231659.535706</v>
      </c>
      <c r="V50">
        <f ca="1">IF('Coal mining 2030'!$A58="MR",INDIRECT("'Coal mining 2030'!"&amp;'Country Selector'!$B$3&amp;ROW($A58))*10^12,0)*'Process Emissions Multipliers'!$D$42</f>
        <v>62565498758.994263</v>
      </c>
      <c r="W50" s="90">
        <f t="shared" ca="1" si="8"/>
        <v>62922998990.550446</v>
      </c>
      <c r="X50" s="90">
        <f t="shared" ca="1" si="8"/>
        <v>63280499222.106606</v>
      </c>
      <c r="Y50" s="90">
        <f t="shared" ca="1" si="8"/>
        <v>63637999453.662781</v>
      </c>
      <c r="Z50" s="90">
        <f t="shared" ca="1" si="8"/>
        <v>63995499685.218956</v>
      </c>
      <c r="AA50" s="90">
        <f t="shared" ca="1" si="8"/>
        <v>64352999916.775131</v>
      </c>
      <c r="AB50" s="90">
        <f t="shared" ca="1" si="8"/>
        <v>64710500148.331299</v>
      </c>
      <c r="AC50" s="90">
        <f t="shared" ca="1" si="8"/>
        <v>65068000379.887466</v>
      </c>
      <c r="AD50" s="90">
        <f t="shared" ca="1" si="8"/>
        <v>65425500611.443649</v>
      </c>
      <c r="AE50" s="90">
        <f t="shared" ca="1" si="8"/>
        <v>65783000842.999817</v>
      </c>
      <c r="AF50" s="90">
        <f t="shared" ca="1" si="8"/>
        <v>66140501074.555992</v>
      </c>
      <c r="AG50" s="90">
        <f t="shared" ca="1" si="8"/>
        <v>66498001306.11216</v>
      </c>
      <c r="AH50" s="90">
        <f t="shared" ca="1" si="8"/>
        <v>66855501537.668335</v>
      </c>
      <c r="AI50" s="90">
        <f t="shared" ca="1" si="8"/>
        <v>67213001769.224518</v>
      </c>
      <c r="AJ50" s="90">
        <f t="shared" ca="1" si="8"/>
        <v>67570502000.780685</v>
      </c>
      <c r="AK50" s="90">
        <f t="shared" ca="1" si="8"/>
        <v>67928002232.336861</v>
      </c>
      <c r="AL50" s="90">
        <f t="shared" ca="1" si="8"/>
        <v>68285502463.893028</v>
      </c>
      <c r="AM50" s="90">
        <f t="shared" ca="1" si="11"/>
        <v>68643002695.449203</v>
      </c>
      <c r="AN50" s="90">
        <f t="shared" ca="1" si="11"/>
        <v>69000502927.005371</v>
      </c>
      <c r="AO50" s="90">
        <f t="shared" ca="1" si="11"/>
        <v>69358003158.561554</v>
      </c>
      <c r="AP50">
        <f ca="1">V50*'Process Emissions Multipliers'!$E$42</f>
        <v>69715503390.117722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537142726864.35974</v>
      </c>
      <c r="D51" s="90">
        <f t="shared" ca="1" si="9"/>
        <v>515284088883.52167</v>
      </c>
      <c r="E51" s="90">
        <f t="shared" ca="1" si="9"/>
        <v>493425450902.68353</v>
      </c>
      <c r="F51" s="90">
        <f t="shared" ca="1" si="9"/>
        <v>471566812921.84546</v>
      </c>
      <c r="G51" s="90">
        <f t="shared" ca="1" si="9"/>
        <v>449708174941.00726</v>
      </c>
      <c r="H51" s="90">
        <f t="shared" ca="1" si="9"/>
        <v>427849536960.16919</v>
      </c>
      <c r="I51" s="90">
        <f t="shared" ca="1" si="9"/>
        <v>405990898979.33105</v>
      </c>
      <c r="J51" s="90">
        <f t="shared" ca="1" si="9"/>
        <v>384132260998.49292</v>
      </c>
      <c r="K51" s="90">
        <f t="shared" ca="1" si="9"/>
        <v>362273623017.65472</v>
      </c>
      <c r="L51">
        <f ca="1">IF('Coal mining 2020'!$A59="MR",INDIRECT("'Coal mining 2020'!"&amp;'Country Selector'!$B$3&amp;ROW($A59))*10^12,0)*'Process Emissions Multipliers'!$B$42</f>
        <v>340414985036.81665</v>
      </c>
      <c r="M51" s="90">
        <f t="shared" ca="1" si="10"/>
        <v>338873220646.2796</v>
      </c>
      <c r="N51" s="90">
        <f t="shared" ca="1" si="10"/>
        <v>337331456255.74255</v>
      </c>
      <c r="O51" s="90">
        <f t="shared" ca="1" si="10"/>
        <v>335789691865.20557</v>
      </c>
      <c r="P51" s="90">
        <f t="shared" ca="1" si="10"/>
        <v>334247927474.66852</v>
      </c>
      <c r="Q51" s="90">
        <f t="shared" ca="1" si="10"/>
        <v>332706163084.13147</v>
      </c>
      <c r="R51" s="90">
        <f t="shared" ca="1" si="10"/>
        <v>331164398693.59448</v>
      </c>
      <c r="S51" s="90">
        <f t="shared" ca="1" si="10"/>
        <v>329622634303.05743</v>
      </c>
      <c r="T51" s="90">
        <f t="shared" ca="1" si="10"/>
        <v>328080869912.52039</v>
      </c>
      <c r="U51" s="90">
        <f t="shared" ca="1" si="10"/>
        <v>326539105521.98334</v>
      </c>
      <c r="V51">
        <f ca="1">IF('Coal mining 2030'!$A59="MR",INDIRECT("'Coal mining 2030'!"&amp;'Country Selector'!$B$3&amp;ROW($A59))*10^12,0)*'Process Emissions Multipliers'!$D$42</f>
        <v>324997341131.44635</v>
      </c>
      <c r="W51" s="90">
        <f t="shared" ca="1" si="8"/>
        <v>326854380985.90656</v>
      </c>
      <c r="X51" s="90">
        <f t="shared" ca="1" si="8"/>
        <v>328711420840.36676</v>
      </c>
      <c r="Y51" s="90">
        <f t="shared" ca="1" si="8"/>
        <v>330568460694.8269</v>
      </c>
      <c r="Z51" s="90">
        <f t="shared" ca="1" si="8"/>
        <v>332425500549.28717</v>
      </c>
      <c r="AA51" s="90">
        <f t="shared" ca="1" si="8"/>
        <v>334282540403.74738</v>
      </c>
      <c r="AB51" s="90">
        <f t="shared" ca="1" si="8"/>
        <v>336139580258.20758</v>
      </c>
      <c r="AC51" s="90">
        <f t="shared" ca="1" si="8"/>
        <v>337996620112.66772</v>
      </c>
      <c r="AD51" s="90">
        <f t="shared" ca="1" si="8"/>
        <v>339853659967.12799</v>
      </c>
      <c r="AE51" s="90">
        <f t="shared" ca="1" si="8"/>
        <v>341710699821.58813</v>
      </c>
      <c r="AF51" s="90">
        <f t="shared" ca="1" si="8"/>
        <v>343567739676.04834</v>
      </c>
      <c r="AG51" s="90">
        <f t="shared" ca="1" si="8"/>
        <v>345424779530.50854</v>
      </c>
      <c r="AH51" s="90">
        <f t="shared" ca="1" si="8"/>
        <v>347281819384.96875</v>
      </c>
      <c r="AI51" s="90">
        <f t="shared" ca="1" si="8"/>
        <v>349138859239.42896</v>
      </c>
      <c r="AJ51" s="90">
        <f t="shared" ca="1" si="8"/>
        <v>350995899093.88916</v>
      </c>
      <c r="AK51" s="90">
        <f t="shared" ca="1" si="8"/>
        <v>352852938948.34937</v>
      </c>
      <c r="AL51" s="90">
        <f t="shared" ca="1" si="8"/>
        <v>354709978802.80957</v>
      </c>
      <c r="AM51" s="90">
        <f t="shared" ca="1" si="11"/>
        <v>356567018657.26984</v>
      </c>
      <c r="AN51" s="90">
        <f t="shared" ca="1" si="11"/>
        <v>358424058511.72998</v>
      </c>
      <c r="AO51" s="90">
        <f t="shared" ca="1" si="11"/>
        <v>360281098366.19019</v>
      </c>
      <c r="AP51">
        <f ca="1">V51*'Process Emissions Multipliers'!$E$42</f>
        <v>362138138220.65039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370071972575.50653</v>
      </c>
      <c r="D52" s="90">
        <f t="shared" ca="1" si="9"/>
        <v>350215017130.0896</v>
      </c>
      <c r="E52" s="90">
        <f t="shared" ca="1" si="9"/>
        <v>330358061684.67261</v>
      </c>
      <c r="F52" s="90">
        <f t="shared" ca="1" si="9"/>
        <v>310501106239.25562</v>
      </c>
      <c r="G52" s="90">
        <f t="shared" ca="1" si="9"/>
        <v>290644150793.83862</v>
      </c>
      <c r="H52" s="90">
        <f t="shared" ca="1" si="9"/>
        <v>270787195348.42163</v>
      </c>
      <c r="I52" s="90">
        <f t="shared" ca="1" si="9"/>
        <v>250930239903.00464</v>
      </c>
      <c r="J52" s="90">
        <f t="shared" ca="1" si="9"/>
        <v>231073284457.58765</v>
      </c>
      <c r="K52" s="90">
        <f t="shared" ca="1" si="9"/>
        <v>211216329012.17065</v>
      </c>
      <c r="L52">
        <f ca="1">IF('Coal mining 2020'!$A60="MR",INDIRECT("'Coal mining 2020'!"&amp;'Country Selector'!$B$3&amp;ROW($A60))*10^12,0)*'Process Emissions Multipliers'!$B$42</f>
        <v>191359373566.75369</v>
      </c>
      <c r="M52" s="90">
        <f t="shared" ca="1" si="10"/>
        <v>178639379582.85074</v>
      </c>
      <c r="N52" s="90">
        <f t="shared" ca="1" si="10"/>
        <v>165919385598.94781</v>
      </c>
      <c r="O52" s="90">
        <f t="shared" ca="1" si="10"/>
        <v>153199391615.04489</v>
      </c>
      <c r="P52" s="90">
        <f t="shared" ca="1" si="10"/>
        <v>140479397631.14197</v>
      </c>
      <c r="Q52" s="90">
        <f t="shared" ca="1" si="10"/>
        <v>127759403647.23901</v>
      </c>
      <c r="R52" s="90">
        <f t="shared" ca="1" si="10"/>
        <v>115039409663.33609</v>
      </c>
      <c r="S52" s="90">
        <f t="shared" ca="1" si="10"/>
        <v>102319415679.43314</v>
      </c>
      <c r="T52" s="90">
        <f t="shared" ca="1" si="10"/>
        <v>89599421695.530212</v>
      </c>
      <c r="U52" s="90">
        <f t="shared" ca="1" si="10"/>
        <v>76879427711.627274</v>
      </c>
      <c r="V52">
        <f ca="1">IF('Coal mining 2030'!$A60="MR",INDIRECT("'Coal mining 2030'!"&amp;'Country Selector'!$B$3&amp;ROW($A60))*10^12,0)*'Process Emissions Multipliers'!$D$42</f>
        <v>64159433727.724342</v>
      </c>
      <c r="W52" s="90">
        <f t="shared" ca="1" si="8"/>
        <v>64526041728.44577</v>
      </c>
      <c r="X52" s="90">
        <f t="shared" ca="1" si="8"/>
        <v>64892649729.167213</v>
      </c>
      <c r="Y52" s="90">
        <f t="shared" ca="1" si="8"/>
        <v>65259257729.888649</v>
      </c>
      <c r="Z52" s="90">
        <f t="shared" ca="1" si="8"/>
        <v>65625865730.610092</v>
      </c>
      <c r="AA52" s="90">
        <f t="shared" ca="1" si="8"/>
        <v>65992473731.331528</v>
      </c>
      <c r="AB52" s="90">
        <f t="shared" ca="1" si="8"/>
        <v>66359081732.052963</v>
      </c>
      <c r="AC52" s="90">
        <f t="shared" ca="1" si="8"/>
        <v>66725689732.774406</v>
      </c>
      <c r="AD52" s="90">
        <f t="shared" ca="1" si="8"/>
        <v>67092297733.495834</v>
      </c>
      <c r="AE52" s="90">
        <f t="shared" ca="1" si="8"/>
        <v>67458905734.21727</v>
      </c>
      <c r="AF52" s="90">
        <f t="shared" ca="1" si="8"/>
        <v>67825513734.938705</v>
      </c>
      <c r="AG52" s="90">
        <f t="shared" ca="1" si="8"/>
        <v>68192121735.660141</v>
      </c>
      <c r="AH52" s="90">
        <f t="shared" ca="1" si="8"/>
        <v>68558729736.381584</v>
      </c>
      <c r="AI52" s="90">
        <f t="shared" ca="1" si="8"/>
        <v>68925337737.103012</v>
      </c>
      <c r="AJ52" s="90">
        <f t="shared" ca="1" si="8"/>
        <v>69291945737.824463</v>
      </c>
      <c r="AK52" s="90">
        <f t="shared" ca="1" si="8"/>
        <v>69658553738.545898</v>
      </c>
      <c r="AL52" s="90">
        <f t="shared" ca="1" si="8"/>
        <v>70025161739.267334</v>
      </c>
      <c r="AM52" s="90">
        <f t="shared" ca="1" si="11"/>
        <v>70391769739.98877</v>
      </c>
      <c r="AN52" s="90">
        <f t="shared" ca="1" si="11"/>
        <v>70758377740.710205</v>
      </c>
      <c r="AO52" s="90">
        <f t="shared" ca="1" si="11"/>
        <v>71124985741.431641</v>
      </c>
      <c r="AP52">
        <f ca="1">V52*'Process Emissions Multipliers'!$E$42</f>
        <v>71491593742.153076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4585446575481.2656</v>
      </c>
      <c r="D53" s="90">
        <f t="shared" ca="1" si="9"/>
        <v>4569819227690.0547</v>
      </c>
      <c r="E53" s="90">
        <f t="shared" ca="1" si="9"/>
        <v>4554191879898.8437</v>
      </c>
      <c r="F53" s="90">
        <f t="shared" ca="1" si="9"/>
        <v>4538564532107.6328</v>
      </c>
      <c r="G53" s="90">
        <f t="shared" ca="1" si="9"/>
        <v>4522937184316.4209</v>
      </c>
      <c r="H53" s="90">
        <f t="shared" ca="1" si="9"/>
        <v>4507309836525.21</v>
      </c>
      <c r="I53" s="90">
        <f t="shared" ca="1" si="9"/>
        <v>4491682488733.998</v>
      </c>
      <c r="J53" s="90">
        <f t="shared" ca="1" si="9"/>
        <v>4476055140942.7871</v>
      </c>
      <c r="K53" s="90">
        <f t="shared" ca="1" si="9"/>
        <v>4460427793151.5762</v>
      </c>
      <c r="L53">
        <f ca="1">IF('Coal mining 2020'!$A61="MD",INDIRECT("'Coal mining 2020'!"&amp;'Country Selector'!$B$3&amp;ROW($A61))*10^12,0)*'Process Emissions Multipliers'!$B$42</f>
        <v>4444800445360.3643</v>
      </c>
      <c r="M53" s="90">
        <f t="shared" ca="1" si="10"/>
        <v>4429523256614.8418</v>
      </c>
      <c r="N53" s="90">
        <f t="shared" ca="1" si="10"/>
        <v>4414246067869.3193</v>
      </c>
      <c r="O53" s="90">
        <f t="shared" ca="1" si="10"/>
        <v>4398968879123.7969</v>
      </c>
      <c r="P53" s="90">
        <f t="shared" ca="1" si="10"/>
        <v>4383691690378.2739</v>
      </c>
      <c r="Q53" s="90">
        <f t="shared" ca="1" si="10"/>
        <v>4368414501632.751</v>
      </c>
      <c r="R53" s="90">
        <f t="shared" ca="1" si="10"/>
        <v>4353137312887.2285</v>
      </c>
      <c r="S53" s="90">
        <f t="shared" ca="1" si="10"/>
        <v>4337860124141.7061</v>
      </c>
      <c r="T53" s="90">
        <f t="shared" ca="1" si="10"/>
        <v>4322582935396.1831</v>
      </c>
      <c r="U53" s="90">
        <f t="shared" ca="1" si="10"/>
        <v>4307305746650.6606</v>
      </c>
      <c r="V53">
        <f ca="1">IF('Coal mining 2030'!$A61="MD",INDIRECT("'Coal mining 2030'!"&amp;'Country Selector'!$B$3&amp;ROW($A61))*10^12,0)*'Process Emissions Multipliers'!$D$42</f>
        <v>4292028557905.1377</v>
      </c>
      <c r="W53" s="90">
        <f t="shared" ca="1" si="8"/>
        <v>4316553275740.5596</v>
      </c>
      <c r="X53" s="90">
        <f t="shared" ca="1" si="8"/>
        <v>4341077993575.9824</v>
      </c>
      <c r="Y53" s="90">
        <f t="shared" ca="1" si="8"/>
        <v>4365602711411.4043</v>
      </c>
      <c r="Z53" s="90">
        <f t="shared" ca="1" si="8"/>
        <v>4390127429246.8267</v>
      </c>
      <c r="AA53" s="90">
        <f t="shared" ca="1" si="8"/>
        <v>4414652147082.248</v>
      </c>
      <c r="AB53" s="90">
        <f t="shared" ca="1" si="8"/>
        <v>4439176864917.6719</v>
      </c>
      <c r="AC53" s="90">
        <f t="shared" ca="1" si="8"/>
        <v>4463701582753.0928</v>
      </c>
      <c r="AD53" s="90">
        <f t="shared" ca="1" si="8"/>
        <v>4488226300588.5156</v>
      </c>
      <c r="AE53" s="90">
        <f t="shared" ca="1" si="8"/>
        <v>4512751018423.9375</v>
      </c>
      <c r="AF53" s="90">
        <f t="shared" ca="1" si="8"/>
        <v>4537275736259.3594</v>
      </c>
      <c r="AG53" s="90">
        <f t="shared" ca="1" si="8"/>
        <v>4561800454094.7822</v>
      </c>
      <c r="AH53" s="90">
        <f t="shared" ca="1" si="8"/>
        <v>4586325171930.2051</v>
      </c>
      <c r="AI53" s="90">
        <f t="shared" ca="1" si="8"/>
        <v>4610849889765.627</v>
      </c>
      <c r="AJ53" s="90">
        <f t="shared" ca="1" si="8"/>
        <v>4635374607601.0488</v>
      </c>
      <c r="AK53" s="90">
        <f t="shared" ca="1" si="8"/>
        <v>4659899325436.4707</v>
      </c>
      <c r="AL53" s="90">
        <f t="shared" ca="1" si="8"/>
        <v>4684424043271.8936</v>
      </c>
      <c r="AM53" s="90">
        <f t="shared" ca="1" si="11"/>
        <v>4708948761107.3154</v>
      </c>
      <c r="AN53" s="90">
        <f t="shared" ca="1" si="11"/>
        <v>4733473478942.7373</v>
      </c>
      <c r="AO53" s="90">
        <f t="shared" ca="1" si="11"/>
        <v>4757998196778.1602</v>
      </c>
      <c r="AP53">
        <f ca="1">V53*'Process Emissions Multipliers'!$E$42</f>
        <v>4782522914613.582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1552623989341.7637</v>
      </c>
      <c r="D54" s="90">
        <f t="shared" ca="1" si="9"/>
        <v>1518638370863.8823</v>
      </c>
      <c r="E54" s="90">
        <f t="shared" ca="1" si="9"/>
        <v>1484652752386.0015</v>
      </c>
      <c r="F54" s="90">
        <f t="shared" ca="1" si="9"/>
        <v>1450667133908.1204</v>
      </c>
      <c r="G54" s="90">
        <f t="shared" ca="1" si="9"/>
        <v>1416681515430.2393</v>
      </c>
      <c r="H54" s="90">
        <f t="shared" ca="1" si="9"/>
        <v>1382695896952.3584</v>
      </c>
      <c r="I54" s="90">
        <f t="shared" ca="1" si="9"/>
        <v>1348710278474.4773</v>
      </c>
      <c r="J54" s="90">
        <f t="shared" ca="1" si="9"/>
        <v>1314724659996.5962</v>
      </c>
      <c r="K54" s="90">
        <f t="shared" ca="1" si="9"/>
        <v>1280739041518.7151</v>
      </c>
      <c r="L54">
        <f ca="1">IF('Coal mining 2020'!$A62="MD",INDIRECT("'Coal mining 2020'!"&amp;'Country Selector'!$B$3&amp;ROW($A62))*10^12,0)*'Process Emissions Multipliers'!$B$42</f>
        <v>1246753423040.8342</v>
      </c>
      <c r="M54" s="90">
        <f t="shared" ca="1" si="10"/>
        <v>1234072801056.3728</v>
      </c>
      <c r="N54" s="90">
        <f t="shared" ca="1" si="10"/>
        <v>1221392179071.9114</v>
      </c>
      <c r="O54" s="90">
        <f t="shared" ca="1" si="10"/>
        <v>1208711557087.4502</v>
      </c>
      <c r="P54" s="90">
        <f t="shared" ca="1" si="10"/>
        <v>1196030935102.9888</v>
      </c>
      <c r="Q54" s="90">
        <f t="shared" ca="1" si="10"/>
        <v>1183350313118.5273</v>
      </c>
      <c r="R54" s="90">
        <f t="shared" ca="1" si="10"/>
        <v>1170669691134.0659</v>
      </c>
      <c r="S54" s="90">
        <f t="shared" ca="1" si="10"/>
        <v>1157989069149.6045</v>
      </c>
      <c r="T54" s="90">
        <f t="shared" ca="1" si="10"/>
        <v>1145308447165.1431</v>
      </c>
      <c r="U54" s="90">
        <f t="shared" ca="1" si="10"/>
        <v>1132627825180.6816</v>
      </c>
      <c r="V54">
        <f ca="1">IF('Coal mining 2030'!$A62="MD",INDIRECT("'Coal mining 2030'!"&amp;'Country Selector'!$B$3&amp;ROW($A62))*10^12,0)*'Process Emissions Multipliers'!$D$42</f>
        <v>1119947203196.2202</v>
      </c>
      <c r="W54" s="90">
        <f t="shared" ca="1" si="8"/>
        <v>1126346598908.1545</v>
      </c>
      <c r="X54" s="90">
        <f t="shared" ca="1" si="8"/>
        <v>1132745994620.0889</v>
      </c>
      <c r="Y54" s="90">
        <f t="shared" ca="1" si="8"/>
        <v>1139145390332.0229</v>
      </c>
      <c r="Z54" s="90">
        <f t="shared" ca="1" si="8"/>
        <v>1145544786043.9573</v>
      </c>
      <c r="AA54" s="90">
        <f t="shared" ca="1" si="8"/>
        <v>1151944181755.8916</v>
      </c>
      <c r="AB54" s="90">
        <f t="shared" ca="1" si="8"/>
        <v>1158343577467.8259</v>
      </c>
      <c r="AC54" s="90">
        <f t="shared" ca="1" si="8"/>
        <v>1164742973179.7603</v>
      </c>
      <c r="AD54" s="90">
        <f t="shared" ca="1" si="8"/>
        <v>1171142368891.6943</v>
      </c>
      <c r="AE54" s="90">
        <f t="shared" ca="1" si="8"/>
        <v>1177541764603.6289</v>
      </c>
      <c r="AF54" s="90">
        <f t="shared" ca="1" si="8"/>
        <v>1183941160315.563</v>
      </c>
      <c r="AG54" s="90">
        <f t="shared" ca="1" si="8"/>
        <v>1190340556027.4973</v>
      </c>
      <c r="AH54" s="90">
        <f t="shared" ca="1" si="8"/>
        <v>1196739951739.4316</v>
      </c>
      <c r="AI54" s="90">
        <f t="shared" ca="1" si="8"/>
        <v>1203139347451.3657</v>
      </c>
      <c r="AJ54" s="90">
        <f t="shared" ca="1" si="8"/>
        <v>1209538743163.3</v>
      </c>
      <c r="AK54" s="90">
        <f t="shared" ca="1" si="8"/>
        <v>1215938138875.2344</v>
      </c>
      <c r="AL54" s="90">
        <f t="shared" ca="1" si="8"/>
        <v>1222337534587.1687</v>
      </c>
      <c r="AM54" s="90">
        <f t="shared" ca="1" si="11"/>
        <v>1228736930299.103</v>
      </c>
      <c r="AN54" s="90">
        <f t="shared" ca="1" si="11"/>
        <v>1235136326011.0374</v>
      </c>
      <c r="AO54" s="90">
        <f t="shared" ca="1" si="11"/>
        <v>1241535721722.9717</v>
      </c>
      <c r="AP54">
        <f ca="1">V54*'Process Emissions Multipliers'!$E$42</f>
        <v>1247935117434.9058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4413005142426.501</v>
      </c>
      <c r="D55" s="90">
        <f t="shared" ca="1" si="9"/>
        <v>4401219879037.7607</v>
      </c>
      <c r="E55" s="90">
        <f t="shared" ca="1" si="9"/>
        <v>4389434615649.0195</v>
      </c>
      <c r="F55" s="90">
        <f t="shared" ca="1" si="9"/>
        <v>4377649352260.2793</v>
      </c>
      <c r="G55" s="90">
        <f t="shared" ca="1" si="9"/>
        <v>4365864088871.5386</v>
      </c>
      <c r="H55" s="90">
        <f t="shared" ca="1" si="9"/>
        <v>4354078825482.7979</v>
      </c>
      <c r="I55" s="90">
        <f t="shared" ca="1" si="9"/>
        <v>4342293562094.0571</v>
      </c>
      <c r="J55" s="90">
        <f t="shared" ca="1" si="9"/>
        <v>4330508298705.3164</v>
      </c>
      <c r="K55" s="90">
        <f t="shared" ca="1" si="9"/>
        <v>4318723035316.5762</v>
      </c>
      <c r="L55">
        <f ca="1">IF('Coal mining 2020'!$A63="MD",INDIRECT("'Coal mining 2020'!"&amp;'Country Selector'!$B$3&amp;ROW($A63))*10^12,0)*'Process Emissions Multipliers'!$B$42</f>
        <v>4306937771927.835</v>
      </c>
      <c r="M55" s="90">
        <f t="shared" ca="1" si="10"/>
        <v>4287431335428.5825</v>
      </c>
      <c r="N55" s="90">
        <f t="shared" ca="1" si="10"/>
        <v>4267924898929.3301</v>
      </c>
      <c r="O55" s="90">
        <f t="shared" ca="1" si="10"/>
        <v>4248418462430.0771</v>
      </c>
      <c r="P55" s="90">
        <f t="shared" ca="1" si="10"/>
        <v>4228912025930.8242</v>
      </c>
      <c r="Q55" s="90">
        <f t="shared" ca="1" si="10"/>
        <v>4209405589431.5718</v>
      </c>
      <c r="R55" s="90">
        <f t="shared" ca="1" si="10"/>
        <v>4189899152932.3193</v>
      </c>
      <c r="S55" s="90">
        <f t="shared" ca="1" si="10"/>
        <v>4170392716433.0664</v>
      </c>
      <c r="T55" s="90">
        <f t="shared" ca="1" si="10"/>
        <v>4150886279933.814</v>
      </c>
      <c r="U55" s="90">
        <f t="shared" ca="1" si="10"/>
        <v>4131379843434.562</v>
      </c>
      <c r="V55">
        <f ca="1">IF('Coal mining 2030'!$A63="MD",INDIRECT("'Coal mining 2030'!"&amp;'Country Selector'!$B$3&amp;ROW($A63))*10^12,0)*'Process Emissions Multipliers'!$D$42</f>
        <v>4111873406935.3086</v>
      </c>
      <c r="W55" s="90">
        <f t="shared" ca="1" si="8"/>
        <v>4135368715440.2646</v>
      </c>
      <c r="X55" s="90">
        <f t="shared" ca="1" si="8"/>
        <v>4158864023945.2222</v>
      </c>
      <c r="Y55" s="90">
        <f t="shared" ca="1" si="8"/>
        <v>4182359332450.1787</v>
      </c>
      <c r="Z55" s="90">
        <f t="shared" ca="1" si="8"/>
        <v>4205854640955.1348</v>
      </c>
      <c r="AA55" s="90">
        <f t="shared" ca="1" si="8"/>
        <v>4229349949460.0908</v>
      </c>
      <c r="AB55" s="90">
        <f t="shared" ca="1" si="8"/>
        <v>4252845257965.0474</v>
      </c>
      <c r="AC55" s="90">
        <f t="shared" ca="1" si="8"/>
        <v>4276340566470.0039</v>
      </c>
      <c r="AD55" s="90">
        <f t="shared" ca="1" si="8"/>
        <v>4299835874974.9604</v>
      </c>
      <c r="AE55" s="90">
        <f t="shared" ca="1" si="8"/>
        <v>4323331183479.917</v>
      </c>
      <c r="AF55" s="90">
        <f t="shared" ca="1" si="8"/>
        <v>4346826491984.8735</v>
      </c>
      <c r="AG55" s="90">
        <f t="shared" ca="1" si="8"/>
        <v>4370321800489.8301</v>
      </c>
      <c r="AH55" s="90">
        <f t="shared" ca="1" si="8"/>
        <v>4393817108994.7866</v>
      </c>
      <c r="AI55" s="90">
        <f t="shared" ca="1" si="8"/>
        <v>4417312417499.7432</v>
      </c>
      <c r="AJ55" s="90">
        <f t="shared" ca="1" si="8"/>
        <v>4440807726004.6992</v>
      </c>
      <c r="AK55" s="90">
        <f t="shared" ca="1" si="8"/>
        <v>4464303034509.6562</v>
      </c>
      <c r="AL55" s="90">
        <f t="shared" ca="1" si="8"/>
        <v>4487798343014.6123</v>
      </c>
      <c r="AM55" s="90">
        <f t="shared" ca="1" si="11"/>
        <v>4511293651519.5684</v>
      </c>
      <c r="AN55" s="90">
        <f t="shared" ca="1" si="11"/>
        <v>4534788960024.5254</v>
      </c>
      <c r="AO55" s="90">
        <f t="shared" ca="1" si="11"/>
        <v>4558284268529.4814</v>
      </c>
      <c r="AP55">
        <f ca="1">V55*'Process Emissions Multipliers'!$E$42</f>
        <v>4581779577034.4385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4503648102980.2393</v>
      </c>
      <c r="D56" s="90">
        <f t="shared" ca="1" si="9"/>
        <v>4460559073201.9873</v>
      </c>
      <c r="E56" s="90">
        <f t="shared" ca="1" si="9"/>
        <v>4417470043423.7344</v>
      </c>
      <c r="F56" s="90">
        <f t="shared" ca="1" si="9"/>
        <v>4374381013645.4814</v>
      </c>
      <c r="G56" s="90">
        <f t="shared" ca="1" si="9"/>
        <v>4331291983867.229</v>
      </c>
      <c r="H56" s="90">
        <f t="shared" ca="1" si="9"/>
        <v>4288202954088.9761</v>
      </c>
      <c r="I56" s="90">
        <f t="shared" ca="1" si="9"/>
        <v>4245113924310.7236</v>
      </c>
      <c r="J56" s="90">
        <f t="shared" ca="1" si="9"/>
        <v>4202024894532.4707</v>
      </c>
      <c r="K56" s="90">
        <f t="shared" ca="1" si="9"/>
        <v>4158935864754.2178</v>
      </c>
      <c r="L56">
        <f ca="1">IF('Coal mining 2020'!$A64="MD",INDIRECT("'Coal mining 2020'!"&amp;'Country Selector'!$B$3&amp;ROW($A64))*10^12,0)*'Process Emissions Multipliers'!$B$42</f>
        <v>4115846834975.9653</v>
      </c>
      <c r="M56" s="90">
        <f t="shared" ca="1" si="10"/>
        <v>4097205863320.791</v>
      </c>
      <c r="N56" s="90">
        <f t="shared" ca="1" si="10"/>
        <v>4078564891665.6177</v>
      </c>
      <c r="O56" s="90">
        <f t="shared" ca="1" si="10"/>
        <v>4059923920010.4434</v>
      </c>
      <c r="P56" s="90">
        <f t="shared" ca="1" si="10"/>
        <v>4041282948355.2695</v>
      </c>
      <c r="Q56" s="90">
        <f t="shared" ca="1" si="10"/>
        <v>4022641976700.0957</v>
      </c>
      <c r="R56" s="90">
        <f t="shared" ca="1" si="10"/>
        <v>4004001005044.9219</v>
      </c>
      <c r="S56" s="90">
        <f t="shared" ca="1" si="10"/>
        <v>3985360033389.7476</v>
      </c>
      <c r="T56" s="90">
        <f t="shared" ca="1" si="10"/>
        <v>3966719061734.5742</v>
      </c>
      <c r="U56" s="90">
        <f t="shared" ca="1" si="10"/>
        <v>3948078090079.3999</v>
      </c>
      <c r="V56">
        <f ca="1">IF('Coal mining 2030'!$A64="MD",INDIRECT("'Coal mining 2030'!"&amp;'Country Selector'!$B$3&amp;ROW($A64))*10^12,0)*'Process Emissions Multipliers'!$D$42</f>
        <v>3929437118424.2261</v>
      </c>
      <c r="W56" s="90">
        <f t="shared" ca="1" si="8"/>
        <v>3951889983143.3799</v>
      </c>
      <c r="X56" s="90">
        <f t="shared" ca="1" si="8"/>
        <v>3974342847862.5332</v>
      </c>
      <c r="Y56" s="90">
        <f t="shared" ca="1" si="8"/>
        <v>3996795712581.6875</v>
      </c>
      <c r="Z56" s="90">
        <f t="shared" ca="1" si="8"/>
        <v>4019248577300.8413</v>
      </c>
      <c r="AA56" s="90">
        <f t="shared" ca="1" si="8"/>
        <v>4041701442019.9951</v>
      </c>
      <c r="AB56" s="90">
        <f t="shared" ca="1" si="8"/>
        <v>4064154306739.1484</v>
      </c>
      <c r="AC56" s="90">
        <f t="shared" ca="1" si="8"/>
        <v>4086607171458.3027</v>
      </c>
      <c r="AD56" s="90">
        <f t="shared" ca="1" si="8"/>
        <v>4109060036177.4561</v>
      </c>
      <c r="AE56" s="90">
        <f t="shared" ca="1" si="8"/>
        <v>4131512900896.6104</v>
      </c>
      <c r="AF56" s="90">
        <f t="shared" ca="1" si="8"/>
        <v>4153965765615.7637</v>
      </c>
      <c r="AG56" s="90">
        <f t="shared" ca="1" si="8"/>
        <v>4176418630334.918</v>
      </c>
      <c r="AH56" s="90">
        <f t="shared" ca="1" si="8"/>
        <v>4198871495054.0718</v>
      </c>
      <c r="AI56" s="90">
        <f t="shared" ca="1" si="8"/>
        <v>4221324359773.2251</v>
      </c>
      <c r="AJ56" s="90">
        <f t="shared" ca="1" si="8"/>
        <v>4243777224492.3789</v>
      </c>
      <c r="AK56" s="90">
        <f t="shared" ca="1" si="8"/>
        <v>4266230089211.5322</v>
      </c>
      <c r="AL56" s="90">
        <f t="shared" ca="1" si="8"/>
        <v>4288682953930.6865</v>
      </c>
      <c r="AM56" s="90">
        <f t="shared" ca="1" si="11"/>
        <v>4311135818649.8398</v>
      </c>
      <c r="AN56" s="90">
        <f t="shared" ca="1" si="11"/>
        <v>4333588683368.9941</v>
      </c>
      <c r="AO56" s="90">
        <f t="shared" ca="1" si="11"/>
        <v>4356041548088.1479</v>
      </c>
      <c r="AP56">
        <f ca="1">V56*'Process Emissions Multipliers'!$E$42</f>
        <v>4378494412807.3018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2512647454577.6235</v>
      </c>
      <c r="D57" s="90">
        <f t="shared" ca="1" si="9"/>
        <v>2513884548520.0405</v>
      </c>
      <c r="E57" s="90">
        <f t="shared" ca="1" si="9"/>
        <v>2515121642462.457</v>
      </c>
      <c r="F57" s="90">
        <f t="shared" ca="1" si="9"/>
        <v>2516358736404.874</v>
      </c>
      <c r="G57" s="90">
        <f t="shared" ca="1" si="9"/>
        <v>2517595830347.291</v>
      </c>
      <c r="H57" s="90">
        <f t="shared" ca="1" si="9"/>
        <v>2518832924289.708</v>
      </c>
      <c r="I57" s="90">
        <f t="shared" ca="1" si="9"/>
        <v>2520070018232.125</v>
      </c>
      <c r="J57" s="90">
        <f t="shared" ca="1" si="9"/>
        <v>2521307112174.542</v>
      </c>
      <c r="K57" s="90">
        <f t="shared" ca="1" si="9"/>
        <v>2522544206116.9585</v>
      </c>
      <c r="L57">
        <f ca="1">IF('Coal mining 2020'!$A65="MD",INDIRECT("'Coal mining 2020'!"&amp;'Country Selector'!$B$3&amp;ROW($A65))*10^12,0)*'Process Emissions Multipliers'!$B$42</f>
        <v>2523781300059.3755</v>
      </c>
      <c r="M57" s="90">
        <f t="shared" ca="1" si="10"/>
        <v>2507544368650.3174</v>
      </c>
      <c r="N57" s="90">
        <f t="shared" ca="1" si="10"/>
        <v>2491307437241.2593</v>
      </c>
      <c r="O57" s="90">
        <f t="shared" ca="1" si="10"/>
        <v>2475070505832.2012</v>
      </c>
      <c r="P57" s="90">
        <f t="shared" ca="1" si="10"/>
        <v>2458833574423.1426</v>
      </c>
      <c r="Q57" s="90">
        <f t="shared" ca="1" si="10"/>
        <v>2442596643014.0845</v>
      </c>
      <c r="R57" s="90">
        <f t="shared" ca="1" si="10"/>
        <v>2426359711605.0264</v>
      </c>
      <c r="S57" s="90">
        <f t="shared" ca="1" si="10"/>
        <v>2410122780195.9683</v>
      </c>
      <c r="T57" s="90">
        <f t="shared" ca="1" si="10"/>
        <v>2393885848786.9097</v>
      </c>
      <c r="U57" s="90">
        <f t="shared" ca="1" si="10"/>
        <v>2377648917377.8516</v>
      </c>
      <c r="V57">
        <f ca="1">IF('Coal mining 2030'!$A65="MD",INDIRECT("'Coal mining 2030'!"&amp;'Country Selector'!$B$3&amp;ROW($A65))*10^12,0)*'Process Emissions Multipliers'!$D$42</f>
        <v>2361411985968.7935</v>
      </c>
      <c r="W57" s="90">
        <f t="shared" ca="1" si="8"/>
        <v>2374905130729.5396</v>
      </c>
      <c r="X57" s="90">
        <f t="shared" ca="1" si="8"/>
        <v>2388398275490.2847</v>
      </c>
      <c r="Y57" s="90">
        <f t="shared" ca="1" si="8"/>
        <v>2401891420251.0308</v>
      </c>
      <c r="Z57" s="90">
        <f t="shared" ca="1" si="8"/>
        <v>2415384565011.7764</v>
      </c>
      <c r="AA57" s="90">
        <f t="shared" ca="1" si="8"/>
        <v>2428877709772.522</v>
      </c>
      <c r="AB57" s="90">
        <f t="shared" ca="1" si="8"/>
        <v>2442370854533.2681</v>
      </c>
      <c r="AC57" s="90">
        <f t="shared" ca="1" si="8"/>
        <v>2455863999294.0137</v>
      </c>
      <c r="AD57" s="90">
        <f t="shared" ca="1" si="8"/>
        <v>2469357144054.7593</v>
      </c>
      <c r="AE57" s="90">
        <f t="shared" ca="1" si="8"/>
        <v>2482850288815.5049</v>
      </c>
      <c r="AF57" s="90">
        <f t="shared" ca="1" si="8"/>
        <v>2496343433576.251</v>
      </c>
      <c r="AG57" s="90">
        <f t="shared" ca="1" si="8"/>
        <v>2509836578336.9966</v>
      </c>
      <c r="AH57" s="90">
        <f t="shared" ca="1" si="8"/>
        <v>2523329723097.7422</v>
      </c>
      <c r="AI57" s="90">
        <f t="shared" ca="1" si="8"/>
        <v>2536822867858.4878</v>
      </c>
      <c r="AJ57" s="90">
        <f t="shared" ca="1" si="8"/>
        <v>2550316012619.2339</v>
      </c>
      <c r="AK57" s="90">
        <f t="shared" ca="1" si="8"/>
        <v>2563809157379.979</v>
      </c>
      <c r="AL57" s="90">
        <f t="shared" ca="1" si="8"/>
        <v>2577302302140.7251</v>
      </c>
      <c r="AM57" s="90">
        <f t="shared" ca="1" si="11"/>
        <v>2590795446901.4707</v>
      </c>
      <c r="AN57" s="90">
        <f t="shared" ca="1" si="11"/>
        <v>2604288591662.2163</v>
      </c>
      <c r="AO57" s="90">
        <f t="shared" ca="1" si="11"/>
        <v>2617781736422.9619</v>
      </c>
      <c r="AP57">
        <f ca="1">V57*'Process Emissions Multipliers'!$E$42</f>
        <v>2631274881183.708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789693630037.43225</v>
      </c>
      <c r="D58" s="90">
        <f t="shared" ca="1" si="9"/>
        <v>769441878251.93286</v>
      </c>
      <c r="E58" s="90">
        <f t="shared" ca="1" si="9"/>
        <v>749190126466.43372</v>
      </c>
      <c r="F58" s="90">
        <f t="shared" ca="1" si="9"/>
        <v>728938374680.93445</v>
      </c>
      <c r="G58" s="90">
        <f t="shared" ca="1" si="9"/>
        <v>708686622895.4353</v>
      </c>
      <c r="H58" s="90">
        <f t="shared" ca="1" si="9"/>
        <v>688434871109.93604</v>
      </c>
      <c r="I58" s="90">
        <f t="shared" ca="1" si="9"/>
        <v>668183119324.43677</v>
      </c>
      <c r="J58" s="90">
        <f t="shared" ca="1" si="9"/>
        <v>647931367538.9375</v>
      </c>
      <c r="K58" s="90">
        <f t="shared" ca="1" si="9"/>
        <v>627679615753.43835</v>
      </c>
      <c r="L58">
        <f ca="1">IF('Coal mining 2020'!$A66="MD",INDIRECT("'Coal mining 2020'!"&amp;'Country Selector'!$B$3&amp;ROW($A66))*10^12,0)*'Process Emissions Multipliers'!$B$42</f>
        <v>607427863967.93909</v>
      </c>
      <c r="M58" s="90">
        <f t="shared" ca="1" si="10"/>
        <v>604676778699.51709</v>
      </c>
      <c r="N58" s="90">
        <f t="shared" ca="1" si="10"/>
        <v>601925693431.09497</v>
      </c>
      <c r="O58" s="90">
        <f t="shared" ca="1" si="10"/>
        <v>599174608162.67285</v>
      </c>
      <c r="P58" s="90">
        <f t="shared" ca="1" si="10"/>
        <v>596423522894.25073</v>
      </c>
      <c r="Q58" s="90">
        <f t="shared" ca="1" si="10"/>
        <v>593672437625.82861</v>
      </c>
      <c r="R58" s="90">
        <f t="shared" ca="1" si="10"/>
        <v>590921352357.40662</v>
      </c>
      <c r="S58" s="90">
        <f t="shared" ca="1" si="10"/>
        <v>588170267088.9845</v>
      </c>
      <c r="T58" s="90">
        <f t="shared" ca="1" si="10"/>
        <v>585419181820.56238</v>
      </c>
      <c r="U58" s="90">
        <f t="shared" ca="1" si="10"/>
        <v>582668096552.14038</v>
      </c>
      <c r="V58">
        <f ca="1">IF('Coal mining 2030'!$A66="MD",INDIRECT("'Coal mining 2030'!"&amp;'Country Selector'!$B$3&amp;ROW($A66))*10^12,0)*'Process Emissions Multipliers'!$D$42</f>
        <v>579917011283.71826</v>
      </c>
      <c r="W58" s="90">
        <f t="shared" ca="1" si="8"/>
        <v>583230666092.35168</v>
      </c>
      <c r="X58" s="90">
        <f t="shared" ca="1" si="8"/>
        <v>586544320900.98523</v>
      </c>
      <c r="Y58" s="90">
        <f t="shared" ca="1" si="8"/>
        <v>589857975709.61865</v>
      </c>
      <c r="Z58" s="90">
        <f t="shared" ca="1" si="8"/>
        <v>593171630518.2522</v>
      </c>
      <c r="AA58" s="90">
        <f t="shared" ca="1" si="8"/>
        <v>596485285326.88562</v>
      </c>
      <c r="AB58" s="90">
        <f t="shared" ca="1" si="8"/>
        <v>599798940135.51917</v>
      </c>
      <c r="AC58" s="90">
        <f t="shared" ca="1" si="8"/>
        <v>603112594944.15259</v>
      </c>
      <c r="AD58" s="90">
        <f t="shared" ca="1" si="8"/>
        <v>606426249752.78613</v>
      </c>
      <c r="AE58" s="90">
        <f t="shared" ca="1" si="8"/>
        <v>609739904561.41956</v>
      </c>
      <c r="AF58" s="90">
        <f t="shared" ca="1" si="8"/>
        <v>613053559370.05298</v>
      </c>
      <c r="AG58" s="90">
        <f t="shared" ca="1" si="8"/>
        <v>616367214178.68652</v>
      </c>
      <c r="AH58" s="90">
        <f t="shared" ca="1" si="8"/>
        <v>619680868987.32007</v>
      </c>
      <c r="AI58" s="90">
        <f t="shared" ca="1" si="8"/>
        <v>622994523795.95349</v>
      </c>
      <c r="AJ58" s="90">
        <f t="shared" ca="1" si="8"/>
        <v>626308178604.58691</v>
      </c>
      <c r="AK58" s="90">
        <f t="shared" ca="1" si="8"/>
        <v>629621833413.22046</v>
      </c>
      <c r="AL58" s="90">
        <f t="shared" ca="1" si="8"/>
        <v>632935488221.85388</v>
      </c>
      <c r="AM58" s="90">
        <f t="shared" ca="1" si="11"/>
        <v>636249143030.48743</v>
      </c>
      <c r="AN58" s="90">
        <f t="shared" ca="1" si="11"/>
        <v>639562797839.12085</v>
      </c>
      <c r="AO58" s="90">
        <f t="shared" ca="1" si="11"/>
        <v>642876452647.75439</v>
      </c>
      <c r="AP58">
        <f ca="1">V58*'Process Emissions Multipliers'!$E$42</f>
        <v>646190107456.38782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482242533356.81201</v>
      </c>
      <c r="D59" s="90">
        <f t="shared" ca="1" si="9"/>
        <v>474466299854.66089</v>
      </c>
      <c r="E59" s="90">
        <f t="shared" ca="1" si="9"/>
        <v>466690066352.50983</v>
      </c>
      <c r="F59" s="90">
        <f t="shared" ca="1" si="9"/>
        <v>458913832850.3587</v>
      </c>
      <c r="G59" s="90">
        <f t="shared" ca="1" si="9"/>
        <v>451137599348.20764</v>
      </c>
      <c r="H59" s="90">
        <f t="shared" ca="1" si="9"/>
        <v>443361365846.05658</v>
      </c>
      <c r="I59" s="90">
        <f t="shared" ca="1" si="9"/>
        <v>435585132343.90546</v>
      </c>
      <c r="J59" s="90">
        <f t="shared" ca="1" si="9"/>
        <v>427808898841.75439</v>
      </c>
      <c r="K59" s="90">
        <f t="shared" ca="1" si="9"/>
        <v>420032665339.60327</v>
      </c>
      <c r="L59">
        <f ca="1">IF('Coal mining 2020'!$A67="MD",INDIRECT("'Coal mining 2020'!"&amp;'Country Selector'!$B$3&amp;ROW($A67))*10^12,0)*'Process Emissions Multipliers'!$B$42</f>
        <v>412256431837.45221</v>
      </c>
      <c r="M59" s="90">
        <f t="shared" ca="1" si="10"/>
        <v>409375194751.11115</v>
      </c>
      <c r="N59" s="90">
        <f t="shared" ca="1" si="10"/>
        <v>406493957664.77014</v>
      </c>
      <c r="O59" s="90">
        <f t="shared" ca="1" si="10"/>
        <v>403612720578.42908</v>
      </c>
      <c r="P59" s="90">
        <f t="shared" ca="1" si="10"/>
        <v>400731483492.08807</v>
      </c>
      <c r="Q59" s="90">
        <f t="shared" ca="1" si="10"/>
        <v>397850246405.74701</v>
      </c>
      <c r="R59" s="90">
        <f t="shared" ca="1" si="10"/>
        <v>394969009319.40601</v>
      </c>
      <c r="S59" s="90">
        <f t="shared" ca="1" si="10"/>
        <v>392087772233.06494</v>
      </c>
      <c r="T59" s="90">
        <f t="shared" ca="1" si="10"/>
        <v>389206535146.72388</v>
      </c>
      <c r="U59" s="90">
        <f t="shared" ca="1" si="10"/>
        <v>386325298060.38287</v>
      </c>
      <c r="V59">
        <f ca="1">IF('Coal mining 2030'!$A67="MD",INDIRECT("'Coal mining 2030'!"&amp;'Country Selector'!$B$3&amp;ROW($A67))*10^12,0)*'Process Emissions Multipliers'!$D$42</f>
        <v>383444060974.04181</v>
      </c>
      <c r="W59" s="90">
        <f t="shared" ca="1" si="8"/>
        <v>385635066293.36493</v>
      </c>
      <c r="X59" s="90">
        <f t="shared" ca="1" si="8"/>
        <v>387826071612.68799</v>
      </c>
      <c r="Y59" s="90">
        <f t="shared" ca="1" si="8"/>
        <v>390017076932.01111</v>
      </c>
      <c r="Z59" s="90">
        <f t="shared" ca="1" si="8"/>
        <v>392208082251.33423</v>
      </c>
      <c r="AA59" s="90">
        <f t="shared" ca="1" si="8"/>
        <v>394399087570.65735</v>
      </c>
      <c r="AB59" s="90">
        <f t="shared" ca="1" si="8"/>
        <v>396590092889.98041</v>
      </c>
      <c r="AC59" s="90">
        <f t="shared" ca="1" si="8"/>
        <v>398781098209.30353</v>
      </c>
      <c r="AD59" s="90">
        <f t="shared" ca="1" si="8"/>
        <v>400972103528.62665</v>
      </c>
      <c r="AE59" s="90">
        <f t="shared" ca="1" si="8"/>
        <v>403163108847.94971</v>
      </c>
      <c r="AF59" s="90">
        <f t="shared" ca="1" si="8"/>
        <v>405354114167.27283</v>
      </c>
      <c r="AG59" s="90">
        <f t="shared" ca="1" si="8"/>
        <v>407545119486.59595</v>
      </c>
      <c r="AH59" s="90">
        <f t="shared" ca="1" si="8"/>
        <v>409736124805.91907</v>
      </c>
      <c r="AI59" s="90">
        <f t="shared" ca="1" si="8"/>
        <v>411927130125.24213</v>
      </c>
      <c r="AJ59" s="90">
        <f t="shared" ca="1" si="8"/>
        <v>414118135444.56519</v>
      </c>
      <c r="AK59" s="90">
        <f t="shared" ca="1" si="8"/>
        <v>416309140763.88831</v>
      </c>
      <c r="AL59" s="90">
        <f t="shared" ca="1" si="8"/>
        <v>418500146083.21143</v>
      </c>
      <c r="AM59" s="90">
        <f t="shared" ca="1" si="11"/>
        <v>420691151402.53455</v>
      </c>
      <c r="AN59" s="90">
        <f t="shared" ca="1" si="11"/>
        <v>422882156721.85767</v>
      </c>
      <c r="AO59" s="90">
        <f t="shared" ca="1" si="11"/>
        <v>425073162041.18073</v>
      </c>
      <c r="AP59">
        <f ca="1">V59*'Process Emissions Multipliers'!$E$42</f>
        <v>427264167360.50385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92236801605.299255</v>
      </c>
      <c r="D60" s="90">
        <f t="shared" ca="1" si="9"/>
        <v>93463062773.128815</v>
      </c>
      <c r="E60" s="90">
        <f t="shared" ca="1" si="9"/>
        <v>94689323940.958359</v>
      </c>
      <c r="F60" s="90">
        <f t="shared" ca="1" si="9"/>
        <v>95915585108.787933</v>
      </c>
      <c r="G60" s="90">
        <f t="shared" ca="1" si="9"/>
        <v>97141846276.617477</v>
      </c>
      <c r="H60" s="90">
        <f t="shared" ca="1" si="9"/>
        <v>98368107444.447021</v>
      </c>
      <c r="I60" s="90">
        <f t="shared" ca="1" si="9"/>
        <v>99594368612.276581</v>
      </c>
      <c r="J60" s="90">
        <f t="shared" ca="1" si="9"/>
        <v>100820629780.10616</v>
      </c>
      <c r="K60" s="90">
        <f t="shared" ca="1" si="9"/>
        <v>102046890947.9357</v>
      </c>
      <c r="L60">
        <f ca="1">IF('Coal mining 2020'!$A68="MD",INDIRECT("'Coal mining 2020'!"&amp;'Country Selector'!$B$3&amp;ROW($A68))*10^12,0)*'Process Emissions Multipliers'!$B$42</f>
        <v>103273152115.76526</v>
      </c>
      <c r="M60" s="90">
        <f t="shared" ca="1" si="10"/>
        <v>106428781257.6761</v>
      </c>
      <c r="N60" s="90">
        <f t="shared" ca="1" si="10"/>
        <v>109584410399.58694</v>
      </c>
      <c r="O60" s="90">
        <f t="shared" ca="1" si="10"/>
        <v>112740039541.49776</v>
      </c>
      <c r="P60" s="90">
        <f t="shared" ca="1" si="10"/>
        <v>115895668683.4086</v>
      </c>
      <c r="Q60" s="90">
        <f t="shared" ca="1" si="10"/>
        <v>119051297825.31943</v>
      </c>
      <c r="R60" s="90">
        <f t="shared" ca="1" si="10"/>
        <v>122206926967.23027</v>
      </c>
      <c r="S60" s="90">
        <f t="shared" ca="1" si="10"/>
        <v>125362556109.14111</v>
      </c>
      <c r="T60" s="90">
        <f t="shared" ca="1" si="10"/>
        <v>128518185251.05194</v>
      </c>
      <c r="U60" s="90">
        <f t="shared" ca="1" si="10"/>
        <v>131673814392.96278</v>
      </c>
      <c r="V60">
        <f ca="1">IF('Coal mining 2030'!$A68="MD",INDIRECT("'Coal mining 2030'!"&amp;'Country Selector'!$B$3&amp;ROW($A68))*10^12,0)*'Process Emissions Multipliers'!$D$42</f>
        <v>134829443534.87361</v>
      </c>
      <c r="W60" s="90">
        <f t="shared" ca="1" si="8"/>
        <v>135599861069.14409</v>
      </c>
      <c r="X60" s="90">
        <f t="shared" ca="1" si="8"/>
        <v>136370278603.41458</v>
      </c>
      <c r="Y60" s="90">
        <f t="shared" ca="1" si="8"/>
        <v>137140696137.68506</v>
      </c>
      <c r="Z60" s="90">
        <f t="shared" ca="1" si="8"/>
        <v>137911113671.95554</v>
      </c>
      <c r="AA60" s="90">
        <f t="shared" ca="1" si="8"/>
        <v>138681531206.22601</v>
      </c>
      <c r="AB60" s="90">
        <f t="shared" ca="1" si="8"/>
        <v>139451948740.49652</v>
      </c>
      <c r="AC60" s="90">
        <f t="shared" ca="1" si="8"/>
        <v>140222366274.767</v>
      </c>
      <c r="AD60" s="90">
        <f t="shared" ca="1" si="8"/>
        <v>140992783809.03748</v>
      </c>
      <c r="AE60" s="90">
        <f t="shared" ca="1" si="8"/>
        <v>141763201343.30795</v>
      </c>
      <c r="AF60" s="90">
        <f t="shared" ca="1" si="8"/>
        <v>142533618877.57843</v>
      </c>
      <c r="AG60" s="90">
        <f t="shared" ca="1" si="8"/>
        <v>143304036411.84894</v>
      </c>
      <c r="AH60" s="90">
        <f t="shared" ca="1" si="8"/>
        <v>144074453946.11938</v>
      </c>
      <c r="AI60" s="90">
        <f t="shared" ca="1" si="8"/>
        <v>144844871480.38989</v>
      </c>
      <c r="AJ60" s="90">
        <f t="shared" ca="1" si="8"/>
        <v>145615289014.66037</v>
      </c>
      <c r="AK60" s="90">
        <f t="shared" ca="1" si="8"/>
        <v>146385706548.93085</v>
      </c>
      <c r="AL60" s="90">
        <f t="shared" ca="1" si="8"/>
        <v>147156124083.20132</v>
      </c>
      <c r="AM60" s="90">
        <f t="shared" ca="1" si="11"/>
        <v>147926541617.4718</v>
      </c>
      <c r="AN60" s="90">
        <f t="shared" ca="1" si="11"/>
        <v>148696959151.74228</v>
      </c>
      <c r="AO60" s="90">
        <f t="shared" ca="1" si="11"/>
        <v>149467376686.01279</v>
      </c>
      <c r="AP60">
        <f ca="1">V60*'Process Emissions Multipliers'!$E$42</f>
        <v>150237794220.28326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165890690725.55899</v>
      </c>
      <c r="D61" s="90">
        <f t="shared" ca="1" si="9"/>
        <v>156558895758.18344</v>
      </c>
      <c r="E61" s="90">
        <f t="shared" ca="1" si="9"/>
        <v>147227100790.80792</v>
      </c>
      <c r="F61" s="90">
        <f t="shared" ca="1" si="9"/>
        <v>137895305823.43237</v>
      </c>
      <c r="G61" s="90">
        <f t="shared" ca="1" si="9"/>
        <v>128563510856.05684</v>
      </c>
      <c r="H61" s="90">
        <f t="shared" ca="1" si="9"/>
        <v>119231715888.6813</v>
      </c>
      <c r="I61" s="90">
        <f t="shared" ca="1" si="9"/>
        <v>109899920921.30576</v>
      </c>
      <c r="J61" s="90">
        <f t="shared" ca="1" si="9"/>
        <v>100568125953.93021</v>
      </c>
      <c r="K61" s="90">
        <f t="shared" ca="1" si="9"/>
        <v>91236330986.554687</v>
      </c>
      <c r="L61">
        <f ca="1">IF('Coal mining 2020'!$A69="MD",INDIRECT("'Coal mining 2020'!"&amp;'Country Selector'!$B$3&amp;ROW($A69))*10^12,0)*'Process Emissions Multipliers'!$B$42</f>
        <v>81904536019.179138</v>
      </c>
      <c r="M61" s="90">
        <f t="shared" ca="1" si="10"/>
        <v>84786478412.783447</v>
      </c>
      <c r="N61" s="90">
        <f t="shared" ca="1" si="10"/>
        <v>87668420806.387726</v>
      </c>
      <c r="O61" s="90">
        <f t="shared" ca="1" si="10"/>
        <v>90550363199.992035</v>
      </c>
      <c r="P61" s="90">
        <f t="shared" ca="1" si="10"/>
        <v>93432305593.596344</v>
      </c>
      <c r="Q61" s="90">
        <f t="shared" ca="1" si="10"/>
        <v>96314247987.200638</v>
      </c>
      <c r="R61" s="90">
        <f t="shared" ca="1" si="10"/>
        <v>99196190380.804932</v>
      </c>
      <c r="S61" s="90">
        <f t="shared" ca="1" si="10"/>
        <v>102078132774.40923</v>
      </c>
      <c r="T61" s="90">
        <f t="shared" ca="1" si="10"/>
        <v>104960075168.01353</v>
      </c>
      <c r="U61" s="90">
        <f t="shared" ca="1" si="10"/>
        <v>107842017561.61783</v>
      </c>
      <c r="V61">
        <f ca="1">IF('Coal mining 2030'!$A69="MD",INDIRECT("'Coal mining 2030'!"&amp;'Country Selector'!$B$3&amp;ROW($A69))*10^12,0)*'Process Emissions Multipliers'!$D$42</f>
        <v>110723959955.22214</v>
      </c>
      <c r="W61" s="90">
        <f t="shared" ca="1" si="8"/>
        <v>111356638381.95837</v>
      </c>
      <c r="X61" s="90">
        <f t="shared" ca="1" si="8"/>
        <v>111989316808.69461</v>
      </c>
      <c r="Y61" s="90">
        <f t="shared" ca="1" si="8"/>
        <v>112621995235.43085</v>
      </c>
      <c r="Z61" s="90">
        <f t="shared" ca="1" si="8"/>
        <v>113254673662.16707</v>
      </c>
      <c r="AA61" s="90">
        <f t="shared" ca="1" si="8"/>
        <v>113887352088.90331</v>
      </c>
      <c r="AB61" s="90">
        <f t="shared" ca="1" si="8"/>
        <v>114520030515.63954</v>
      </c>
      <c r="AC61" s="90">
        <f t="shared" ca="1" si="8"/>
        <v>115152708942.37578</v>
      </c>
      <c r="AD61" s="90">
        <f t="shared" ca="1" si="8"/>
        <v>115785387369.11201</v>
      </c>
      <c r="AE61" s="90">
        <f t="shared" ca="1" si="8"/>
        <v>116418065795.84825</v>
      </c>
      <c r="AF61" s="90">
        <f t="shared" ca="1" si="8"/>
        <v>117050744222.58447</v>
      </c>
      <c r="AG61" s="90">
        <f t="shared" ca="1" si="8"/>
        <v>117683422649.32072</v>
      </c>
      <c r="AH61" s="90">
        <f t="shared" ca="1" si="8"/>
        <v>118316101076.05696</v>
      </c>
      <c r="AI61" s="90">
        <f t="shared" ca="1" si="8"/>
        <v>118948779502.79318</v>
      </c>
      <c r="AJ61" s="90">
        <f t="shared" ca="1" si="8"/>
        <v>119581457929.52943</v>
      </c>
      <c r="AK61" s="90">
        <f t="shared" ca="1" si="8"/>
        <v>120214136356.26566</v>
      </c>
      <c r="AL61" s="90">
        <f t="shared" ca="1" si="8"/>
        <v>120846814783.00189</v>
      </c>
      <c r="AM61" s="90">
        <f t="shared" ca="1" si="11"/>
        <v>121479493209.73813</v>
      </c>
      <c r="AN61" s="90">
        <f t="shared" ca="1" si="11"/>
        <v>122112171636.47437</v>
      </c>
      <c r="AO61" s="90">
        <f t="shared" ca="1" si="11"/>
        <v>122744850063.2106</v>
      </c>
      <c r="AP61">
        <f ca="1">V61*'Process Emissions Multipliers'!$E$42</f>
        <v>123377528489.94684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189247803143.64392</v>
      </c>
      <c r="D62" s="90">
        <f t="shared" ca="1" si="9"/>
        <v>179482190111.65268</v>
      </c>
      <c r="E62" s="90">
        <f t="shared" ca="1" si="9"/>
        <v>169716577079.66144</v>
      </c>
      <c r="F62" s="90">
        <f t="shared" ca="1" si="9"/>
        <v>159950964047.67023</v>
      </c>
      <c r="G62" s="90">
        <f t="shared" ca="1" si="9"/>
        <v>150185351015.67896</v>
      </c>
      <c r="H62" s="90">
        <f t="shared" ca="1" si="9"/>
        <v>140419737983.68774</v>
      </c>
      <c r="I62" s="90">
        <f t="shared" ca="1" si="9"/>
        <v>130654124951.6965</v>
      </c>
      <c r="J62" s="90">
        <f t="shared" ca="1" si="9"/>
        <v>120888511919.70525</v>
      </c>
      <c r="K62" s="90">
        <f t="shared" ca="1" si="9"/>
        <v>111122898887.71402</v>
      </c>
      <c r="L62">
        <f ca="1">IF('Coal mining 2020'!$A70="MD",INDIRECT("'Coal mining 2020'!"&amp;'Country Selector'!$B$3&amp;ROW($A70))*10^12,0)*'Process Emissions Multipliers'!$B$42</f>
        <v>101357285855.72278</v>
      </c>
      <c r="M62" s="90">
        <f t="shared" ca="1" si="10"/>
        <v>100898231287.26149</v>
      </c>
      <c r="N62" s="90">
        <f t="shared" ca="1" si="10"/>
        <v>100439176718.8002</v>
      </c>
      <c r="O62" s="90">
        <f t="shared" ca="1" si="10"/>
        <v>99980122150.338928</v>
      </c>
      <c r="P62" s="90">
        <f t="shared" ca="1" si="10"/>
        <v>99521067581.87764</v>
      </c>
      <c r="Q62" s="90">
        <f t="shared" ca="1" si="10"/>
        <v>99062013013.416351</v>
      </c>
      <c r="R62" s="90">
        <f t="shared" ca="1" si="10"/>
        <v>98602958444.955063</v>
      </c>
      <c r="S62" s="90">
        <f t="shared" ca="1" si="10"/>
        <v>98143903876.49379</v>
      </c>
      <c r="T62" s="90">
        <f t="shared" ca="1" si="10"/>
        <v>97684849308.032501</v>
      </c>
      <c r="U62" s="90">
        <f t="shared" ca="1" si="10"/>
        <v>97225794739.571213</v>
      </c>
      <c r="V62">
        <f ca="1">IF('Coal mining 2030'!$A70="MD",INDIRECT("'Coal mining 2030'!"&amp;'Country Selector'!$B$3&amp;ROW($A70))*10^12,0)*'Process Emissions Multipliers'!$D$42</f>
        <v>96766740171.109924</v>
      </c>
      <c r="W62" s="90">
        <f t="shared" ca="1" si="8"/>
        <v>97319666827.242981</v>
      </c>
      <c r="X62" s="90">
        <f t="shared" ca="1" si="8"/>
        <v>97872593483.376038</v>
      </c>
      <c r="Y62" s="90">
        <f t="shared" ca="1" si="8"/>
        <v>98425520139.509109</v>
      </c>
      <c r="Z62" s="90">
        <f t="shared" ca="1" si="8"/>
        <v>98978446795.642166</v>
      </c>
      <c r="AA62" s="90">
        <f t="shared" ca="1" si="8"/>
        <v>99531373451.775223</v>
      </c>
      <c r="AB62" s="90">
        <f t="shared" ca="1" si="8"/>
        <v>100084300107.90829</v>
      </c>
      <c r="AC62" s="90">
        <f t="shared" ca="1" si="8"/>
        <v>100637226764.04135</v>
      </c>
      <c r="AD62" s="90">
        <f t="shared" ca="1" si="8"/>
        <v>101190153420.17441</v>
      </c>
      <c r="AE62" s="90">
        <f t="shared" ca="1" si="8"/>
        <v>101743080076.30746</v>
      </c>
      <c r="AF62" s="90">
        <f t="shared" ca="1" si="8"/>
        <v>102296006732.44052</v>
      </c>
      <c r="AG62" s="90">
        <f t="shared" ca="1" si="8"/>
        <v>102848933388.57358</v>
      </c>
      <c r="AH62" s="90">
        <f t="shared" ca="1" si="8"/>
        <v>103401860044.70665</v>
      </c>
      <c r="AI62" s="90">
        <f t="shared" ca="1" si="8"/>
        <v>103954786700.83971</v>
      </c>
      <c r="AJ62" s="90">
        <f t="shared" ca="1" si="8"/>
        <v>104507713356.97278</v>
      </c>
      <c r="AK62" s="90">
        <f t="shared" ca="1" si="8"/>
        <v>105060640013.10582</v>
      </c>
      <c r="AL62" s="90">
        <f t="shared" ca="1" si="8"/>
        <v>105613566669.23889</v>
      </c>
      <c r="AM62" s="90">
        <f t="shared" ca="1" si="11"/>
        <v>106166493325.37196</v>
      </c>
      <c r="AN62" s="90">
        <f t="shared" ca="1" si="11"/>
        <v>106719419981.505</v>
      </c>
      <c r="AO62" s="90">
        <f t="shared" ca="1" si="11"/>
        <v>107272346637.63808</v>
      </c>
      <c r="AP62">
        <f ca="1">V62*'Process Emissions Multipliers'!$E$42</f>
        <v>107825273293.77113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674734752708.26001</v>
      </c>
      <c r="D63" s="90">
        <f t="shared" ca="1" si="9"/>
        <v>690750654144.21558</v>
      </c>
      <c r="E63" s="90">
        <f t="shared" ca="1" si="9"/>
        <v>706766555580.17102</v>
      </c>
      <c r="F63" s="90">
        <f t="shared" ref="D63:K95" ca="1" si="12">$B63*($L$1-F$1)/($L$1-$B$1)+$L63*(F$1-$B$1)/($L$1-$B$1)</f>
        <v>722782457016.12646</v>
      </c>
      <c r="G63" s="90">
        <f t="shared" ca="1" si="12"/>
        <v>738798358452.08203</v>
      </c>
      <c r="H63" s="90">
        <f t="shared" ca="1" si="12"/>
        <v>754814259888.0376</v>
      </c>
      <c r="I63" s="90">
        <f t="shared" ca="1" si="12"/>
        <v>770830161323.99292</v>
      </c>
      <c r="J63" s="90">
        <f t="shared" ca="1" si="12"/>
        <v>786846062759.94849</v>
      </c>
      <c r="K63" s="90">
        <f t="shared" ca="1" si="12"/>
        <v>802861964195.90405</v>
      </c>
      <c r="L63">
        <f ca="1">IF('Coal mining 2020'!$A71="MD",INDIRECT("'Coal mining 2020'!"&amp;'Country Selector'!$B$3&amp;ROW($A71))*10^12,0)*'Process Emissions Multipliers'!$B$42</f>
        <v>818877865631.8595</v>
      </c>
      <c r="M63" s="90">
        <f t="shared" ca="1" si="10"/>
        <v>803558270372.66797</v>
      </c>
      <c r="N63" s="90">
        <f t="shared" ca="1" si="10"/>
        <v>788238675113.47644</v>
      </c>
      <c r="O63" s="90">
        <f t="shared" ca="1" si="10"/>
        <v>772919079854.28491</v>
      </c>
      <c r="P63" s="90">
        <f t="shared" ref="N63:U95" ca="1" si="13">$L63*($V$1-P$1)/($V$1-$L$1)+$V63*(P$1-$L$1)/($V$1-$L$1)</f>
        <v>757599484595.09351</v>
      </c>
      <c r="Q63" s="90">
        <f t="shared" ca="1" si="13"/>
        <v>742279889335.90198</v>
      </c>
      <c r="R63" s="90">
        <f t="shared" ca="1" si="13"/>
        <v>726960294076.71045</v>
      </c>
      <c r="S63" s="90">
        <f t="shared" ca="1" si="13"/>
        <v>711640698817.51904</v>
      </c>
      <c r="T63" s="90">
        <f t="shared" ca="1" si="13"/>
        <v>696321103558.32739</v>
      </c>
      <c r="U63" s="90">
        <f t="shared" ca="1" si="13"/>
        <v>681001508299.13586</v>
      </c>
      <c r="V63">
        <f ca="1">IF('Coal mining 2030'!$A71="MD",INDIRECT("'Coal mining 2030'!"&amp;'Country Selector'!$B$3&amp;ROW($A71))*10^12,0)*'Process Emissions Multipliers'!$D$42</f>
        <v>665681913039.94446</v>
      </c>
      <c r="W63" s="90">
        <f t="shared" ref="W63:AL78" ca="1" si="14">$V63*($AP$1-W$1)/($AP$1-$V$1)+$AP63*(W$1-$V$1)/($AP$1-$V$1)</f>
        <v>669485629829.14893</v>
      </c>
      <c r="X63" s="90">
        <f t="shared" ca="1" si="14"/>
        <v>673289346618.35327</v>
      </c>
      <c r="Y63" s="90">
        <f t="shared" ca="1" si="14"/>
        <v>677093063407.55786</v>
      </c>
      <c r="Z63" s="90">
        <f t="shared" ca="1" si="14"/>
        <v>680896780196.76221</v>
      </c>
      <c r="AA63" s="90">
        <f t="shared" ca="1" si="14"/>
        <v>684700496985.96667</v>
      </c>
      <c r="AB63" s="90">
        <f t="shared" ca="1" si="14"/>
        <v>688504213775.17114</v>
      </c>
      <c r="AC63" s="90">
        <f t="shared" ca="1" si="14"/>
        <v>692307930564.37561</v>
      </c>
      <c r="AD63" s="90">
        <f t="shared" ca="1" si="14"/>
        <v>696111647353.58008</v>
      </c>
      <c r="AE63" s="90">
        <f t="shared" ca="1" si="14"/>
        <v>699915364142.78442</v>
      </c>
      <c r="AF63" s="90">
        <f t="shared" ca="1" si="14"/>
        <v>703719080931.98901</v>
      </c>
      <c r="AG63" s="90">
        <f t="shared" ca="1" si="14"/>
        <v>707522797721.19336</v>
      </c>
      <c r="AH63" s="90">
        <f t="shared" ca="1" si="14"/>
        <v>711326514510.39795</v>
      </c>
      <c r="AI63" s="90">
        <f t="shared" ca="1" si="14"/>
        <v>715130231299.60229</v>
      </c>
      <c r="AJ63" s="90">
        <f t="shared" ca="1" si="14"/>
        <v>718933948088.80676</v>
      </c>
      <c r="AK63" s="90">
        <f t="shared" ca="1" si="14"/>
        <v>722737664878.01123</v>
      </c>
      <c r="AL63" s="90">
        <f t="shared" ca="1" si="14"/>
        <v>726541381667.2157</v>
      </c>
      <c r="AM63" s="90">
        <f t="shared" ca="1" si="11"/>
        <v>730345098456.42017</v>
      </c>
      <c r="AN63" s="90">
        <f t="shared" ca="1" si="11"/>
        <v>734148815245.62451</v>
      </c>
      <c r="AO63" s="90">
        <f t="shared" ca="1" si="11"/>
        <v>737952532034.82898</v>
      </c>
      <c r="AP63">
        <f ca="1">V63*'Process Emissions Multipliers'!$E$42</f>
        <v>741756248824.03345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166212619756.50894</v>
      </c>
      <c r="D64" s="90">
        <f t="shared" ca="1" si="12"/>
        <v>171503538173.89056</v>
      </c>
      <c r="E64" s="90">
        <f t="shared" ca="1" si="12"/>
        <v>176794456591.27216</v>
      </c>
      <c r="F64" s="90">
        <f t="shared" ca="1" si="12"/>
        <v>182085375008.65381</v>
      </c>
      <c r="G64" s="90">
        <f t="shared" ca="1" si="12"/>
        <v>187376293426.0354</v>
      </c>
      <c r="H64" s="90">
        <f t="shared" ca="1" si="12"/>
        <v>192667211843.41705</v>
      </c>
      <c r="I64" s="90">
        <f t="shared" ca="1" si="12"/>
        <v>197958130260.79865</v>
      </c>
      <c r="J64" s="90">
        <f t="shared" ca="1" si="12"/>
        <v>203249048678.18027</v>
      </c>
      <c r="K64" s="90">
        <f t="shared" ca="1" si="12"/>
        <v>208539967095.56189</v>
      </c>
      <c r="L64">
        <f ca="1">IF('Coal mining 2020'!$A72="MD",INDIRECT("'Coal mining 2020'!"&amp;'Country Selector'!$B$3&amp;ROW($A72))*10^12,0)*'Process Emissions Multipliers'!$B$42</f>
        <v>213830885512.94351</v>
      </c>
      <c r="M64" s="90">
        <f t="shared" ref="M64:U127" ca="1" si="16">$L64*($V$1-M$1)/($V$1-$L$1)+$V64*(M$1-$L$1)/($V$1-$L$1)</f>
        <v>211389430123.8244</v>
      </c>
      <c r="N64" s="90">
        <f t="shared" ca="1" si="13"/>
        <v>208947974734.70526</v>
      </c>
      <c r="O64" s="90">
        <f t="shared" ca="1" si="13"/>
        <v>206506519345.58612</v>
      </c>
      <c r="P64" s="90">
        <f t="shared" ca="1" si="13"/>
        <v>204065063956.46704</v>
      </c>
      <c r="Q64" s="90">
        <f t="shared" ca="1" si="13"/>
        <v>201623608567.3479</v>
      </c>
      <c r="R64" s="90">
        <f t="shared" ca="1" si="13"/>
        <v>199182153178.22876</v>
      </c>
      <c r="S64" s="90">
        <f t="shared" ca="1" si="13"/>
        <v>196740697789.10968</v>
      </c>
      <c r="T64" s="90">
        <f t="shared" ca="1" si="13"/>
        <v>194299242399.99054</v>
      </c>
      <c r="U64" s="90">
        <f t="shared" ca="1" si="13"/>
        <v>191857787010.8714</v>
      </c>
      <c r="V64">
        <f ca="1">IF('Coal mining 2030'!$A72="MD",INDIRECT("'Coal mining 2030'!"&amp;'Country Selector'!$B$3&amp;ROW($A72))*10^12,0)*'Process Emissions Multipliers'!$D$42</f>
        <v>189416331621.75229</v>
      </c>
      <c r="W64" s="90">
        <f t="shared" ca="1" si="14"/>
        <v>190498659482.29001</v>
      </c>
      <c r="X64" s="90">
        <f t="shared" ca="1" si="14"/>
        <v>191580987342.82773</v>
      </c>
      <c r="Y64" s="90">
        <f t="shared" ca="1" si="14"/>
        <v>192663315203.36542</v>
      </c>
      <c r="Z64" s="90">
        <f t="shared" ca="1" si="14"/>
        <v>193745643063.90314</v>
      </c>
      <c r="AA64" s="90">
        <f t="shared" ca="1" si="14"/>
        <v>194827970924.44086</v>
      </c>
      <c r="AB64" s="90">
        <f t="shared" ca="1" si="14"/>
        <v>195910298784.97858</v>
      </c>
      <c r="AC64" s="90">
        <f t="shared" ca="1" si="14"/>
        <v>196992626645.5163</v>
      </c>
      <c r="AD64" s="90">
        <f t="shared" ca="1" si="14"/>
        <v>198074954506.05402</v>
      </c>
      <c r="AE64" s="90">
        <f t="shared" ca="1" si="14"/>
        <v>199157282366.59174</v>
      </c>
      <c r="AF64" s="90">
        <f t="shared" ca="1" si="14"/>
        <v>200239610227.12946</v>
      </c>
      <c r="AG64" s="90">
        <f t="shared" ca="1" si="14"/>
        <v>201321938087.66714</v>
      </c>
      <c r="AH64" s="90">
        <f t="shared" ca="1" si="14"/>
        <v>202404265948.20486</v>
      </c>
      <c r="AI64" s="90">
        <f t="shared" ca="1" si="14"/>
        <v>203486593808.74261</v>
      </c>
      <c r="AJ64" s="90">
        <f t="shared" ca="1" si="14"/>
        <v>204568921669.28027</v>
      </c>
      <c r="AK64" s="90">
        <f t="shared" ca="1" si="14"/>
        <v>205651249529.81802</v>
      </c>
      <c r="AL64" s="90">
        <f t="shared" ca="1" si="14"/>
        <v>206733577390.35574</v>
      </c>
      <c r="AM64" s="90">
        <f t="shared" ca="1" si="11"/>
        <v>207815905250.89346</v>
      </c>
      <c r="AN64" s="90">
        <f t="shared" ca="1" si="11"/>
        <v>208898233111.43115</v>
      </c>
      <c r="AO64" s="90">
        <f t="shared" ca="1" si="11"/>
        <v>209980560971.96887</v>
      </c>
      <c r="AP64">
        <f ca="1">V64*'Process Emissions Multipliers'!$E$42</f>
        <v>211062888832.50659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82225227726.487488</v>
      </c>
      <c r="D65" s="90">
        <f t="shared" ca="1" si="12"/>
        <v>74068657625.399597</v>
      </c>
      <c r="E65" s="90">
        <f t="shared" ca="1" si="12"/>
        <v>65912087524.311699</v>
      </c>
      <c r="F65" s="90">
        <f t="shared" ca="1" si="12"/>
        <v>57755517423.223816</v>
      </c>
      <c r="G65" s="90">
        <f t="shared" ca="1" si="12"/>
        <v>49598947322.135925</v>
      </c>
      <c r="H65" s="90">
        <f t="shared" ca="1" si="12"/>
        <v>41442377221.048042</v>
      </c>
      <c r="I65" s="90">
        <f t="shared" ca="1" si="12"/>
        <v>33285807119.960152</v>
      </c>
      <c r="J65" s="90">
        <f t="shared" ca="1" si="12"/>
        <v>25129237018.872261</v>
      </c>
      <c r="K65" s="90">
        <f t="shared" ca="1" si="12"/>
        <v>16972666917.784369</v>
      </c>
      <c r="L65">
        <f ca="1">IF('Coal mining 2020'!$A73="MD",INDIRECT("'Coal mining 2020'!"&amp;'Country Selector'!$B$3&amp;ROW($A73))*10^12,0)*'Process Emissions Multipliers'!$B$42</f>
        <v>8816096816.6964798</v>
      </c>
      <c r="M65" s="90">
        <f t="shared" ca="1" si="16"/>
        <v>16071742526.771027</v>
      </c>
      <c r="N65" s="90">
        <f t="shared" ca="1" si="13"/>
        <v>23327388236.845573</v>
      </c>
      <c r="O65" s="90">
        <f t="shared" ca="1" si="13"/>
        <v>30583033946.92012</v>
      </c>
      <c r="P65" s="90">
        <f t="shared" ca="1" si="13"/>
        <v>37838679656.994675</v>
      </c>
      <c r="Q65" s="90">
        <f t="shared" ca="1" si="13"/>
        <v>45094325367.069214</v>
      </c>
      <c r="R65" s="90">
        <f t="shared" ca="1" si="13"/>
        <v>52349971077.143761</v>
      </c>
      <c r="S65" s="90">
        <f t="shared" ca="1" si="13"/>
        <v>59605616787.218315</v>
      </c>
      <c r="T65" s="90">
        <f t="shared" ca="1" si="13"/>
        <v>66861262497.292862</v>
      </c>
      <c r="U65" s="90">
        <f t="shared" ca="1" si="13"/>
        <v>74116908207.367401</v>
      </c>
      <c r="V65">
        <f ca="1">IF('Coal mining 2030'!$A73="MD",INDIRECT("'Coal mining 2030'!"&amp;'Country Selector'!$B$3&amp;ROW($A73))*10^12,0)*'Process Emissions Multipliers'!$D$42</f>
        <v>81372553917.441956</v>
      </c>
      <c r="W65" s="90">
        <f t="shared" ca="1" si="14"/>
        <v>81837517954.248596</v>
      </c>
      <c r="X65" s="90">
        <f t="shared" ca="1" si="14"/>
        <v>82302481991.055222</v>
      </c>
      <c r="Y65" s="90">
        <f t="shared" ca="1" si="14"/>
        <v>82767446027.861862</v>
      </c>
      <c r="Z65" s="90">
        <f t="shared" ca="1" si="14"/>
        <v>83232410064.668518</v>
      </c>
      <c r="AA65" s="90">
        <f t="shared" ca="1" si="14"/>
        <v>83697374101.475143</v>
      </c>
      <c r="AB65" s="90">
        <f t="shared" ca="1" si="14"/>
        <v>84162338138.281799</v>
      </c>
      <c r="AC65" s="90">
        <f t="shared" ca="1" si="14"/>
        <v>84627302175.088409</v>
      </c>
      <c r="AD65" s="90">
        <f t="shared" ca="1" si="14"/>
        <v>85092266211.89505</v>
      </c>
      <c r="AE65" s="90">
        <f t="shared" ca="1" si="14"/>
        <v>85557230248.701706</v>
      </c>
      <c r="AF65" s="90">
        <f t="shared" ca="1" si="14"/>
        <v>86022194285.508331</v>
      </c>
      <c r="AG65" s="90">
        <f t="shared" ca="1" si="14"/>
        <v>86487158322.314972</v>
      </c>
      <c r="AH65" s="90">
        <f t="shared" ca="1" si="14"/>
        <v>86952122359.121613</v>
      </c>
      <c r="AI65" s="90">
        <f t="shared" ca="1" si="14"/>
        <v>87417086395.928253</v>
      </c>
      <c r="AJ65" s="90">
        <f t="shared" ca="1" si="14"/>
        <v>87882050432.734894</v>
      </c>
      <c r="AK65" s="90">
        <f t="shared" ca="1" si="14"/>
        <v>88347014469.541534</v>
      </c>
      <c r="AL65" s="90">
        <f t="shared" ca="1" si="14"/>
        <v>88811978506.34816</v>
      </c>
      <c r="AM65" s="90">
        <f t="shared" ca="1" si="11"/>
        <v>89276942543.1548</v>
      </c>
      <c r="AN65" s="90">
        <f t="shared" ca="1" si="11"/>
        <v>89741906579.961456</v>
      </c>
      <c r="AO65" s="90">
        <f t="shared" ca="1" si="11"/>
        <v>90206870616.768082</v>
      </c>
      <c r="AP65">
        <f ca="1">V65*'Process Emissions Multipliers'!$E$42</f>
        <v>90671834653.574722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82384041245.270782</v>
      </c>
      <c r="D66" s="90">
        <f t="shared" ca="1" si="12"/>
        <v>83354652357.7789</v>
      </c>
      <c r="E66" s="90">
        <f t="shared" ca="1" si="12"/>
        <v>84325263470.286987</v>
      </c>
      <c r="F66" s="90">
        <f t="shared" ca="1" si="12"/>
        <v>85295874582.795105</v>
      </c>
      <c r="G66" s="90">
        <f t="shared" ca="1" si="12"/>
        <v>86266485695.303192</v>
      </c>
      <c r="H66" s="90">
        <f t="shared" ca="1" si="12"/>
        <v>87237096807.81131</v>
      </c>
      <c r="I66" s="90">
        <f t="shared" ca="1" si="12"/>
        <v>88207707920.319397</v>
      </c>
      <c r="J66" s="90">
        <f t="shared" ca="1" si="12"/>
        <v>89178319032.827499</v>
      </c>
      <c r="K66" s="90">
        <f t="shared" ca="1" si="12"/>
        <v>90148930145.335617</v>
      </c>
      <c r="L66">
        <f ca="1">IF('Coal mining 2020'!$A74="MD",INDIRECT("'Coal mining 2020'!"&amp;'Country Selector'!$B$3&amp;ROW($A74))*10^12,0)*'Process Emissions Multipliers'!$B$42</f>
        <v>91119541257.843704</v>
      </c>
      <c r="M66" s="90">
        <f t="shared" ca="1" si="16"/>
        <v>85795642792.72403</v>
      </c>
      <c r="N66" s="90">
        <f t="shared" ca="1" si="13"/>
        <v>80471744327.60434</v>
      </c>
      <c r="O66" s="90">
        <f t="shared" ca="1" si="13"/>
        <v>75147845862.484665</v>
      </c>
      <c r="P66" s="90">
        <f t="shared" ca="1" si="13"/>
        <v>69823947397.36499</v>
      </c>
      <c r="Q66" s="90">
        <f t="shared" ca="1" si="13"/>
        <v>64500048932.245308</v>
      </c>
      <c r="R66" s="90">
        <f t="shared" ca="1" si="13"/>
        <v>59176150467.125626</v>
      </c>
      <c r="S66" s="90">
        <f t="shared" ca="1" si="13"/>
        <v>53852252002.005951</v>
      </c>
      <c r="T66" s="90">
        <f t="shared" ca="1" si="13"/>
        <v>48528353536.886269</v>
      </c>
      <c r="U66" s="90">
        <f t="shared" ca="1" si="13"/>
        <v>43204455071.766586</v>
      </c>
      <c r="V66">
        <f ca="1">IF('Coal mining 2030'!$A74="MD",INDIRECT("'Coal mining 2030'!"&amp;'Country Selector'!$B$3&amp;ROW($A74))*10^12,0)*'Process Emissions Multipliers'!$D$42</f>
        <v>37880556606.646912</v>
      </c>
      <c r="W66" s="90">
        <f t="shared" ca="1" si="14"/>
        <v>38097006695.385406</v>
      </c>
      <c r="X66" s="90">
        <f t="shared" ca="1" si="14"/>
        <v>38313456784.123917</v>
      </c>
      <c r="Y66" s="90">
        <f t="shared" ca="1" si="14"/>
        <v>38529906872.862427</v>
      </c>
      <c r="Z66" s="90">
        <f t="shared" ca="1" si="14"/>
        <v>38746356961.600922</v>
      </c>
      <c r="AA66" s="90">
        <f t="shared" ca="1" si="14"/>
        <v>38962807050.339424</v>
      </c>
      <c r="AB66" s="90">
        <f t="shared" ca="1" si="14"/>
        <v>39179257139.077927</v>
      </c>
      <c r="AC66" s="90">
        <f t="shared" ca="1" si="14"/>
        <v>39395707227.816429</v>
      </c>
      <c r="AD66" s="90">
        <f t="shared" ca="1" si="14"/>
        <v>39612157316.554932</v>
      </c>
      <c r="AE66" s="90">
        <f t="shared" ca="1" si="14"/>
        <v>39828607405.293442</v>
      </c>
      <c r="AF66" s="90">
        <f t="shared" ca="1" si="14"/>
        <v>40045057494.031937</v>
      </c>
      <c r="AG66" s="90">
        <f t="shared" ca="1" si="14"/>
        <v>40261507582.770447</v>
      </c>
      <c r="AH66" s="90">
        <f t="shared" ca="1" si="14"/>
        <v>40477957671.508942</v>
      </c>
      <c r="AI66" s="90">
        <f t="shared" ca="1" si="14"/>
        <v>40694407760.247452</v>
      </c>
      <c r="AJ66" s="90">
        <f t="shared" ca="1" si="14"/>
        <v>40910857848.985947</v>
      </c>
      <c r="AK66" s="90">
        <f t="shared" ca="1" si="14"/>
        <v>41127307937.724457</v>
      </c>
      <c r="AL66" s="90">
        <f t="shared" ca="1" si="14"/>
        <v>41343758026.462959</v>
      </c>
      <c r="AM66" s="90">
        <f t="shared" ca="1" si="11"/>
        <v>41560208115.201462</v>
      </c>
      <c r="AN66" s="90">
        <f t="shared" ca="1" si="11"/>
        <v>41776658203.939964</v>
      </c>
      <c r="AO66" s="90">
        <f t="shared" ca="1" si="11"/>
        <v>41993108292.678459</v>
      </c>
      <c r="AP66">
        <f ca="1">V66*'Process Emissions Multipliers'!$E$42</f>
        <v>42209558381.416969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594858021336.88416</v>
      </c>
      <c r="D67" s="90">
        <f t="shared" ca="1" si="12"/>
        <v>595587260135.91016</v>
      </c>
      <c r="E67" s="90">
        <f t="shared" ca="1" si="12"/>
        <v>596316498934.93628</v>
      </c>
      <c r="F67" s="90">
        <f t="shared" ca="1" si="12"/>
        <v>597045737733.9624</v>
      </c>
      <c r="G67" s="90">
        <f t="shared" ca="1" si="12"/>
        <v>597774976532.98853</v>
      </c>
      <c r="H67" s="90">
        <f t="shared" ca="1" si="12"/>
        <v>598504215332.01453</v>
      </c>
      <c r="I67" s="90">
        <f t="shared" ca="1" si="12"/>
        <v>599233454131.04065</v>
      </c>
      <c r="J67" s="90">
        <f t="shared" ca="1" si="12"/>
        <v>599962692930.06677</v>
      </c>
      <c r="K67" s="90">
        <f t="shared" ca="1" si="12"/>
        <v>600691931729.09277</v>
      </c>
      <c r="L67">
        <f ca="1">IF('Coal mining 2020'!$A75="MD",INDIRECT("'Coal mining 2020'!"&amp;'Country Selector'!$B$3&amp;ROW($A75))*10^12,0)*'Process Emissions Multipliers'!$B$42</f>
        <v>601421170528.1189</v>
      </c>
      <c r="M67" s="90">
        <f t="shared" ca="1" si="16"/>
        <v>607351504863.46313</v>
      </c>
      <c r="N67" s="90">
        <f t="shared" ca="1" si="13"/>
        <v>613281839198.80725</v>
      </c>
      <c r="O67" s="90">
        <f t="shared" ca="1" si="13"/>
        <v>619212173534.15149</v>
      </c>
      <c r="P67" s="90">
        <f t="shared" ca="1" si="13"/>
        <v>625142507869.49561</v>
      </c>
      <c r="Q67" s="90">
        <f t="shared" ca="1" si="13"/>
        <v>631072842204.83984</v>
      </c>
      <c r="R67" s="90">
        <f t="shared" ca="1" si="13"/>
        <v>637003176540.18408</v>
      </c>
      <c r="S67" s="90">
        <f t="shared" ca="1" si="13"/>
        <v>642933510875.52832</v>
      </c>
      <c r="T67" s="90">
        <f t="shared" ca="1" si="13"/>
        <v>648863845210.87244</v>
      </c>
      <c r="U67" s="90">
        <f t="shared" ca="1" si="13"/>
        <v>654794179546.21655</v>
      </c>
      <c r="V67">
        <f ca="1">IF('Coal mining 2030'!$A75="MD",INDIRECT("'Coal mining 2030'!"&amp;'Country Selector'!$B$3&amp;ROW($A75))*10^12,0)*'Process Emissions Multipliers'!$D$42</f>
        <v>660724513881.56079</v>
      </c>
      <c r="W67" s="90">
        <f t="shared" ca="1" si="14"/>
        <v>664499904014.98535</v>
      </c>
      <c r="X67" s="90">
        <f t="shared" ca="1" si="14"/>
        <v>668275294148.41003</v>
      </c>
      <c r="Y67" s="90">
        <f t="shared" ca="1" si="14"/>
        <v>672050684281.83472</v>
      </c>
      <c r="Z67" s="90">
        <f t="shared" ca="1" si="14"/>
        <v>675826074415.25928</v>
      </c>
      <c r="AA67" s="90">
        <f t="shared" ca="1" si="14"/>
        <v>679601464548.68396</v>
      </c>
      <c r="AB67" s="90">
        <f t="shared" ca="1" si="14"/>
        <v>683376854682.10864</v>
      </c>
      <c r="AC67" s="90">
        <f t="shared" ca="1" si="14"/>
        <v>687152244815.5332</v>
      </c>
      <c r="AD67" s="90">
        <f t="shared" ca="1" si="14"/>
        <v>690927634948.95776</v>
      </c>
      <c r="AE67" s="90">
        <f t="shared" ca="1" si="14"/>
        <v>694703025082.38257</v>
      </c>
      <c r="AF67" s="90">
        <f t="shared" ca="1" si="14"/>
        <v>698478415215.80713</v>
      </c>
      <c r="AG67" s="90">
        <f t="shared" ca="1" si="14"/>
        <v>702253805349.23169</v>
      </c>
      <c r="AH67" s="90">
        <f t="shared" ca="1" si="14"/>
        <v>706029195482.65637</v>
      </c>
      <c r="AI67" s="90">
        <f t="shared" ca="1" si="14"/>
        <v>709804585616.08105</v>
      </c>
      <c r="AJ67" s="90">
        <f t="shared" ca="1" si="14"/>
        <v>713579975749.50562</v>
      </c>
      <c r="AK67" s="90">
        <f t="shared" ca="1" si="14"/>
        <v>717355365882.93042</v>
      </c>
      <c r="AL67" s="90">
        <f t="shared" ca="1" si="14"/>
        <v>721130756016.35486</v>
      </c>
      <c r="AM67" s="90">
        <f t="shared" ca="1" si="11"/>
        <v>724906146149.77954</v>
      </c>
      <c r="AN67" s="90">
        <f t="shared" ca="1" si="11"/>
        <v>728681536283.20422</v>
      </c>
      <c r="AO67" s="90">
        <f t="shared" ca="1" si="11"/>
        <v>732456926416.62878</v>
      </c>
      <c r="AP67">
        <f ca="1">V67*'Process Emissions Multipliers'!$E$42</f>
        <v>736232316550.05347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174464857613.25623</v>
      </c>
      <c r="D68" s="90">
        <f t="shared" ca="1" si="12"/>
        <v>164981196091.35541</v>
      </c>
      <c r="E68" s="90">
        <f t="shared" ca="1" si="12"/>
        <v>155497534569.45456</v>
      </c>
      <c r="F68" s="90">
        <f t="shared" ca="1" si="12"/>
        <v>146013873047.55371</v>
      </c>
      <c r="G68" s="90">
        <f t="shared" ca="1" si="12"/>
        <v>136530211525.65289</v>
      </c>
      <c r="H68" s="90">
        <f t="shared" ca="1" si="12"/>
        <v>127046550003.75208</v>
      </c>
      <c r="I68" s="90">
        <f t="shared" ca="1" si="12"/>
        <v>117562888481.85123</v>
      </c>
      <c r="J68" s="90">
        <f t="shared" ca="1" si="12"/>
        <v>108079226959.95039</v>
      </c>
      <c r="K68" s="90">
        <f t="shared" ca="1" si="12"/>
        <v>98595565438.049561</v>
      </c>
      <c r="L68">
        <f ca="1">IF('Coal mining 2020'!$A76="MD",INDIRECT("'Coal mining 2020'!"&amp;'Country Selector'!$B$3&amp;ROW($A76))*10^12,0)*'Process Emissions Multipliers'!$B$42</f>
        <v>89111903916.148727</v>
      </c>
      <c r="M68" s="90">
        <f t="shared" ca="1" si="16"/>
        <v>87693592680.063599</v>
      </c>
      <c r="N68" s="90">
        <f t="shared" ca="1" si="13"/>
        <v>86275281443.978485</v>
      </c>
      <c r="O68" s="90">
        <f t="shared" ca="1" si="13"/>
        <v>84856970207.893372</v>
      </c>
      <c r="P68" s="90">
        <f t="shared" ca="1" si="13"/>
        <v>83438658971.808243</v>
      </c>
      <c r="Q68" s="90">
        <f t="shared" ca="1" si="13"/>
        <v>82020347735.723129</v>
      </c>
      <c r="R68" s="90">
        <f t="shared" ca="1" si="13"/>
        <v>80602036499.638</v>
      </c>
      <c r="S68" s="90">
        <f t="shared" ca="1" si="13"/>
        <v>79183725263.552887</v>
      </c>
      <c r="T68" s="90">
        <f t="shared" ca="1" si="13"/>
        <v>77765414027.467773</v>
      </c>
      <c r="U68" s="90">
        <f t="shared" ca="1" si="13"/>
        <v>76347102791.382645</v>
      </c>
      <c r="V68">
        <f ca="1">IF('Coal mining 2030'!$A76="MD",INDIRECT("'Coal mining 2030'!"&amp;'Country Selector'!$B$3&amp;ROW($A76))*10^12,0)*'Process Emissions Multipliers'!$D$42</f>
        <v>74928791555.297531</v>
      </c>
      <c r="W68" s="90">
        <f t="shared" ca="1" si="14"/>
        <v>75356935833.894714</v>
      </c>
      <c r="X68" s="90">
        <f t="shared" ca="1" si="14"/>
        <v>75785080112.491913</v>
      </c>
      <c r="Y68" s="90">
        <f t="shared" ca="1" si="14"/>
        <v>76213224391.089111</v>
      </c>
      <c r="Z68" s="90">
        <f t="shared" ca="1" si="14"/>
        <v>76641368669.686295</v>
      </c>
      <c r="AA68" s="90">
        <f t="shared" ca="1" si="14"/>
        <v>77069512948.283478</v>
      </c>
      <c r="AB68" s="90">
        <f t="shared" ca="1" si="14"/>
        <v>77497657226.880676</v>
      </c>
      <c r="AC68" s="90">
        <f t="shared" ca="1" si="14"/>
        <v>77925801505.477875</v>
      </c>
      <c r="AD68" s="90">
        <f t="shared" ca="1" si="14"/>
        <v>78353945784.075058</v>
      </c>
      <c r="AE68" s="90">
        <f t="shared" ca="1" si="14"/>
        <v>78782090062.672256</v>
      </c>
      <c r="AF68" s="90">
        <f t="shared" ca="1" si="14"/>
        <v>79210234341.26944</v>
      </c>
      <c r="AG68" s="90">
        <f t="shared" ca="1" si="14"/>
        <v>79638378619.866638</v>
      </c>
      <c r="AH68" s="90">
        <f t="shared" ca="1" si="14"/>
        <v>80066522898.463837</v>
      </c>
      <c r="AI68" s="90">
        <f t="shared" ca="1" si="14"/>
        <v>80494667177.06102</v>
      </c>
      <c r="AJ68" s="90">
        <f t="shared" ca="1" si="14"/>
        <v>80922811455.658203</v>
      </c>
      <c r="AK68" s="90">
        <f t="shared" ca="1" si="14"/>
        <v>81350955734.255402</v>
      </c>
      <c r="AL68" s="90">
        <f t="shared" ca="1" si="14"/>
        <v>81779100012.8526</v>
      </c>
      <c r="AM68" s="90">
        <f t="shared" ca="1" si="11"/>
        <v>82207244291.449799</v>
      </c>
      <c r="AN68" s="90">
        <f t="shared" ca="1" si="11"/>
        <v>82635388570.046982</v>
      </c>
      <c r="AO68" s="90">
        <f t="shared" ca="1" si="11"/>
        <v>83063532848.64418</v>
      </c>
      <c r="AP68">
        <f ca="1">V68*'Process Emissions Multipliers'!$E$42</f>
        <v>83491677127.241364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58699933000.405502</v>
      </c>
      <c r="D69" s="90">
        <f t="shared" ca="1" si="12"/>
        <v>58942930120.211693</v>
      </c>
      <c r="E69" s="90">
        <f t="shared" ca="1" si="12"/>
        <v>59185927240.017883</v>
      </c>
      <c r="F69" s="90">
        <f t="shared" ca="1" si="12"/>
        <v>59428924359.824081</v>
      </c>
      <c r="G69" s="90">
        <f t="shared" ca="1" si="12"/>
        <v>59671921479.630272</v>
      </c>
      <c r="H69" s="90">
        <f t="shared" ca="1" si="12"/>
        <v>59914918599.436462</v>
      </c>
      <c r="I69" s="90">
        <f t="shared" ca="1" si="12"/>
        <v>60157915719.242661</v>
      </c>
      <c r="J69" s="90">
        <f t="shared" ca="1" si="12"/>
        <v>60400912839.048859</v>
      </c>
      <c r="K69" s="90">
        <f t="shared" ca="1" si="12"/>
        <v>60643909958.855049</v>
      </c>
      <c r="L69">
        <f ca="1">IF('Coal mining 2020'!$A77="MD",INDIRECT("'Coal mining 2020'!"&amp;'Country Selector'!$B$3&amp;ROW($A77))*10^12,0)*'Process Emissions Multipliers'!$B$42</f>
        <v>60886907078.66124</v>
      </c>
      <c r="M69" s="90">
        <f t="shared" ca="1" si="16"/>
        <v>57252789973.046753</v>
      </c>
      <c r="N69" s="90">
        <f t="shared" ca="1" si="13"/>
        <v>53618672867.432266</v>
      </c>
      <c r="O69" s="90">
        <f t="shared" ca="1" si="13"/>
        <v>49984555761.817772</v>
      </c>
      <c r="P69" s="90">
        <f t="shared" ca="1" si="13"/>
        <v>46350438656.203278</v>
      </c>
      <c r="Q69" s="90">
        <f t="shared" ca="1" si="13"/>
        <v>42716321550.588791</v>
      </c>
      <c r="R69" s="90">
        <f t="shared" ca="1" si="13"/>
        <v>39082204444.974304</v>
      </c>
      <c r="S69" s="90">
        <f t="shared" ca="1" si="13"/>
        <v>35448087339.35981</v>
      </c>
      <c r="T69" s="90">
        <f t="shared" ca="1" si="13"/>
        <v>31813970233.745323</v>
      </c>
      <c r="U69" s="90">
        <f t="shared" ca="1" si="13"/>
        <v>28179853128.130836</v>
      </c>
      <c r="V69">
        <f ca="1">IF('Coal mining 2030'!$A77="MD",INDIRECT("'Coal mining 2030'!"&amp;'Country Selector'!$B$3&amp;ROW($A77))*10^12,0)*'Process Emissions Multipliers'!$D$42</f>
        <v>24545736022.516346</v>
      </c>
      <c r="W69" s="90">
        <f t="shared" ca="1" si="14"/>
        <v>24685990739.346275</v>
      </c>
      <c r="X69" s="90">
        <f t="shared" ca="1" si="14"/>
        <v>24826245456.176216</v>
      </c>
      <c r="Y69" s="90">
        <f t="shared" ca="1" si="14"/>
        <v>24966500173.006145</v>
      </c>
      <c r="Z69" s="90">
        <f t="shared" ca="1" si="14"/>
        <v>25106754889.836082</v>
      </c>
      <c r="AA69" s="90">
        <f t="shared" ca="1" si="14"/>
        <v>25247009606.666016</v>
      </c>
      <c r="AB69" s="90">
        <f t="shared" ca="1" si="14"/>
        <v>25387264323.495945</v>
      </c>
      <c r="AC69" s="90">
        <f t="shared" ca="1" si="14"/>
        <v>25527519040.325882</v>
      </c>
      <c r="AD69" s="90">
        <f t="shared" ca="1" si="14"/>
        <v>25667773757.155815</v>
      </c>
      <c r="AE69" s="90">
        <f t="shared" ca="1" si="14"/>
        <v>25808028473.985748</v>
      </c>
      <c r="AF69" s="90">
        <f t="shared" ca="1" si="14"/>
        <v>25948283190.815681</v>
      </c>
      <c r="AG69" s="90">
        <f t="shared" ca="1" si="14"/>
        <v>26088537907.645615</v>
      </c>
      <c r="AH69" s="90">
        <f t="shared" ca="1" si="14"/>
        <v>26228792624.475548</v>
      </c>
      <c r="AI69" s="90">
        <f t="shared" ca="1" si="14"/>
        <v>26369047341.305481</v>
      </c>
      <c r="AJ69" s="90">
        <f t="shared" ca="1" si="14"/>
        <v>26509302058.135414</v>
      </c>
      <c r="AK69" s="90">
        <f t="shared" ca="1" si="14"/>
        <v>26649556774.965351</v>
      </c>
      <c r="AL69" s="90">
        <f t="shared" ca="1" si="14"/>
        <v>26789811491.795284</v>
      </c>
      <c r="AM69" s="90">
        <f t="shared" ca="1" si="11"/>
        <v>26930066208.625217</v>
      </c>
      <c r="AN69" s="90">
        <f t="shared" ca="1" si="11"/>
        <v>27070320925.455147</v>
      </c>
      <c r="AO69" s="90">
        <f t="shared" ca="1" si="11"/>
        <v>27210575642.28508</v>
      </c>
      <c r="AP69">
        <f ca="1">V69*'Process Emissions Multipliers'!$E$42</f>
        <v>27350830359.115017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183429934615.49548</v>
      </c>
      <c r="D70" s="90">
        <f t="shared" ca="1" si="12"/>
        <v>200494890374.57306</v>
      </c>
      <c r="E70" s="90">
        <f t="shared" ca="1" si="12"/>
        <v>217559846133.65067</v>
      </c>
      <c r="F70" s="90">
        <f t="shared" ca="1" si="12"/>
        <v>234624801892.72827</v>
      </c>
      <c r="G70" s="90">
        <f t="shared" ca="1" si="12"/>
        <v>251689757651.80585</v>
      </c>
      <c r="H70" s="90">
        <f t="shared" ca="1" si="12"/>
        <v>268754713410.88348</v>
      </c>
      <c r="I70" s="90">
        <f t="shared" ca="1" si="12"/>
        <v>285819669169.96106</v>
      </c>
      <c r="J70" s="90">
        <f t="shared" ca="1" si="12"/>
        <v>302884624929.03864</v>
      </c>
      <c r="K70" s="90">
        <f t="shared" ca="1" si="12"/>
        <v>319949580688.11627</v>
      </c>
      <c r="L70">
        <f ca="1">IF('Coal mining 2020'!$A78="MD",INDIRECT("'Coal mining 2020'!"&amp;'Country Selector'!$B$3&amp;ROW($A78))*10^12,0)*'Process Emissions Multipliers'!$B$42</f>
        <v>337014536447.19385</v>
      </c>
      <c r="M70" s="90">
        <f t="shared" ca="1" si="16"/>
        <v>319099361417.65558</v>
      </c>
      <c r="N70" s="90">
        <f t="shared" ca="1" si="13"/>
        <v>301184186388.11719</v>
      </c>
      <c r="O70" s="90">
        <f t="shared" ca="1" si="13"/>
        <v>283269011358.57892</v>
      </c>
      <c r="P70" s="90">
        <f t="shared" ca="1" si="13"/>
        <v>265353836329.04059</v>
      </c>
      <c r="Q70" s="90">
        <f t="shared" ca="1" si="13"/>
        <v>247438661299.50229</v>
      </c>
      <c r="R70" s="90">
        <f t="shared" ca="1" si="13"/>
        <v>229523486269.96399</v>
      </c>
      <c r="S70" s="90">
        <f t="shared" ca="1" si="13"/>
        <v>211608311240.42566</v>
      </c>
      <c r="T70" s="90">
        <f t="shared" ca="1" si="13"/>
        <v>193693136210.88733</v>
      </c>
      <c r="U70" s="90">
        <f t="shared" ca="1" si="13"/>
        <v>175777961181.34906</v>
      </c>
      <c r="V70">
        <f ca="1">IF('Coal mining 2030'!$A78="MD",INDIRECT("'Coal mining 2030'!"&amp;'Country Selector'!$B$3&amp;ROW($A78))*10^12,0)*'Process Emissions Multipliers'!$D$42</f>
        <v>157862786151.81073</v>
      </c>
      <c r="W70" s="90">
        <f t="shared" ca="1" si="14"/>
        <v>158764816563.50406</v>
      </c>
      <c r="X70" s="90">
        <f t="shared" ca="1" si="14"/>
        <v>159666846975.19742</v>
      </c>
      <c r="Y70" s="90">
        <f t="shared" ca="1" si="14"/>
        <v>160568877386.89075</v>
      </c>
      <c r="Z70" s="90">
        <f t="shared" ca="1" si="14"/>
        <v>161470907798.58411</v>
      </c>
      <c r="AA70" s="90">
        <f t="shared" ca="1" si="14"/>
        <v>162372938210.27747</v>
      </c>
      <c r="AB70" s="90">
        <f t="shared" ca="1" si="14"/>
        <v>163274968621.97079</v>
      </c>
      <c r="AC70" s="90">
        <f t="shared" ca="1" si="14"/>
        <v>164176999033.66412</v>
      </c>
      <c r="AD70" s="90">
        <f t="shared" ca="1" si="14"/>
        <v>165079029445.35748</v>
      </c>
      <c r="AE70" s="90">
        <f t="shared" ca="1" si="14"/>
        <v>165981059857.05084</v>
      </c>
      <c r="AF70" s="90">
        <f t="shared" ca="1" si="14"/>
        <v>166883090268.74417</v>
      </c>
      <c r="AG70" s="90">
        <f t="shared" ca="1" si="14"/>
        <v>167785120680.4375</v>
      </c>
      <c r="AH70" s="90">
        <f t="shared" ca="1" si="14"/>
        <v>168687151092.13086</v>
      </c>
      <c r="AI70" s="90">
        <f t="shared" ca="1" si="14"/>
        <v>169589181503.82422</v>
      </c>
      <c r="AJ70" s="90">
        <f t="shared" ca="1" si="14"/>
        <v>170491211915.51755</v>
      </c>
      <c r="AK70" s="90">
        <f t="shared" ca="1" si="14"/>
        <v>171393242327.21088</v>
      </c>
      <c r="AL70" s="90">
        <f t="shared" ca="1" si="14"/>
        <v>172295272738.90424</v>
      </c>
      <c r="AM70" s="90">
        <f t="shared" ca="1" si="11"/>
        <v>173197303150.5976</v>
      </c>
      <c r="AN70" s="90">
        <f t="shared" ca="1" si="11"/>
        <v>174099333562.29092</v>
      </c>
      <c r="AO70" s="90">
        <f t="shared" ca="1" si="11"/>
        <v>175001363973.98428</v>
      </c>
      <c r="AP70">
        <f ca="1">V70*'Process Emissions Multipliers'!$E$42</f>
        <v>175903394385.67761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654839891589.59656</v>
      </c>
      <c r="D71" s="90">
        <f t="shared" ca="1" si="12"/>
        <v>658122293415.16956</v>
      </c>
      <c r="E71" s="90">
        <f t="shared" ca="1" si="12"/>
        <v>661404695240.74243</v>
      </c>
      <c r="F71" s="90">
        <f t="shared" ca="1" si="12"/>
        <v>664687097066.31543</v>
      </c>
      <c r="G71" s="90">
        <f t="shared" ca="1" si="12"/>
        <v>667969498891.88843</v>
      </c>
      <c r="H71" s="90">
        <f t="shared" ca="1" si="12"/>
        <v>671251900717.46143</v>
      </c>
      <c r="I71" s="90">
        <f t="shared" ca="1" si="12"/>
        <v>674534302543.03442</v>
      </c>
      <c r="J71" s="90">
        <f t="shared" ca="1" si="12"/>
        <v>677816704368.6073</v>
      </c>
      <c r="K71" s="90">
        <f t="shared" ca="1" si="12"/>
        <v>681099106194.1803</v>
      </c>
      <c r="L71">
        <f ca="1">IF('Coal mining 2020'!$A79="MD",INDIRECT("'Coal mining 2020'!"&amp;'Country Selector'!$B$3&amp;ROW($A79))*10^12,0)*'Process Emissions Multipliers'!$B$42</f>
        <v>684381508019.7533</v>
      </c>
      <c r="M71" s="90">
        <f t="shared" ca="1" si="16"/>
        <v>677769278381.75232</v>
      </c>
      <c r="N71" s="90">
        <f t="shared" ca="1" si="13"/>
        <v>671157048743.75122</v>
      </c>
      <c r="O71" s="90">
        <f t="shared" ca="1" si="13"/>
        <v>664544819105.75037</v>
      </c>
      <c r="P71" s="90">
        <f t="shared" ca="1" si="13"/>
        <v>657932589467.74927</v>
      </c>
      <c r="Q71" s="90">
        <f t="shared" ca="1" si="13"/>
        <v>651320359829.74829</v>
      </c>
      <c r="R71" s="90">
        <f t="shared" ca="1" si="13"/>
        <v>644708130191.74731</v>
      </c>
      <c r="S71" s="90">
        <f t="shared" ca="1" si="13"/>
        <v>638095900553.74634</v>
      </c>
      <c r="T71" s="90">
        <f t="shared" ca="1" si="13"/>
        <v>631483670915.74524</v>
      </c>
      <c r="U71" s="90">
        <f t="shared" ca="1" si="13"/>
        <v>624871441277.74426</v>
      </c>
      <c r="V71">
        <f ca="1">IF('Coal mining 2030'!$A79="MD",INDIRECT("'Coal mining 2030'!"&amp;'Country Selector'!$B$3&amp;ROW($A79))*10^12,0)*'Process Emissions Multipliers'!$D$42</f>
        <v>618259211639.74329</v>
      </c>
      <c r="W71" s="90">
        <f t="shared" ca="1" si="14"/>
        <v>621791954376.66858</v>
      </c>
      <c r="X71" s="90">
        <f t="shared" ca="1" si="14"/>
        <v>625324697113.59387</v>
      </c>
      <c r="Y71" s="90">
        <f t="shared" ca="1" si="14"/>
        <v>628857439850.51929</v>
      </c>
      <c r="Z71" s="90">
        <f t="shared" ca="1" si="14"/>
        <v>632390182587.44446</v>
      </c>
      <c r="AA71" s="90">
        <f t="shared" ca="1" si="14"/>
        <v>635922925324.36975</v>
      </c>
      <c r="AB71" s="90">
        <f t="shared" ca="1" si="14"/>
        <v>639455668061.29504</v>
      </c>
      <c r="AC71" s="90">
        <f t="shared" ca="1" si="14"/>
        <v>642988410798.22034</v>
      </c>
      <c r="AD71" s="90">
        <f t="shared" ca="1" si="14"/>
        <v>646521153535.14575</v>
      </c>
      <c r="AE71" s="90">
        <f t="shared" ca="1" si="14"/>
        <v>650053896272.0708</v>
      </c>
      <c r="AF71" s="90">
        <f t="shared" ca="1" si="14"/>
        <v>653586639008.99622</v>
      </c>
      <c r="AG71" s="90">
        <f t="shared" ca="1" si="14"/>
        <v>657119381745.92139</v>
      </c>
      <c r="AH71" s="90">
        <f t="shared" ca="1" si="14"/>
        <v>660652124482.8468</v>
      </c>
      <c r="AI71" s="90">
        <f t="shared" ca="1" si="14"/>
        <v>664184867219.77209</v>
      </c>
      <c r="AJ71" s="90">
        <f t="shared" ca="1" si="14"/>
        <v>667717609956.69739</v>
      </c>
      <c r="AK71" s="90">
        <f t="shared" ca="1" si="14"/>
        <v>671250352693.62268</v>
      </c>
      <c r="AL71" s="90">
        <f t="shared" ca="1" si="14"/>
        <v>674783095430.54797</v>
      </c>
      <c r="AM71" s="90">
        <f t="shared" ca="1" si="11"/>
        <v>678315838167.47339</v>
      </c>
      <c r="AN71" s="90">
        <f t="shared" ca="1" si="11"/>
        <v>681848580904.39856</v>
      </c>
      <c r="AO71" s="90">
        <f t="shared" ca="1" si="11"/>
        <v>685381323641.32385</v>
      </c>
      <c r="AP71">
        <f ca="1">V71*'Process Emissions Multipliers'!$E$42</f>
        <v>688914066378.24915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2625684850.2129045</v>
      </c>
      <c r="D72" s="90">
        <f t="shared" ca="1" si="12"/>
        <v>2624084626.5551429</v>
      </c>
      <c r="E72" s="90">
        <f t="shared" ca="1" si="12"/>
        <v>2622484402.8973808</v>
      </c>
      <c r="F72" s="90">
        <f t="shared" ca="1" si="12"/>
        <v>2620884179.2396188</v>
      </c>
      <c r="G72" s="90">
        <f t="shared" ca="1" si="12"/>
        <v>2619283955.5818567</v>
      </c>
      <c r="H72" s="90">
        <f t="shared" ca="1" si="12"/>
        <v>2617683731.9240952</v>
      </c>
      <c r="I72" s="90">
        <f t="shared" ca="1" si="12"/>
        <v>2616083508.2663331</v>
      </c>
      <c r="J72" s="90">
        <f t="shared" ca="1" si="12"/>
        <v>2614483284.6085711</v>
      </c>
      <c r="K72" s="90">
        <f t="shared" ca="1" si="12"/>
        <v>2612883060.950809</v>
      </c>
      <c r="L72">
        <f ca="1">IF('Coal mining 2020'!$A80="MD",INDIRECT("'Coal mining 2020'!"&amp;'Country Selector'!$B$3&amp;ROW($A80))*10^12,0)*'Process Emissions Multipliers'!$B$42</f>
        <v>2611282837.293047</v>
      </c>
      <c r="M72" s="90">
        <f t="shared" ca="1" si="16"/>
        <v>5227319371.3099728</v>
      </c>
      <c r="N72" s="90">
        <f t="shared" ca="1" si="13"/>
        <v>7843355905.3268986</v>
      </c>
      <c r="O72" s="90">
        <f t="shared" ca="1" si="13"/>
        <v>10459392439.343824</v>
      </c>
      <c r="P72" s="90">
        <f t="shared" ca="1" si="13"/>
        <v>13075428973.36075</v>
      </c>
      <c r="Q72" s="90">
        <f t="shared" ca="1" si="13"/>
        <v>15691465507.377674</v>
      </c>
      <c r="R72" s="90">
        <f t="shared" ca="1" si="13"/>
        <v>18307502041.3946</v>
      </c>
      <c r="S72" s="90">
        <f t="shared" ca="1" si="13"/>
        <v>20923538575.41153</v>
      </c>
      <c r="T72" s="90">
        <f t="shared" ca="1" si="13"/>
        <v>23539575109.428455</v>
      </c>
      <c r="U72" s="90">
        <f t="shared" ca="1" si="13"/>
        <v>26155611643.445381</v>
      </c>
      <c r="V72">
        <f ca="1">IF('Coal mining 2030'!$A80="MD",INDIRECT("'Coal mining 2030'!"&amp;'Country Selector'!$B$3&amp;ROW($A80))*10^12,0)*'Process Emissions Multipliers'!$D$42</f>
        <v>28771648177.462307</v>
      </c>
      <c r="W72" s="90">
        <f t="shared" ca="1" si="14"/>
        <v>28936049821.974361</v>
      </c>
      <c r="X72" s="90">
        <f t="shared" ca="1" si="14"/>
        <v>29100451466.486416</v>
      </c>
      <c r="Y72" s="90">
        <f t="shared" ca="1" si="14"/>
        <v>29264853110.998466</v>
      </c>
      <c r="Z72" s="90">
        <f t="shared" ca="1" si="14"/>
        <v>29429254755.510521</v>
      </c>
      <c r="AA72" s="90">
        <f t="shared" ca="1" si="14"/>
        <v>29593656400.022579</v>
      </c>
      <c r="AB72" s="90">
        <f t="shared" ca="1" si="14"/>
        <v>29758058044.53463</v>
      </c>
      <c r="AC72" s="90">
        <f t="shared" ca="1" si="14"/>
        <v>29922459689.046688</v>
      </c>
      <c r="AD72" s="90">
        <f t="shared" ca="1" si="14"/>
        <v>30086861333.558739</v>
      </c>
      <c r="AE72" s="90">
        <f t="shared" ca="1" si="14"/>
        <v>30251262978.070793</v>
      </c>
      <c r="AF72" s="90">
        <f t="shared" ca="1" si="14"/>
        <v>30415664622.58284</v>
      </c>
      <c r="AG72" s="90">
        <f t="shared" ca="1" si="14"/>
        <v>30580066267.094902</v>
      </c>
      <c r="AH72" s="90">
        <f t="shared" ca="1" si="14"/>
        <v>30744467911.606956</v>
      </c>
      <c r="AI72" s="90">
        <f t="shared" ca="1" si="14"/>
        <v>30908869556.119003</v>
      </c>
      <c r="AJ72" s="90">
        <f t="shared" ca="1" si="14"/>
        <v>31073271200.631065</v>
      </c>
      <c r="AK72" s="90">
        <f t="shared" ca="1" si="14"/>
        <v>31237672845.143112</v>
      </c>
      <c r="AL72" s="90">
        <f t="shared" ca="1" si="14"/>
        <v>31402074489.65517</v>
      </c>
      <c r="AM72" s="90">
        <f t="shared" ca="1" si="11"/>
        <v>31566476134.167221</v>
      </c>
      <c r="AN72" s="90">
        <f t="shared" ca="1" si="11"/>
        <v>31730877778.679276</v>
      </c>
      <c r="AO72" s="90">
        <f t="shared" ca="1" si="11"/>
        <v>31895279423.19133</v>
      </c>
      <c r="AP72">
        <f ca="1">V72*'Process Emissions Multipliers'!$E$42</f>
        <v>32059681067.703384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681043376335.8894</v>
      </c>
      <c r="D73" s="90">
        <f t="shared" ca="1" si="12"/>
        <v>677874109718.47705</v>
      </c>
      <c r="E73" s="90">
        <f t="shared" ca="1" si="12"/>
        <v>674704843101.06458</v>
      </c>
      <c r="F73" s="90">
        <f t="shared" ca="1" si="12"/>
        <v>671535576483.65234</v>
      </c>
      <c r="G73" s="90">
        <f t="shared" ca="1" si="12"/>
        <v>668366309866.23987</v>
      </c>
      <c r="H73" s="90">
        <f t="shared" ca="1" si="12"/>
        <v>665197043248.82751</v>
      </c>
      <c r="I73" s="90">
        <f t="shared" ca="1" si="12"/>
        <v>662027776631.41516</v>
      </c>
      <c r="J73" s="90">
        <f t="shared" ca="1" si="12"/>
        <v>658858510014.00281</v>
      </c>
      <c r="K73" s="90">
        <f t="shared" ca="1" si="12"/>
        <v>655689243396.59033</v>
      </c>
      <c r="L73">
        <f ca="1">IF('Coal mining 2020'!$A81="MD",INDIRECT("'Coal mining 2020'!"&amp;'Country Selector'!$B$3&amp;ROW($A81))*10^12,0)*'Process Emissions Multipliers'!$B$42</f>
        <v>652519976779.17798</v>
      </c>
      <c r="M73" s="90">
        <f t="shared" ca="1" si="16"/>
        <v>649564666030.43726</v>
      </c>
      <c r="N73" s="90">
        <f t="shared" ca="1" si="13"/>
        <v>646609355281.69666</v>
      </c>
      <c r="O73" s="90">
        <f t="shared" ca="1" si="13"/>
        <v>643654044532.95605</v>
      </c>
      <c r="P73" s="90">
        <f t="shared" ca="1" si="13"/>
        <v>640698733784.21533</v>
      </c>
      <c r="Q73" s="90">
        <f t="shared" ca="1" si="13"/>
        <v>637743423035.47461</v>
      </c>
      <c r="R73" s="90">
        <f t="shared" ca="1" si="13"/>
        <v>634788112286.73401</v>
      </c>
      <c r="S73" s="90">
        <f t="shared" ca="1" si="13"/>
        <v>631832801537.99329</v>
      </c>
      <c r="T73" s="90">
        <f t="shared" ca="1" si="13"/>
        <v>628877490789.25269</v>
      </c>
      <c r="U73" s="90">
        <f t="shared" ca="1" si="13"/>
        <v>625922180040.51208</v>
      </c>
      <c r="V73">
        <f ca="1">IF('Coal mining 2030'!$A81="MD",INDIRECT("'Coal mining 2030'!"&amp;'Country Selector'!$B$3&amp;ROW($A81))*10^12,0)*'Process Emissions Multipliers'!$D$42</f>
        <v>622966869291.77136</v>
      </c>
      <c r="W73" s="90">
        <f t="shared" ca="1" si="14"/>
        <v>626526511657.63074</v>
      </c>
      <c r="X73" s="90">
        <f t="shared" ca="1" si="14"/>
        <v>630086154023.48999</v>
      </c>
      <c r="Y73" s="90">
        <f t="shared" ca="1" si="14"/>
        <v>633645796389.34924</v>
      </c>
      <c r="Z73" s="90">
        <f t="shared" ca="1" si="14"/>
        <v>637205438755.2085</v>
      </c>
      <c r="AA73" s="90">
        <f t="shared" ca="1" si="14"/>
        <v>640765081121.06775</v>
      </c>
      <c r="AB73" s="90">
        <f t="shared" ca="1" si="14"/>
        <v>644324723486.927</v>
      </c>
      <c r="AC73" s="90">
        <f t="shared" ca="1" si="14"/>
        <v>647884365852.78638</v>
      </c>
      <c r="AD73" s="90">
        <f t="shared" ca="1" si="14"/>
        <v>651444008218.64563</v>
      </c>
      <c r="AE73" s="90">
        <f t="shared" ca="1" si="14"/>
        <v>655003650584.50488</v>
      </c>
      <c r="AF73" s="90">
        <f t="shared" ca="1" si="14"/>
        <v>658563292950.36426</v>
      </c>
      <c r="AG73" s="90">
        <f t="shared" ca="1" si="14"/>
        <v>662122935316.22351</v>
      </c>
      <c r="AH73" s="90">
        <f t="shared" ca="1" si="14"/>
        <v>665682577682.08276</v>
      </c>
      <c r="AI73" s="90">
        <f t="shared" ca="1" si="14"/>
        <v>669242220047.94202</v>
      </c>
      <c r="AJ73" s="90">
        <f t="shared" ca="1" si="14"/>
        <v>672801862413.80127</v>
      </c>
      <c r="AK73" s="90">
        <f t="shared" ca="1" si="14"/>
        <v>676361504779.66064</v>
      </c>
      <c r="AL73" s="90">
        <f t="shared" ca="1" si="14"/>
        <v>679921147145.5199</v>
      </c>
      <c r="AM73" s="90">
        <f t="shared" ca="1" si="11"/>
        <v>683480789511.37927</v>
      </c>
      <c r="AN73" s="90">
        <f t="shared" ca="1" si="11"/>
        <v>687040431877.2384</v>
      </c>
      <c r="AO73" s="90">
        <f t="shared" ca="1" si="11"/>
        <v>690600074243.09778</v>
      </c>
      <c r="AP73">
        <f ca="1">V73*'Process Emissions Multipliers'!$E$42</f>
        <v>694159716608.95703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624123825463.76233</v>
      </c>
      <c r="D74" s="90">
        <f t="shared" ca="1" si="12"/>
        <v>626644785645.67029</v>
      </c>
      <c r="E74" s="90">
        <f t="shared" ca="1" si="12"/>
        <v>629165745827.57825</v>
      </c>
      <c r="F74" s="90">
        <f t="shared" ca="1" si="12"/>
        <v>631686706009.48621</v>
      </c>
      <c r="G74" s="90">
        <f t="shared" ca="1" si="12"/>
        <v>634207666191.39429</v>
      </c>
      <c r="H74" s="90">
        <f t="shared" ca="1" si="12"/>
        <v>636728626373.30225</v>
      </c>
      <c r="I74" s="90">
        <f t="shared" ca="1" si="12"/>
        <v>639249586555.21021</v>
      </c>
      <c r="J74" s="90">
        <f t="shared" ca="1" si="12"/>
        <v>641770546737.11816</v>
      </c>
      <c r="K74" s="90">
        <f t="shared" ca="1" si="12"/>
        <v>644291506919.026</v>
      </c>
      <c r="L74">
        <f ca="1">IF('Coal mining 2020'!$A82="MD",INDIRECT("'Coal mining 2020'!"&amp;'Country Selector'!$B$3&amp;ROW($A82))*10^12,0)*'Process Emissions Multipliers'!$B$42</f>
        <v>646812467100.93408</v>
      </c>
      <c r="M74" s="90">
        <f t="shared" ca="1" si="16"/>
        <v>643560623646.20667</v>
      </c>
      <c r="N74" s="90">
        <f t="shared" ca="1" si="13"/>
        <v>640308780191.47949</v>
      </c>
      <c r="O74" s="90">
        <f t="shared" ca="1" si="13"/>
        <v>637056936736.7522</v>
      </c>
      <c r="P74" s="90">
        <f t="shared" ca="1" si="13"/>
        <v>633805093282.0249</v>
      </c>
      <c r="Q74" s="90">
        <f t="shared" ca="1" si="13"/>
        <v>630553249827.29761</v>
      </c>
      <c r="R74" s="90">
        <f t="shared" ca="1" si="13"/>
        <v>627301406372.57019</v>
      </c>
      <c r="S74" s="90">
        <f t="shared" ca="1" si="13"/>
        <v>624049562917.8429</v>
      </c>
      <c r="T74" s="90">
        <f t="shared" ca="1" si="13"/>
        <v>620797719463.1156</v>
      </c>
      <c r="U74" s="90">
        <f t="shared" ca="1" si="13"/>
        <v>617545876008.38831</v>
      </c>
      <c r="V74">
        <f ca="1">IF('Coal mining 2030'!$A82="MD",INDIRECT("'Coal mining 2030'!"&amp;'Country Selector'!$B$3&amp;ROW($A82))*10^12,0)*'Process Emissions Multipliers'!$D$42</f>
        <v>614294032553.66101</v>
      </c>
      <c r="W74" s="90">
        <f t="shared" ca="1" si="14"/>
        <v>617804118195.70886</v>
      </c>
      <c r="X74" s="90">
        <f t="shared" ca="1" si="14"/>
        <v>621314203837.75671</v>
      </c>
      <c r="Y74" s="90">
        <f t="shared" ca="1" si="14"/>
        <v>624824289479.80457</v>
      </c>
      <c r="Z74" s="90">
        <f t="shared" ca="1" si="14"/>
        <v>628334375121.85254</v>
      </c>
      <c r="AA74" s="90">
        <f t="shared" ca="1" si="14"/>
        <v>631844460763.90039</v>
      </c>
      <c r="AB74" s="90">
        <f t="shared" ca="1" si="14"/>
        <v>635354546405.94824</v>
      </c>
      <c r="AC74" s="90">
        <f t="shared" ca="1" si="14"/>
        <v>638864632047.99609</v>
      </c>
      <c r="AD74" s="90">
        <f t="shared" ca="1" si="14"/>
        <v>642374717690.04395</v>
      </c>
      <c r="AE74" s="90">
        <f t="shared" ca="1" si="14"/>
        <v>645884803332.0918</v>
      </c>
      <c r="AF74" s="90">
        <f t="shared" ca="1" si="14"/>
        <v>649394888974.13965</v>
      </c>
      <c r="AG74" s="90">
        <f t="shared" ca="1" si="14"/>
        <v>652904974616.1875</v>
      </c>
      <c r="AH74" s="90">
        <f t="shared" ca="1" si="14"/>
        <v>656415060258.23535</v>
      </c>
      <c r="AI74" s="90">
        <f t="shared" ca="1" si="14"/>
        <v>659925145900.2832</v>
      </c>
      <c r="AJ74" s="90">
        <f t="shared" ca="1" si="14"/>
        <v>663435231542.33105</v>
      </c>
      <c r="AK74" s="90">
        <f t="shared" ca="1" si="14"/>
        <v>666945317184.37891</v>
      </c>
      <c r="AL74" s="90">
        <f t="shared" ca="1" si="14"/>
        <v>670455402826.42688</v>
      </c>
      <c r="AM74" s="90">
        <f t="shared" ca="1" si="11"/>
        <v>673965488468.47473</v>
      </c>
      <c r="AN74" s="90">
        <f t="shared" ca="1" si="11"/>
        <v>677475574110.52258</v>
      </c>
      <c r="AO74" s="90">
        <f t="shared" ca="1" si="11"/>
        <v>680985659752.57056</v>
      </c>
      <c r="AP74">
        <f ca="1">V74*'Process Emissions Multipliers'!$E$42</f>
        <v>684495745394.61829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2754667468291.6338</v>
      </c>
      <c r="D75" s="90">
        <f t="shared" ca="1" si="12"/>
        <v>2753179390273.3975</v>
      </c>
      <c r="E75" s="90">
        <f t="shared" ca="1" si="12"/>
        <v>2751691312255.1611</v>
      </c>
      <c r="F75" s="90">
        <f t="shared" ca="1" si="12"/>
        <v>2750203234236.9248</v>
      </c>
      <c r="G75" s="90">
        <f t="shared" ca="1" si="12"/>
        <v>2748715156218.6885</v>
      </c>
      <c r="H75" s="90">
        <f t="shared" ca="1" si="12"/>
        <v>2747227078200.4521</v>
      </c>
      <c r="I75" s="90">
        <f t="shared" ca="1" si="12"/>
        <v>2745739000182.2163</v>
      </c>
      <c r="J75" s="90">
        <f t="shared" ca="1" si="12"/>
        <v>2744250922163.98</v>
      </c>
      <c r="K75" s="90">
        <f t="shared" ca="1" si="12"/>
        <v>2742762844145.7437</v>
      </c>
      <c r="L75">
        <f ca="1">IF('Coal mining 2020'!$A83="MD",INDIRECT("'Coal mining 2020'!"&amp;'Country Selector'!$B$3&amp;ROW($A83))*10^12,0)*'Process Emissions Multipliers'!$B$42</f>
        <v>2741274766127.5073</v>
      </c>
      <c r="M75" s="90">
        <f t="shared" ca="1" si="16"/>
        <v>2733228346544.7935</v>
      </c>
      <c r="N75" s="90">
        <f t="shared" ca="1" si="13"/>
        <v>2725181926962.0791</v>
      </c>
      <c r="O75" s="90">
        <f t="shared" ca="1" si="13"/>
        <v>2717135507379.3647</v>
      </c>
      <c r="P75" s="90">
        <f t="shared" ca="1" si="13"/>
        <v>2709089087796.6504</v>
      </c>
      <c r="Q75" s="90">
        <f t="shared" ca="1" si="13"/>
        <v>2701042668213.9365</v>
      </c>
      <c r="R75" s="90">
        <f t="shared" ca="1" si="13"/>
        <v>2692996248631.2222</v>
      </c>
      <c r="S75" s="90">
        <f t="shared" ca="1" si="13"/>
        <v>2684949829048.5078</v>
      </c>
      <c r="T75" s="90">
        <f t="shared" ca="1" si="13"/>
        <v>2676903409465.7939</v>
      </c>
      <c r="U75" s="90">
        <f t="shared" ca="1" si="13"/>
        <v>2668856989883.0801</v>
      </c>
      <c r="V75">
        <f ca="1">IF('Coal mining 2030'!$A83="MD",INDIRECT("'Coal mining 2030'!"&amp;'Country Selector'!$B$3&amp;ROW($A83))*10^12,0)*'Process Emissions Multipliers'!$D$42</f>
        <v>2660810570300.3652</v>
      </c>
      <c r="W75" s="90">
        <f t="shared" ca="1" si="14"/>
        <v>2676014483221.6655</v>
      </c>
      <c r="X75" s="90">
        <f t="shared" ca="1" si="14"/>
        <v>2691218396142.9668</v>
      </c>
      <c r="Y75" s="90">
        <f t="shared" ca="1" si="14"/>
        <v>2706422309064.2671</v>
      </c>
      <c r="Z75" s="90">
        <f t="shared" ca="1" si="14"/>
        <v>2721626221985.5679</v>
      </c>
      <c r="AA75" s="90">
        <f t="shared" ca="1" si="14"/>
        <v>2736830134906.8687</v>
      </c>
      <c r="AB75" s="90">
        <f t="shared" ca="1" si="14"/>
        <v>2752034047828.1689</v>
      </c>
      <c r="AC75" s="90">
        <f t="shared" ca="1" si="14"/>
        <v>2767237960749.4697</v>
      </c>
      <c r="AD75" s="90">
        <f t="shared" ca="1" si="14"/>
        <v>2782441873670.7705</v>
      </c>
      <c r="AE75" s="90">
        <f t="shared" ca="1" si="14"/>
        <v>2797645786592.0713</v>
      </c>
      <c r="AF75" s="90">
        <f t="shared" ca="1" si="14"/>
        <v>2812849699513.3721</v>
      </c>
      <c r="AG75" s="90">
        <f t="shared" ca="1" si="14"/>
        <v>2828053612434.6729</v>
      </c>
      <c r="AH75" s="90">
        <f t="shared" ca="1" si="14"/>
        <v>2843257525355.9731</v>
      </c>
      <c r="AI75" s="90">
        <f t="shared" ca="1" si="14"/>
        <v>2858461438277.2734</v>
      </c>
      <c r="AJ75" s="90">
        <f t="shared" ca="1" si="14"/>
        <v>2873665351198.5742</v>
      </c>
      <c r="AK75" s="90">
        <f t="shared" ca="1" si="14"/>
        <v>2888869264119.8755</v>
      </c>
      <c r="AL75" s="90">
        <f t="shared" ca="1" si="14"/>
        <v>2904073177041.1758</v>
      </c>
      <c r="AM75" s="90">
        <f t="shared" ca="1" si="11"/>
        <v>2919277089962.4761</v>
      </c>
      <c r="AN75" s="90">
        <f t="shared" ca="1" si="11"/>
        <v>2934481002883.7773</v>
      </c>
      <c r="AO75" s="90">
        <f t="shared" ca="1" si="11"/>
        <v>2949684915805.0776</v>
      </c>
      <c r="AP75">
        <f ca="1">V75*'Process Emissions Multipliers'!$E$42</f>
        <v>2964888828726.3784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90439586679.610214</v>
      </c>
      <c r="D76" s="90">
        <f t="shared" ca="1" si="12"/>
        <v>80640719730.69989</v>
      </c>
      <c r="E76" s="90">
        <f t="shared" ca="1" si="12"/>
        <v>70841852781.789551</v>
      </c>
      <c r="F76" s="90">
        <f t="shared" ca="1" si="12"/>
        <v>61042985832.879204</v>
      </c>
      <c r="G76" s="90">
        <f t="shared" ca="1" si="12"/>
        <v>51244118883.968864</v>
      </c>
      <c r="H76" s="90">
        <f t="shared" ca="1" si="12"/>
        <v>41445251935.058517</v>
      </c>
      <c r="I76" s="90">
        <f t="shared" ca="1" si="12"/>
        <v>31646384986.148182</v>
      </c>
      <c r="J76" s="90">
        <f t="shared" ca="1" si="12"/>
        <v>21847518037.237839</v>
      </c>
      <c r="K76" s="90">
        <f t="shared" ca="1" si="12"/>
        <v>12048651088.327497</v>
      </c>
      <c r="L76">
        <f ca="1">IF('Coal mining 2020'!$A84="MD",INDIRECT("'Coal mining 2020'!"&amp;'Country Selector'!$B$3&amp;ROW($A84))*10^12,0)*'Process Emissions Multipliers'!$B$42</f>
        <v>2249784139.4171572</v>
      </c>
      <c r="M76" s="90">
        <f t="shared" ca="1" si="16"/>
        <v>6796614161.735405</v>
      </c>
      <c r="N76" s="90">
        <f t="shared" ca="1" si="13"/>
        <v>11343444184.053652</v>
      </c>
      <c r="O76" s="90">
        <f t="shared" ca="1" si="13"/>
        <v>15890274206.371899</v>
      </c>
      <c r="P76" s="90">
        <f t="shared" ca="1" si="13"/>
        <v>20437104228.690147</v>
      </c>
      <c r="Q76" s="90">
        <f t="shared" ca="1" si="13"/>
        <v>24983934251.008396</v>
      </c>
      <c r="R76" s="90">
        <f t="shared" ca="1" si="13"/>
        <v>29530764273.326637</v>
      </c>
      <c r="S76" s="90">
        <f t="shared" ca="1" si="13"/>
        <v>34077594295.64489</v>
      </c>
      <c r="T76" s="90">
        <f t="shared" ca="1" si="13"/>
        <v>38624424317.963135</v>
      </c>
      <c r="U76" s="90">
        <f t="shared" ca="1" si="13"/>
        <v>43171254340.281387</v>
      </c>
      <c r="V76">
        <f ca="1">IF('Coal mining 2030'!$A84="MD",INDIRECT("'Coal mining 2030'!"&amp;'Country Selector'!$B$3&amp;ROW($A84))*10^12,0)*'Process Emissions Multipliers'!$D$42</f>
        <v>47718084362.599632</v>
      </c>
      <c r="W76" s="90">
        <f t="shared" ca="1" si="14"/>
        <v>47990746237.713257</v>
      </c>
      <c r="X76" s="90">
        <f t="shared" ca="1" si="14"/>
        <v>48263408112.826874</v>
      </c>
      <c r="Y76" s="90">
        <f t="shared" ca="1" si="14"/>
        <v>48536069987.940498</v>
      </c>
      <c r="Z76" s="90">
        <f t="shared" ca="1" si="14"/>
        <v>48808731863.054123</v>
      </c>
      <c r="AA76" s="90">
        <f t="shared" ca="1" si="14"/>
        <v>49081393738.16774</v>
      </c>
      <c r="AB76" s="90">
        <f t="shared" ca="1" si="14"/>
        <v>49354055613.281372</v>
      </c>
      <c r="AC76" s="90">
        <f t="shared" ca="1" si="14"/>
        <v>49626717488.394989</v>
      </c>
      <c r="AD76" s="90">
        <f t="shared" ca="1" si="14"/>
        <v>49899379363.508606</v>
      </c>
      <c r="AE76" s="90">
        <f t="shared" ca="1" si="14"/>
        <v>50172041238.622238</v>
      </c>
      <c r="AF76" s="90">
        <f t="shared" ca="1" si="14"/>
        <v>50444703113.735855</v>
      </c>
      <c r="AG76" s="90">
        <f t="shared" ca="1" si="14"/>
        <v>50717364988.84948</v>
      </c>
      <c r="AH76" s="90">
        <f t="shared" ca="1" si="14"/>
        <v>50990026863.963104</v>
      </c>
      <c r="AI76" s="90">
        <f t="shared" ca="1" si="14"/>
        <v>51262688739.076729</v>
      </c>
      <c r="AJ76" s="90">
        <f t="shared" ca="1" si="14"/>
        <v>51535350614.190338</v>
      </c>
      <c r="AK76" s="90">
        <f t="shared" ca="1" si="14"/>
        <v>51808012489.30397</v>
      </c>
      <c r="AL76" s="90">
        <f t="shared" ca="1" si="14"/>
        <v>52080674364.417587</v>
      </c>
      <c r="AM76" s="90">
        <f t="shared" ca="1" si="11"/>
        <v>52353336239.531212</v>
      </c>
      <c r="AN76" s="90">
        <f t="shared" ca="1" si="11"/>
        <v>52625998114.644836</v>
      </c>
      <c r="AO76" s="90">
        <f t="shared" ca="1" si="11"/>
        <v>52898659989.758453</v>
      </c>
      <c r="AP76">
        <f ca="1">V76*'Process Emissions Multipliers'!$E$42</f>
        <v>53171321864.872078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25180753560.312572</v>
      </c>
      <c r="D77" s="90">
        <f t="shared" ca="1" si="12"/>
        <v>25363224823.651718</v>
      </c>
      <c r="E77" s="90">
        <f t="shared" ca="1" si="12"/>
        <v>25545696086.99086</v>
      </c>
      <c r="F77" s="90">
        <f t="shared" ca="1" si="12"/>
        <v>25728167350.330002</v>
      </c>
      <c r="G77" s="90">
        <f t="shared" ca="1" si="12"/>
        <v>25910638613.669144</v>
      </c>
      <c r="H77" s="90">
        <f t="shared" ca="1" si="12"/>
        <v>26093109877.008289</v>
      </c>
      <c r="I77" s="90">
        <f t="shared" ca="1" si="12"/>
        <v>26275581140.347435</v>
      </c>
      <c r="J77" s="90">
        <f t="shared" ca="1" si="12"/>
        <v>26458052403.686577</v>
      </c>
      <c r="K77" s="90">
        <f t="shared" ca="1" si="12"/>
        <v>26640523667.025719</v>
      </c>
      <c r="L77">
        <f ca="1">IF('Coal mining 2020'!$A85="MD",INDIRECT("'Coal mining 2020'!"&amp;'Country Selector'!$B$3&amp;ROW($A85))*10^12,0)*'Process Emissions Multipliers'!$B$42</f>
        <v>26822994930.364864</v>
      </c>
      <c r="M77" s="90">
        <f t="shared" ca="1" si="16"/>
        <v>24255652180.176365</v>
      </c>
      <c r="N77" s="90">
        <f t="shared" ca="1" si="13"/>
        <v>21688309429.987869</v>
      </c>
      <c r="O77" s="90">
        <f t="shared" ca="1" si="13"/>
        <v>19120966679.799374</v>
      </c>
      <c r="P77" s="90">
        <f t="shared" ca="1" si="13"/>
        <v>16553623929.610874</v>
      </c>
      <c r="Q77" s="90">
        <f t="shared" ca="1" si="13"/>
        <v>13986281179.422377</v>
      </c>
      <c r="R77" s="90">
        <f t="shared" ca="1" si="13"/>
        <v>11418938429.233879</v>
      </c>
      <c r="S77" s="90">
        <f t="shared" ca="1" si="13"/>
        <v>8851595679.0453815</v>
      </c>
      <c r="T77" s="90">
        <f t="shared" ca="1" si="13"/>
        <v>6284252928.856884</v>
      </c>
      <c r="U77" s="90">
        <f t="shared" ca="1" si="13"/>
        <v>3716910178.6683865</v>
      </c>
      <c r="V77">
        <f ca="1">IF('Coal mining 2030'!$A85="MD",INDIRECT("'Coal mining 2030'!"&amp;'Country Selector'!$B$3&amp;ROW($A85))*10^12,0)*'Process Emissions Multipliers'!$D$42</f>
        <v>1149567428.4798889</v>
      </c>
      <c r="W77" s="90">
        <f t="shared" ca="1" si="14"/>
        <v>1156136074.6190984</v>
      </c>
      <c r="X77" s="90">
        <f t="shared" ca="1" si="14"/>
        <v>1162704720.7583084</v>
      </c>
      <c r="Y77" s="90">
        <f t="shared" ca="1" si="14"/>
        <v>1169273366.8975179</v>
      </c>
      <c r="Z77" s="90">
        <f t="shared" ca="1" si="14"/>
        <v>1175842013.0367274</v>
      </c>
      <c r="AA77" s="90">
        <f t="shared" ca="1" si="14"/>
        <v>1182410659.1759372</v>
      </c>
      <c r="AB77" s="90">
        <f t="shared" ca="1" si="14"/>
        <v>1188979305.3151469</v>
      </c>
      <c r="AC77" s="90">
        <f t="shared" ca="1" si="14"/>
        <v>1195547951.4543567</v>
      </c>
      <c r="AD77" s="90">
        <f t="shared" ca="1" si="14"/>
        <v>1202116597.5935662</v>
      </c>
      <c r="AE77" s="90">
        <f t="shared" ca="1" si="14"/>
        <v>1208685243.7327757</v>
      </c>
      <c r="AF77" s="90">
        <f t="shared" ca="1" si="14"/>
        <v>1215253889.8719854</v>
      </c>
      <c r="AG77" s="90">
        <f t="shared" ca="1" si="14"/>
        <v>1221822536.0111952</v>
      </c>
      <c r="AH77" s="90">
        <f t="shared" ca="1" si="14"/>
        <v>1228391182.1504049</v>
      </c>
      <c r="AI77" s="90">
        <f t="shared" ca="1" si="14"/>
        <v>1234959828.2896147</v>
      </c>
      <c r="AJ77" s="90">
        <f t="shared" ca="1" si="14"/>
        <v>1241528474.4288242</v>
      </c>
      <c r="AK77" s="90">
        <f t="shared" ca="1" si="14"/>
        <v>1248097120.5680337</v>
      </c>
      <c r="AL77" s="90">
        <f t="shared" ca="1" si="14"/>
        <v>1254665766.7072434</v>
      </c>
      <c r="AM77" s="90">
        <f t="shared" ca="1" si="11"/>
        <v>1261234412.8464534</v>
      </c>
      <c r="AN77" s="90">
        <f t="shared" ca="1" si="11"/>
        <v>1267803058.9856627</v>
      </c>
      <c r="AO77" s="90">
        <f t="shared" ca="1" si="11"/>
        <v>1274371705.1248727</v>
      </c>
      <c r="AP77">
        <f ca="1">V77*'Process Emissions Multipliers'!$E$42</f>
        <v>1280940351.2640822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32355251182.034019</v>
      </c>
      <c r="D78" s="90">
        <f t="shared" ca="1" si="12"/>
        <v>39834133204.546524</v>
      </c>
      <c r="E78" s="90">
        <f t="shared" ca="1" si="12"/>
        <v>47313015227.059036</v>
      </c>
      <c r="F78" s="90">
        <f t="shared" ca="1" si="12"/>
        <v>54791897249.571548</v>
      </c>
      <c r="G78" s="90">
        <f t="shared" ca="1" si="12"/>
        <v>62270779272.084053</v>
      </c>
      <c r="H78" s="90">
        <f t="shared" ca="1" si="12"/>
        <v>69749661294.596558</v>
      </c>
      <c r="I78" s="90">
        <f t="shared" ca="1" si="12"/>
        <v>77228543317.10907</v>
      </c>
      <c r="J78" s="90">
        <f t="shared" ca="1" si="12"/>
        <v>84707425339.621567</v>
      </c>
      <c r="K78" s="90">
        <f t="shared" ca="1" si="12"/>
        <v>92186307362.134079</v>
      </c>
      <c r="L78">
        <f ca="1">IF('Coal mining 2020'!$A86="MD",INDIRECT("'Coal mining 2020'!"&amp;'Country Selector'!$B$3&amp;ROW($A86))*10^12,0)*'Process Emissions Multipliers'!$B$42</f>
        <v>99665189384.646591</v>
      </c>
      <c r="M78" s="90">
        <f t="shared" ca="1" si="16"/>
        <v>92059175025.845886</v>
      </c>
      <c r="N78" s="90">
        <f t="shared" ca="1" si="13"/>
        <v>84453160667.045181</v>
      </c>
      <c r="O78" s="90">
        <f t="shared" ca="1" si="13"/>
        <v>76847146308.244476</v>
      </c>
      <c r="P78" s="90">
        <f t="shared" ca="1" si="13"/>
        <v>69241131949.443787</v>
      </c>
      <c r="Q78" s="90">
        <f t="shared" ca="1" si="13"/>
        <v>61635117590.643082</v>
      </c>
      <c r="R78" s="90">
        <f t="shared" ca="1" si="13"/>
        <v>54029103231.842377</v>
      </c>
      <c r="S78" s="90">
        <f t="shared" ca="1" si="13"/>
        <v>46423088873.041672</v>
      </c>
      <c r="T78" s="90">
        <f t="shared" ca="1" si="13"/>
        <v>38817074514.240982</v>
      </c>
      <c r="U78" s="90">
        <f t="shared" ca="1" si="13"/>
        <v>31211060155.440277</v>
      </c>
      <c r="V78">
        <f ca="1">IF('Coal mining 2030'!$A86="MD",INDIRECT("'Coal mining 2030'!"&amp;'Country Selector'!$B$3&amp;ROW($A86))*10^12,0)*'Process Emissions Multipliers'!$D$42</f>
        <v>23605045796.639576</v>
      </c>
      <c r="W78" s="90">
        <f t="shared" ca="1" si="14"/>
        <v>23739925394.909851</v>
      </c>
      <c r="X78" s="90">
        <f t="shared" ca="1" si="14"/>
        <v>23874804993.180134</v>
      </c>
      <c r="Y78" s="90">
        <f t="shared" ca="1" si="14"/>
        <v>24009684591.450409</v>
      </c>
      <c r="Z78" s="90">
        <f t="shared" ca="1" si="14"/>
        <v>24144564189.720688</v>
      </c>
      <c r="AA78" s="90">
        <f t="shared" ca="1" si="14"/>
        <v>24279443787.990967</v>
      </c>
      <c r="AB78" s="90">
        <f t="shared" ca="1" si="14"/>
        <v>24414323386.261242</v>
      </c>
      <c r="AC78" s="90">
        <f t="shared" ca="1" si="14"/>
        <v>24549202984.531525</v>
      </c>
      <c r="AD78" s="90">
        <f t="shared" ca="1" si="14"/>
        <v>24684082582.8018</v>
      </c>
      <c r="AE78" s="90">
        <f t="shared" ca="1" si="14"/>
        <v>24818962181.072079</v>
      </c>
      <c r="AF78" s="90">
        <f t="shared" ca="1" si="14"/>
        <v>24953841779.342354</v>
      </c>
      <c r="AG78" s="90">
        <f t="shared" ca="1" si="14"/>
        <v>25088721377.612633</v>
      </c>
      <c r="AH78" s="90">
        <f t="shared" ca="1" si="14"/>
        <v>25223600975.882912</v>
      </c>
      <c r="AI78" s="90">
        <f t="shared" ca="1" si="14"/>
        <v>25358480574.153191</v>
      </c>
      <c r="AJ78" s="90">
        <f t="shared" ca="1" si="14"/>
        <v>25493360172.42347</v>
      </c>
      <c r="AK78" s="90">
        <f t="shared" ca="1" si="14"/>
        <v>25628239770.693745</v>
      </c>
      <c r="AL78" s="90">
        <f t="shared" ref="AL78:AO93" ca="1" si="17">$V78*($AP$1-AL$1)/($AP$1-$V$1)+$AP78*(AL$1-$V$1)/($AP$1-$V$1)</f>
        <v>25763119368.964024</v>
      </c>
      <c r="AM78" s="90">
        <f t="shared" ca="1" si="17"/>
        <v>25897998967.234303</v>
      </c>
      <c r="AN78" s="90">
        <f t="shared" ca="1" si="17"/>
        <v>26032878565.504578</v>
      </c>
      <c r="AO78" s="90">
        <f t="shared" ca="1" si="17"/>
        <v>26167758163.774857</v>
      </c>
      <c r="AP78">
        <f ca="1">V78*'Process Emissions Multipliers'!$E$42</f>
        <v>26302637762.045135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23133051524.449699</v>
      </c>
      <c r="D79" s="90">
        <f t="shared" ca="1" si="12"/>
        <v>23315881358.153831</v>
      </c>
      <c r="E79" s="90">
        <f t="shared" ca="1" si="12"/>
        <v>23498711191.857964</v>
      </c>
      <c r="F79" s="90">
        <f t="shared" ca="1" si="12"/>
        <v>23681541025.562096</v>
      </c>
      <c r="G79" s="90">
        <f t="shared" ca="1" si="12"/>
        <v>23864370859.266232</v>
      </c>
      <c r="H79" s="90">
        <f t="shared" ca="1" si="12"/>
        <v>24047200692.970367</v>
      </c>
      <c r="I79" s="90">
        <f t="shared" ca="1" si="12"/>
        <v>24230030526.6745</v>
      </c>
      <c r="J79" s="90">
        <f t="shared" ca="1" si="12"/>
        <v>24412860360.378632</v>
      </c>
      <c r="K79" s="90">
        <f t="shared" ca="1" si="12"/>
        <v>24595690194.082764</v>
      </c>
      <c r="L79">
        <f ca="1">IF('Coal mining 2020'!$A87="MD",INDIRECT("'Coal mining 2020'!"&amp;'Country Selector'!$B$3&amp;ROW($A87))*10^12,0)*'Process Emissions Multipliers'!$B$42</f>
        <v>24778520027.7869</v>
      </c>
      <c r="M79" s="90">
        <f t="shared" ca="1" si="16"/>
        <v>24478401562.323143</v>
      </c>
      <c r="N79" s="90">
        <f t="shared" ca="1" si="13"/>
        <v>24178283096.85939</v>
      </c>
      <c r="O79" s="90">
        <f t="shared" ca="1" si="13"/>
        <v>23878164631.395634</v>
      </c>
      <c r="P79" s="90">
        <f t="shared" ca="1" si="13"/>
        <v>23578046165.931881</v>
      </c>
      <c r="Q79" s="90">
        <f t="shared" ca="1" si="13"/>
        <v>23277927700.468124</v>
      </c>
      <c r="R79" s="90">
        <f t="shared" ca="1" si="13"/>
        <v>22977809235.004372</v>
      </c>
      <c r="S79" s="90">
        <f t="shared" ca="1" si="13"/>
        <v>22677690769.540619</v>
      </c>
      <c r="T79" s="90">
        <f t="shared" ca="1" si="13"/>
        <v>22377572304.076862</v>
      </c>
      <c r="U79" s="90">
        <f t="shared" ca="1" si="13"/>
        <v>22077453838.61311</v>
      </c>
      <c r="V79">
        <f ca="1">IF('Coal mining 2030'!$A87="MD",INDIRECT("'Coal mining 2030'!"&amp;'Country Selector'!$B$3&amp;ROW($A87))*10^12,0)*'Process Emissions Multipliers'!$D$42</f>
        <v>21777335373.149353</v>
      </c>
      <c r="W79" s="90">
        <f t="shared" ref="W79:AL94" ca="1" si="18">$V79*($AP$1-W$1)/($AP$1-$V$1)+$AP79*(W$1-$V$1)/($AP$1-$V$1)</f>
        <v>21901771405.675316</v>
      </c>
      <c r="X79" s="90">
        <f t="shared" ca="1" si="18"/>
        <v>22026207438.201283</v>
      </c>
      <c r="Y79" s="90">
        <f t="shared" ca="1" si="18"/>
        <v>22150643470.727242</v>
      </c>
      <c r="Z79" s="90">
        <f t="shared" ca="1" si="18"/>
        <v>22275079503.253204</v>
      </c>
      <c r="AA79" s="90">
        <f t="shared" ca="1" si="18"/>
        <v>22399515535.779171</v>
      </c>
      <c r="AB79" s="90">
        <f t="shared" ca="1" si="18"/>
        <v>22523951568.305134</v>
      </c>
      <c r="AC79" s="90">
        <f t="shared" ca="1" si="18"/>
        <v>22648387600.831097</v>
      </c>
      <c r="AD79" s="90">
        <f t="shared" ca="1" si="18"/>
        <v>22772823633.357063</v>
      </c>
      <c r="AE79" s="90">
        <f t="shared" ca="1" si="18"/>
        <v>22897259665.883022</v>
      </c>
      <c r="AF79" s="90">
        <f t="shared" ca="1" si="18"/>
        <v>23021695698.408989</v>
      </c>
      <c r="AG79" s="90">
        <f t="shared" ca="1" si="18"/>
        <v>23146131730.934952</v>
      </c>
      <c r="AH79" s="90">
        <f t="shared" ca="1" si="18"/>
        <v>23270567763.460915</v>
      </c>
      <c r="AI79" s="90">
        <f t="shared" ca="1" si="18"/>
        <v>23395003795.986877</v>
      </c>
      <c r="AJ79" s="90">
        <f t="shared" ca="1" si="18"/>
        <v>23519439828.51284</v>
      </c>
      <c r="AK79" s="90">
        <f t="shared" ca="1" si="18"/>
        <v>23643875861.038803</v>
      </c>
      <c r="AL79" s="90">
        <f t="shared" ca="1" si="18"/>
        <v>23768311893.56477</v>
      </c>
      <c r="AM79" s="90">
        <f t="shared" ca="1" si="17"/>
        <v>23892747926.090733</v>
      </c>
      <c r="AN79" s="90">
        <f t="shared" ca="1" si="17"/>
        <v>24017183958.616692</v>
      </c>
      <c r="AO79" s="90">
        <f t="shared" ca="1" si="17"/>
        <v>24141619991.142658</v>
      </c>
      <c r="AP79">
        <f ca="1">V79*'Process Emissions Multipliers'!$E$42</f>
        <v>24266056023.668621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64546588908.289658</v>
      </c>
      <c r="D80" s="90">
        <f t="shared" ca="1" si="12"/>
        <v>64507250989.035599</v>
      </c>
      <c r="E80" s="90">
        <f t="shared" ca="1" si="12"/>
        <v>64467913069.78154</v>
      </c>
      <c r="F80" s="90">
        <f t="shared" ca="1" si="12"/>
        <v>64428575150.527481</v>
      </c>
      <c r="G80" s="90">
        <f t="shared" ca="1" si="12"/>
        <v>64389237231.273422</v>
      </c>
      <c r="H80" s="90">
        <f t="shared" ca="1" si="12"/>
        <v>64349899312.019363</v>
      </c>
      <c r="I80" s="90">
        <f t="shared" ca="1" si="12"/>
        <v>64310561392.765305</v>
      </c>
      <c r="J80" s="90">
        <f t="shared" ca="1" si="12"/>
        <v>64271223473.511246</v>
      </c>
      <c r="K80" s="90">
        <f t="shared" ca="1" si="12"/>
        <v>64231885554.257195</v>
      </c>
      <c r="L80">
        <f ca="1">IF('Coal mining 2020'!$A88="MD",INDIRECT("'Coal mining 2020'!"&amp;'Country Selector'!$B$3&amp;ROW($A88))*10^12,0)*'Process Emissions Multipliers'!$B$42</f>
        <v>64192547635.003128</v>
      </c>
      <c r="M80" s="90">
        <f t="shared" ca="1" si="16"/>
        <v>67832058826.666153</v>
      </c>
      <c r="N80" s="90">
        <f t="shared" ca="1" si="13"/>
        <v>71471570018.329163</v>
      </c>
      <c r="O80" s="90">
        <f t="shared" ca="1" si="13"/>
        <v>75111081209.992172</v>
      </c>
      <c r="P80" s="90">
        <f t="shared" ca="1" si="13"/>
        <v>78750592401.655182</v>
      </c>
      <c r="Q80" s="90">
        <f t="shared" ca="1" si="13"/>
        <v>82390103593.318207</v>
      </c>
      <c r="R80" s="90">
        <f t="shared" ca="1" si="13"/>
        <v>86029614784.981201</v>
      </c>
      <c r="S80" s="90">
        <f t="shared" ca="1" si="13"/>
        <v>89669125976.644226</v>
      </c>
      <c r="T80" s="90">
        <f t="shared" ca="1" si="13"/>
        <v>93308637168.307236</v>
      </c>
      <c r="U80" s="90">
        <f t="shared" ca="1" si="13"/>
        <v>96948148359.970245</v>
      </c>
      <c r="V80">
        <f ca="1">IF('Coal mining 2030'!$A88="MD",INDIRECT("'Coal mining 2030'!"&amp;'Country Selector'!$B$3&amp;ROW($A88))*10^12,0)*'Process Emissions Multipliers'!$D$42</f>
        <v>100587659551.63327</v>
      </c>
      <c r="W80" s="90">
        <f t="shared" ca="1" si="18"/>
        <v>101162419000.44583</v>
      </c>
      <c r="X80" s="90">
        <f t="shared" ca="1" si="18"/>
        <v>101737178449.25839</v>
      </c>
      <c r="Y80" s="90">
        <f t="shared" ca="1" si="18"/>
        <v>102311937898.07094</v>
      </c>
      <c r="Z80" s="90">
        <f t="shared" ca="1" si="18"/>
        <v>102886697346.8835</v>
      </c>
      <c r="AA80" s="90">
        <f t="shared" ca="1" si="18"/>
        <v>103461456795.69606</v>
      </c>
      <c r="AB80" s="90">
        <f t="shared" ca="1" si="18"/>
        <v>104036216244.50862</v>
      </c>
      <c r="AC80" s="90">
        <f t="shared" ca="1" si="18"/>
        <v>104610975693.32118</v>
      </c>
      <c r="AD80" s="90">
        <f t="shared" ca="1" si="18"/>
        <v>105185735142.13374</v>
      </c>
      <c r="AE80" s="90">
        <f t="shared" ca="1" si="18"/>
        <v>105760494590.94632</v>
      </c>
      <c r="AF80" s="90">
        <f t="shared" ca="1" si="18"/>
        <v>106335254039.75888</v>
      </c>
      <c r="AG80" s="90">
        <f t="shared" ca="1" si="18"/>
        <v>106910013488.57141</v>
      </c>
      <c r="AH80" s="90">
        <f t="shared" ca="1" si="18"/>
        <v>107484772937.38397</v>
      </c>
      <c r="AI80" s="90">
        <f t="shared" ca="1" si="18"/>
        <v>108059532386.19655</v>
      </c>
      <c r="AJ80" s="90">
        <f t="shared" ca="1" si="18"/>
        <v>108634291835.00909</v>
      </c>
      <c r="AK80" s="90">
        <f t="shared" ca="1" si="18"/>
        <v>109209051283.82166</v>
      </c>
      <c r="AL80" s="90">
        <f t="shared" ca="1" si="18"/>
        <v>109783810732.63422</v>
      </c>
      <c r="AM80" s="90">
        <f t="shared" ca="1" si="17"/>
        <v>110358570181.44679</v>
      </c>
      <c r="AN80" s="90">
        <f t="shared" ca="1" si="17"/>
        <v>110933329630.25935</v>
      </c>
      <c r="AO80" s="90">
        <f t="shared" ca="1" si="17"/>
        <v>111508089079.0719</v>
      </c>
      <c r="AP80">
        <f ca="1">V80*'Process Emissions Multipliers'!$E$42</f>
        <v>112082848527.88446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61175937170.229469</v>
      </c>
      <c r="D81" s="90">
        <f t="shared" ca="1" si="12"/>
        <v>57217475080.459175</v>
      </c>
      <c r="E81" s="90">
        <f t="shared" ca="1" si="12"/>
        <v>53259012990.688896</v>
      </c>
      <c r="F81" s="90">
        <f t="shared" ca="1" si="12"/>
        <v>49300550900.91861</v>
      </c>
      <c r="G81" s="90">
        <f t="shared" ca="1" si="12"/>
        <v>45342088811.148315</v>
      </c>
      <c r="H81" s="90">
        <f t="shared" ca="1" si="12"/>
        <v>41383626721.378029</v>
      </c>
      <c r="I81" s="90">
        <f t="shared" ca="1" si="12"/>
        <v>37425164631.607742</v>
      </c>
      <c r="J81" s="90">
        <f t="shared" ca="1" si="12"/>
        <v>33466702541.837452</v>
      </c>
      <c r="K81" s="90">
        <f t="shared" ca="1" si="12"/>
        <v>29508240452.067169</v>
      </c>
      <c r="L81">
        <f ca="1">IF('Coal mining 2020'!$A89="MD",INDIRECT("'Coal mining 2020'!"&amp;'Country Selector'!$B$3&amp;ROW($A89))*10^12,0)*'Process Emissions Multipliers'!$B$42</f>
        <v>25549778362.296879</v>
      </c>
      <c r="M81" s="90">
        <f t="shared" ca="1" si="16"/>
        <v>25245122840.241646</v>
      </c>
      <c r="N81" s="90">
        <f t="shared" ca="1" si="13"/>
        <v>24940467318.186405</v>
      </c>
      <c r="O81" s="90">
        <f t="shared" ca="1" si="13"/>
        <v>24635811796.131172</v>
      </c>
      <c r="P81" s="90">
        <f t="shared" ca="1" si="13"/>
        <v>24331156274.075935</v>
      </c>
      <c r="Q81" s="90">
        <f t="shared" ca="1" si="13"/>
        <v>24026500752.020699</v>
      </c>
      <c r="R81" s="90">
        <f t="shared" ca="1" si="13"/>
        <v>23721845229.965462</v>
      </c>
      <c r="S81" s="90">
        <f t="shared" ca="1" si="13"/>
        <v>23417189707.910233</v>
      </c>
      <c r="T81" s="90">
        <f t="shared" ca="1" si="13"/>
        <v>23112534185.854996</v>
      </c>
      <c r="U81" s="90">
        <f t="shared" ca="1" si="13"/>
        <v>22807878663.799755</v>
      </c>
      <c r="V81">
        <f ca="1">IF('Coal mining 2030'!$A89="MD",INDIRECT("'Coal mining 2030'!"&amp;'Country Selector'!$B$3&amp;ROW($A89))*10^12,0)*'Process Emissions Multipliers'!$D$42</f>
        <v>22503223141.744522</v>
      </c>
      <c r="W81" s="90">
        <f t="shared" ca="1" si="18"/>
        <v>22631806908.253334</v>
      </c>
      <c r="X81" s="90">
        <f t="shared" ca="1" si="18"/>
        <v>22760390674.762146</v>
      </c>
      <c r="Y81" s="90">
        <f t="shared" ca="1" si="18"/>
        <v>22888974441.270958</v>
      </c>
      <c r="Z81" s="90">
        <f t="shared" ca="1" si="18"/>
        <v>23017558207.77977</v>
      </c>
      <c r="AA81" s="90">
        <f t="shared" ca="1" si="18"/>
        <v>23146141974.288582</v>
      </c>
      <c r="AB81" s="90">
        <f t="shared" ca="1" si="18"/>
        <v>23274725740.797398</v>
      </c>
      <c r="AC81" s="90">
        <f t="shared" ca="1" si="18"/>
        <v>23403309507.306206</v>
      </c>
      <c r="AD81" s="90">
        <f t="shared" ca="1" si="18"/>
        <v>23531893273.815018</v>
      </c>
      <c r="AE81" s="90">
        <f t="shared" ca="1" si="18"/>
        <v>23660477040.323833</v>
      </c>
      <c r="AF81" s="90">
        <f t="shared" ca="1" si="18"/>
        <v>23789060806.832645</v>
      </c>
      <c r="AG81" s="90">
        <f t="shared" ca="1" si="18"/>
        <v>23917644573.341457</v>
      </c>
      <c r="AH81" s="90">
        <f t="shared" ca="1" si="18"/>
        <v>24046228339.850269</v>
      </c>
      <c r="AI81" s="90">
        <f t="shared" ca="1" si="18"/>
        <v>24174812106.359081</v>
      </c>
      <c r="AJ81" s="90">
        <f t="shared" ca="1" si="18"/>
        <v>24303395872.867893</v>
      </c>
      <c r="AK81" s="90">
        <f t="shared" ca="1" si="18"/>
        <v>24431979639.376705</v>
      </c>
      <c r="AL81" s="90">
        <f t="shared" ca="1" si="18"/>
        <v>24560563405.885517</v>
      </c>
      <c r="AM81" s="90">
        <f t="shared" ca="1" si="17"/>
        <v>24689147172.394329</v>
      </c>
      <c r="AN81" s="90">
        <f t="shared" ca="1" si="17"/>
        <v>24817730938.903145</v>
      </c>
      <c r="AO81" s="90">
        <f t="shared" ca="1" si="17"/>
        <v>24946314705.411957</v>
      </c>
      <c r="AP81">
        <f ca="1">V81*'Process Emissions Multipliers'!$E$42</f>
        <v>25074898471.920769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6935470345.8282681</v>
      </c>
      <c r="D82" s="90">
        <f t="shared" ca="1" si="12"/>
        <v>9099948204.418644</v>
      </c>
      <c r="E82" s="90">
        <f t="shared" ca="1" si="12"/>
        <v>11264426063.009022</v>
      </c>
      <c r="F82" s="90">
        <f t="shared" ca="1" si="12"/>
        <v>13428903921.5994</v>
      </c>
      <c r="G82" s="90">
        <f t="shared" ca="1" si="12"/>
        <v>15593381780.189777</v>
      </c>
      <c r="H82" s="90">
        <f t="shared" ca="1" si="12"/>
        <v>17757859638.780155</v>
      </c>
      <c r="I82" s="90">
        <f t="shared" ca="1" si="12"/>
        <v>19922337497.370533</v>
      </c>
      <c r="J82" s="90">
        <f t="shared" ca="1" si="12"/>
        <v>22086815355.960907</v>
      </c>
      <c r="K82" s="90">
        <f t="shared" ca="1" si="12"/>
        <v>24251293214.551285</v>
      </c>
      <c r="L82">
        <f ca="1">IF('Coal mining 2020'!$A90="MD",INDIRECT("'Coal mining 2020'!"&amp;'Country Selector'!$B$3&amp;ROW($A90))*10^12,0)*'Process Emissions Multipliers'!$B$42</f>
        <v>26415771073.141663</v>
      </c>
      <c r="M82" s="90">
        <f t="shared" ca="1" si="16"/>
        <v>26086476181.855995</v>
      </c>
      <c r="N82" s="90">
        <f t="shared" ca="1" si="13"/>
        <v>25757181290.570328</v>
      </c>
      <c r="O82" s="90">
        <f t="shared" ca="1" si="13"/>
        <v>25427886399.284664</v>
      </c>
      <c r="P82" s="90">
        <f t="shared" ca="1" si="13"/>
        <v>25098591507.998997</v>
      </c>
      <c r="Q82" s="90">
        <f t="shared" ca="1" si="13"/>
        <v>24769296616.713329</v>
      </c>
      <c r="R82" s="90">
        <f t="shared" ca="1" si="13"/>
        <v>24440001725.427658</v>
      </c>
      <c r="S82" s="90">
        <f t="shared" ca="1" si="13"/>
        <v>24110706834.141998</v>
      </c>
      <c r="T82" s="90">
        <f t="shared" ca="1" si="13"/>
        <v>23781411942.856331</v>
      </c>
      <c r="U82" s="90">
        <f t="shared" ca="1" si="13"/>
        <v>23452117051.570663</v>
      </c>
      <c r="V82">
        <f ca="1">IF('Coal mining 2030'!$A90="MD",INDIRECT("'Coal mining 2030'!"&amp;'Country Selector'!$B$3&amp;ROW($A90))*10^12,0)*'Process Emissions Multipliers'!$D$42</f>
        <v>23122822160.284996</v>
      </c>
      <c r="W82" s="90">
        <f t="shared" ca="1" si="18"/>
        <v>23254946325.208168</v>
      </c>
      <c r="X82" s="90">
        <f t="shared" ca="1" si="18"/>
        <v>23387070490.131348</v>
      </c>
      <c r="Y82" s="90">
        <f t="shared" ca="1" si="18"/>
        <v>23519194655.05452</v>
      </c>
      <c r="Z82" s="90">
        <f t="shared" ca="1" si="18"/>
        <v>23651318819.977699</v>
      </c>
      <c r="AA82" s="90">
        <f t="shared" ca="1" si="18"/>
        <v>23783442984.900875</v>
      </c>
      <c r="AB82" s="90">
        <f t="shared" ca="1" si="18"/>
        <v>23915567149.824051</v>
      </c>
      <c r="AC82" s="90">
        <f t="shared" ca="1" si="18"/>
        <v>24047691314.747223</v>
      </c>
      <c r="AD82" s="90">
        <f t="shared" ca="1" si="18"/>
        <v>24179815479.670399</v>
      </c>
      <c r="AE82" s="90">
        <f t="shared" ca="1" si="18"/>
        <v>24311939644.593575</v>
      </c>
      <c r="AF82" s="90">
        <f t="shared" ca="1" si="18"/>
        <v>24444063809.516754</v>
      </c>
      <c r="AG82" s="90">
        <f t="shared" ca="1" si="18"/>
        <v>24576187974.439926</v>
      </c>
      <c r="AH82" s="90">
        <f t="shared" ca="1" si="18"/>
        <v>24708312139.363106</v>
      </c>
      <c r="AI82" s="90">
        <f t="shared" ca="1" si="18"/>
        <v>24840436304.286278</v>
      </c>
      <c r="AJ82" s="90">
        <f t="shared" ca="1" si="18"/>
        <v>24972560469.209454</v>
      </c>
      <c r="AK82" s="90">
        <f t="shared" ca="1" si="18"/>
        <v>25104684634.132629</v>
      </c>
      <c r="AL82" s="90">
        <f t="shared" ca="1" si="18"/>
        <v>25236808799.055805</v>
      </c>
      <c r="AM82" s="90">
        <f t="shared" ca="1" si="17"/>
        <v>25368932963.978981</v>
      </c>
      <c r="AN82" s="90">
        <f t="shared" ca="1" si="17"/>
        <v>25501057128.902157</v>
      </c>
      <c r="AO82" s="90">
        <f t="shared" ca="1" si="17"/>
        <v>25633181293.825333</v>
      </c>
      <c r="AP82">
        <f ca="1">V82*'Process Emissions Multipliers'!$E$42</f>
        <v>25765305458.748508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22650934256.427952</v>
      </c>
      <c r="D83" s="90">
        <f t="shared" ca="1" si="12"/>
        <v>24807361507.915413</v>
      </c>
      <c r="E83" s="90">
        <f t="shared" ca="1" si="12"/>
        <v>26963788759.402878</v>
      </c>
      <c r="F83" s="90">
        <f t="shared" ca="1" si="12"/>
        <v>29120216010.890343</v>
      </c>
      <c r="G83" s="90">
        <f t="shared" ca="1" si="12"/>
        <v>31276643262.377808</v>
      </c>
      <c r="H83" s="90">
        <f t="shared" ca="1" si="12"/>
        <v>33433070513.865273</v>
      </c>
      <c r="I83" s="90">
        <f t="shared" ca="1" si="12"/>
        <v>35589497765.35273</v>
      </c>
      <c r="J83" s="90">
        <f t="shared" ca="1" si="12"/>
        <v>37745925016.840195</v>
      </c>
      <c r="K83" s="90">
        <f t="shared" ca="1" si="12"/>
        <v>39902352268.32766</v>
      </c>
      <c r="L83">
        <f ca="1">IF('Coal mining 2020'!$A91="MD",INDIRECT("'Coal mining 2020'!"&amp;'Country Selector'!$B$3&amp;ROW($A91))*10^12,0)*'Process Emissions Multipliers'!$B$42</f>
        <v>42058779519.815125</v>
      </c>
      <c r="M83" s="90">
        <f t="shared" ca="1" si="16"/>
        <v>39747838749.272301</v>
      </c>
      <c r="N83" s="90">
        <f t="shared" ca="1" si="13"/>
        <v>37436897978.729485</v>
      </c>
      <c r="O83" s="90">
        <f t="shared" ca="1" si="13"/>
        <v>35125957208.186661</v>
      </c>
      <c r="P83" s="90">
        <f t="shared" ca="1" si="13"/>
        <v>32815016437.643845</v>
      </c>
      <c r="Q83" s="90">
        <f t="shared" ca="1" si="13"/>
        <v>30504075667.101021</v>
      </c>
      <c r="R83" s="90">
        <f t="shared" ca="1" si="13"/>
        <v>28193134896.558201</v>
      </c>
      <c r="S83" s="90">
        <f t="shared" ca="1" si="13"/>
        <v>25882194126.015381</v>
      </c>
      <c r="T83" s="90">
        <f t="shared" ca="1" si="13"/>
        <v>23571253355.472557</v>
      </c>
      <c r="U83" s="90">
        <f t="shared" ca="1" si="13"/>
        <v>21260312584.929737</v>
      </c>
      <c r="V83">
        <f ca="1">IF('Coal mining 2030'!$A91="MD",INDIRECT("'Coal mining 2030'!"&amp;'Country Selector'!$B$3&amp;ROW($A91))*10^12,0)*'Process Emissions Multipliers'!$D$42</f>
        <v>18949371814.386917</v>
      </c>
      <c r="W83" s="90">
        <f t="shared" ca="1" si="18"/>
        <v>19057648819.219608</v>
      </c>
      <c r="X83" s="90">
        <f t="shared" ca="1" si="18"/>
        <v>19165925824.052296</v>
      </c>
      <c r="Y83" s="90">
        <f t="shared" ca="1" si="18"/>
        <v>19274202828.884987</v>
      </c>
      <c r="Z83" s="90">
        <f t="shared" ca="1" si="18"/>
        <v>19382479833.717682</v>
      </c>
      <c r="AA83" s="90">
        <f t="shared" ca="1" si="18"/>
        <v>19490756838.550373</v>
      </c>
      <c r="AB83" s="90">
        <f t="shared" ca="1" si="18"/>
        <v>19599033843.383064</v>
      </c>
      <c r="AC83" s="90">
        <f t="shared" ca="1" si="18"/>
        <v>19707310848.215752</v>
      </c>
      <c r="AD83" s="90">
        <f t="shared" ca="1" si="18"/>
        <v>19815587853.048447</v>
      </c>
      <c r="AE83" s="90">
        <f t="shared" ca="1" si="18"/>
        <v>19923864857.881138</v>
      </c>
      <c r="AF83" s="90">
        <f t="shared" ca="1" si="18"/>
        <v>20032141862.713829</v>
      </c>
      <c r="AG83" s="90">
        <f t="shared" ca="1" si="18"/>
        <v>20140418867.546516</v>
      </c>
      <c r="AH83" s="90">
        <f t="shared" ca="1" si="18"/>
        <v>20248695872.379208</v>
      </c>
      <c r="AI83" s="90">
        <f t="shared" ca="1" si="18"/>
        <v>20356972877.211899</v>
      </c>
      <c r="AJ83" s="90">
        <f t="shared" ca="1" si="18"/>
        <v>20465249882.04459</v>
      </c>
      <c r="AK83" s="90">
        <f t="shared" ca="1" si="18"/>
        <v>20573526886.877281</v>
      </c>
      <c r="AL83" s="90">
        <f t="shared" ca="1" si="18"/>
        <v>20681803891.709972</v>
      </c>
      <c r="AM83" s="90">
        <f t="shared" ca="1" si="17"/>
        <v>20790080896.542664</v>
      </c>
      <c r="AN83" s="90">
        <f t="shared" ca="1" si="17"/>
        <v>20898357901.375355</v>
      </c>
      <c r="AO83" s="90">
        <f t="shared" ca="1" si="17"/>
        <v>21006634906.208046</v>
      </c>
      <c r="AP83">
        <f ca="1">V83*'Process Emissions Multipliers'!$E$42</f>
        <v>21114911911.040737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20158678703.161476</v>
      </c>
      <c r="D84" s="90">
        <f t="shared" ca="1" si="12"/>
        <v>20296717231.356876</v>
      </c>
      <c r="E84" s="90">
        <f t="shared" ca="1" si="12"/>
        <v>20434755759.552277</v>
      </c>
      <c r="F84" s="90">
        <f t="shared" ca="1" si="12"/>
        <v>20572794287.747677</v>
      </c>
      <c r="G84" s="90">
        <f t="shared" ca="1" si="12"/>
        <v>20710832815.943077</v>
      </c>
      <c r="H84" s="90">
        <f t="shared" ca="1" si="12"/>
        <v>20848871344.138481</v>
      </c>
      <c r="I84" s="90">
        <f t="shared" ca="1" si="12"/>
        <v>20986909872.333881</v>
      </c>
      <c r="J84" s="90">
        <f t="shared" ca="1" si="12"/>
        <v>21124948400.529282</v>
      </c>
      <c r="K84" s="90">
        <f t="shared" ca="1" si="12"/>
        <v>21262986928.724682</v>
      </c>
      <c r="L84">
        <f ca="1">IF('Coal mining 2020'!$A92="MD",INDIRECT("'Coal mining 2020'!"&amp;'Country Selector'!$B$3&amp;ROW($A92))*10^12,0)*'Process Emissions Multipliers'!$B$42</f>
        <v>21401025456.920082</v>
      </c>
      <c r="M84" s="90">
        <f t="shared" ca="1" si="16"/>
        <v>22888949051.145649</v>
      </c>
      <c r="N84" s="90">
        <f t="shared" ca="1" si="13"/>
        <v>24376872645.37122</v>
      </c>
      <c r="O84" s="90">
        <f t="shared" ca="1" si="13"/>
        <v>25864796239.59679</v>
      </c>
      <c r="P84" s="90">
        <f t="shared" ca="1" si="13"/>
        <v>27352719833.822357</v>
      </c>
      <c r="Q84" s="90">
        <f t="shared" ca="1" si="13"/>
        <v>28840643428.047928</v>
      </c>
      <c r="R84" s="90">
        <f t="shared" ca="1" si="13"/>
        <v>30328567022.273495</v>
      </c>
      <c r="S84" s="90">
        <f t="shared" ca="1" si="13"/>
        <v>31816490616.499069</v>
      </c>
      <c r="T84" s="90">
        <f t="shared" ca="1" si="13"/>
        <v>33304414210.724636</v>
      </c>
      <c r="U84" s="90">
        <f t="shared" ca="1" si="13"/>
        <v>34792337804.950203</v>
      </c>
      <c r="V84">
        <f ca="1">IF('Coal mining 2030'!$A92="MD",INDIRECT("'Coal mining 2030'!"&amp;'Country Selector'!$B$3&amp;ROW($A92))*10^12,0)*'Process Emissions Multipliers'!$D$42</f>
        <v>36280261399.175774</v>
      </c>
      <c r="W84" s="90">
        <f t="shared" ca="1" si="18"/>
        <v>36487567376.246071</v>
      </c>
      <c r="X84" s="90">
        <f t="shared" ca="1" si="18"/>
        <v>36694873353.316368</v>
      </c>
      <c r="Y84" s="90">
        <f t="shared" ca="1" si="18"/>
        <v>36902179330.386665</v>
      </c>
      <c r="Z84" s="90">
        <f t="shared" ca="1" si="18"/>
        <v>37109485307.456963</v>
      </c>
      <c r="AA84" s="90">
        <f t="shared" ca="1" si="18"/>
        <v>37316791284.52726</v>
      </c>
      <c r="AB84" s="90">
        <f t="shared" ca="1" si="18"/>
        <v>37524097261.597565</v>
      </c>
      <c r="AC84" s="90">
        <f t="shared" ca="1" si="18"/>
        <v>37731403238.667862</v>
      </c>
      <c r="AD84" s="90">
        <f t="shared" ca="1" si="18"/>
        <v>37938709215.738159</v>
      </c>
      <c r="AE84" s="90">
        <f t="shared" ca="1" si="18"/>
        <v>38146015192.808456</v>
      </c>
      <c r="AF84" s="90">
        <f t="shared" ca="1" si="18"/>
        <v>38353321169.878754</v>
      </c>
      <c r="AG84" s="90">
        <f t="shared" ca="1" si="18"/>
        <v>38560627146.949051</v>
      </c>
      <c r="AH84" s="90">
        <f t="shared" ca="1" si="18"/>
        <v>38767933124.019348</v>
      </c>
      <c r="AI84" s="90">
        <f t="shared" ca="1" si="18"/>
        <v>38975239101.089645</v>
      </c>
      <c r="AJ84" s="90">
        <f t="shared" ca="1" si="18"/>
        <v>39182545078.159943</v>
      </c>
      <c r="AK84" s="90">
        <f t="shared" ca="1" si="18"/>
        <v>39389851055.23024</v>
      </c>
      <c r="AL84" s="90">
        <f t="shared" ca="1" si="18"/>
        <v>39597157032.300537</v>
      </c>
      <c r="AM84" s="90">
        <f t="shared" ca="1" si="17"/>
        <v>39804463009.370842</v>
      </c>
      <c r="AN84" s="90">
        <f t="shared" ca="1" si="17"/>
        <v>40011768986.441139</v>
      </c>
      <c r="AO84" s="90">
        <f t="shared" ca="1" si="17"/>
        <v>40219074963.511436</v>
      </c>
      <c r="AP84">
        <f ca="1">V84*'Process Emissions Multipliers'!$E$42</f>
        <v>40426380940.581734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54841972202.573532</v>
      </c>
      <c r="D85" s="90">
        <f t="shared" ca="1" si="12"/>
        <v>51214861443.674164</v>
      </c>
      <c r="E85" s="90">
        <f t="shared" ca="1" si="12"/>
        <v>47587750684.774788</v>
      </c>
      <c r="F85" s="90">
        <f t="shared" ca="1" si="12"/>
        <v>43960639925.875412</v>
      </c>
      <c r="G85" s="90">
        <f t="shared" ca="1" si="12"/>
        <v>40333529166.976036</v>
      </c>
      <c r="H85" s="90">
        <f t="shared" ca="1" si="12"/>
        <v>36706418408.07666</v>
      </c>
      <c r="I85" s="90">
        <f t="shared" ca="1" si="12"/>
        <v>33079307649.177284</v>
      </c>
      <c r="J85" s="90">
        <f t="shared" ca="1" si="12"/>
        <v>29452196890.277912</v>
      </c>
      <c r="K85" s="90">
        <f t="shared" ca="1" si="12"/>
        <v>25825086131.378532</v>
      </c>
      <c r="L85">
        <f ca="1">IF('Coal mining 2020'!$A93="MD",INDIRECT("'Coal mining 2020'!"&amp;'Country Selector'!$B$3&amp;ROW($A93))*10^12,0)*'Process Emissions Multipliers'!$B$42</f>
        <v>22197975372.47916</v>
      </c>
      <c r="M85" s="90">
        <f t="shared" ca="1" si="16"/>
        <v>23712250495.819347</v>
      </c>
      <c r="N85" s="90">
        <f t="shared" ca="1" si="13"/>
        <v>25226525619.159538</v>
      </c>
      <c r="O85" s="90">
        <f t="shared" ca="1" si="13"/>
        <v>26740800742.499725</v>
      </c>
      <c r="P85" s="90">
        <f t="shared" ca="1" si="13"/>
        <v>28255075865.839912</v>
      </c>
      <c r="Q85" s="90">
        <f t="shared" ca="1" si="13"/>
        <v>29769350989.180099</v>
      </c>
      <c r="R85" s="90">
        <f t="shared" ca="1" si="13"/>
        <v>31283626112.52029</v>
      </c>
      <c r="S85" s="90">
        <f t="shared" ca="1" si="13"/>
        <v>32797901235.860477</v>
      </c>
      <c r="T85" s="90">
        <f t="shared" ca="1" si="13"/>
        <v>34312176359.200668</v>
      </c>
      <c r="U85" s="90">
        <f t="shared" ca="1" si="13"/>
        <v>35826451482.540855</v>
      </c>
      <c r="V85">
        <f ca="1">IF('Coal mining 2030'!$A93="MD",INDIRECT("'Coal mining 2030'!"&amp;'Country Selector'!$B$3&amp;ROW($A93))*10^12,0)*'Process Emissions Multipliers'!$D$42</f>
        <v>37340726605.881042</v>
      </c>
      <c r="W85" s="90">
        <f t="shared" ca="1" si="18"/>
        <v>37554092097.611565</v>
      </c>
      <c r="X85" s="90">
        <f t="shared" ca="1" si="18"/>
        <v>37767457589.342087</v>
      </c>
      <c r="Y85" s="90">
        <f t="shared" ca="1" si="18"/>
        <v>37980823081.072617</v>
      </c>
      <c r="Z85" s="90">
        <f t="shared" ca="1" si="18"/>
        <v>38194188572.803131</v>
      </c>
      <c r="AA85" s="90">
        <f t="shared" ca="1" si="18"/>
        <v>38407554064.533653</v>
      </c>
      <c r="AB85" s="90">
        <f t="shared" ca="1" si="18"/>
        <v>38620919556.264175</v>
      </c>
      <c r="AC85" s="90">
        <f t="shared" ca="1" si="18"/>
        <v>38834285047.994705</v>
      </c>
      <c r="AD85" s="90">
        <f t="shared" ca="1" si="18"/>
        <v>39047650539.725227</v>
      </c>
      <c r="AE85" s="90">
        <f t="shared" ca="1" si="18"/>
        <v>39261016031.45575</v>
      </c>
      <c r="AF85" s="90">
        <f t="shared" ca="1" si="18"/>
        <v>39474381523.186272</v>
      </c>
      <c r="AG85" s="90">
        <f t="shared" ca="1" si="18"/>
        <v>39687747014.916794</v>
      </c>
      <c r="AH85" s="90">
        <f t="shared" ca="1" si="18"/>
        <v>39901112506.647316</v>
      </c>
      <c r="AI85" s="90">
        <f t="shared" ca="1" si="18"/>
        <v>40114477998.377838</v>
      </c>
      <c r="AJ85" s="90">
        <f t="shared" ca="1" si="18"/>
        <v>40327843490.10836</v>
      </c>
      <c r="AK85" s="90">
        <f t="shared" ca="1" si="18"/>
        <v>40541208981.83889</v>
      </c>
      <c r="AL85" s="90">
        <f t="shared" ca="1" si="18"/>
        <v>40754574473.569412</v>
      </c>
      <c r="AM85" s="90">
        <f t="shared" ca="1" si="17"/>
        <v>40967939965.299927</v>
      </c>
      <c r="AN85" s="90">
        <f t="shared" ca="1" si="17"/>
        <v>41181305457.030457</v>
      </c>
      <c r="AO85" s="90">
        <f t="shared" ca="1" si="17"/>
        <v>41394670948.760979</v>
      </c>
      <c r="AP85">
        <f ca="1">V85*'Process Emissions Multipliers'!$E$42</f>
        <v>41608036440.491501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39816918257.893867</v>
      </c>
      <c r="D86" s="90">
        <f t="shared" ca="1" si="12"/>
        <v>39882520902.319183</v>
      </c>
      <c r="E86" s="90">
        <f t="shared" ca="1" si="12"/>
        <v>39948123546.744492</v>
      </c>
      <c r="F86" s="90">
        <f t="shared" ca="1" si="12"/>
        <v>40013726191.1698</v>
      </c>
      <c r="G86" s="90">
        <f t="shared" ca="1" si="12"/>
        <v>40079328835.595108</v>
      </c>
      <c r="H86" s="90">
        <f t="shared" ca="1" si="12"/>
        <v>40144931480.020416</v>
      </c>
      <c r="I86" s="90">
        <f t="shared" ca="1" si="12"/>
        <v>40210534124.445724</v>
      </c>
      <c r="J86" s="90">
        <f t="shared" ca="1" si="12"/>
        <v>40276136768.87104</v>
      </c>
      <c r="K86" s="90">
        <f t="shared" ca="1" si="12"/>
        <v>40341739413.296349</v>
      </c>
      <c r="L86">
        <f ca="1">IF('Coal mining 2020'!$A94="MD",INDIRECT("'Coal mining 2020'!"&amp;'Country Selector'!$B$3&amp;ROW($A94))*10^12,0)*'Process Emissions Multipliers'!$B$42</f>
        <v>40407342057.721657</v>
      </c>
      <c r="M86" s="90">
        <f t="shared" ca="1" si="16"/>
        <v>38414543786.200684</v>
      </c>
      <c r="N86" s="90">
        <f t="shared" ca="1" si="13"/>
        <v>36421745514.67971</v>
      </c>
      <c r="O86" s="90">
        <f t="shared" ca="1" si="13"/>
        <v>34428947243.158737</v>
      </c>
      <c r="P86" s="90">
        <f t="shared" ca="1" si="13"/>
        <v>32436148971.637768</v>
      </c>
      <c r="Q86" s="90">
        <f t="shared" ca="1" si="13"/>
        <v>30443350700.116791</v>
      </c>
      <c r="R86" s="90">
        <f t="shared" ca="1" si="13"/>
        <v>28450552428.595818</v>
      </c>
      <c r="S86" s="90">
        <f t="shared" ca="1" si="13"/>
        <v>26457754157.074848</v>
      </c>
      <c r="T86" s="90">
        <f t="shared" ca="1" si="13"/>
        <v>24464955885.553875</v>
      </c>
      <c r="U86" s="90">
        <f t="shared" ca="1" si="13"/>
        <v>22472157614.032902</v>
      </c>
      <c r="V86">
        <f ca="1">IF('Coal mining 2030'!$A94="MD",INDIRECT("'Coal mining 2030'!"&amp;'Country Selector'!$B$3&amp;ROW($A94))*10^12,0)*'Process Emissions Multipliers'!$D$42</f>
        <v>20479359342.511929</v>
      </c>
      <c r="W86" s="90">
        <f t="shared" ca="1" si="18"/>
        <v>20596378719.841156</v>
      </c>
      <c r="X86" s="90">
        <f t="shared" ca="1" si="18"/>
        <v>20713398097.170383</v>
      </c>
      <c r="Y86" s="90">
        <f t="shared" ca="1" si="18"/>
        <v>20830417474.499611</v>
      </c>
      <c r="Z86" s="90">
        <f t="shared" ca="1" si="18"/>
        <v>20947436851.828842</v>
      </c>
      <c r="AA86" s="90">
        <f t="shared" ca="1" si="18"/>
        <v>21064456229.15807</v>
      </c>
      <c r="AB86" s="90">
        <f t="shared" ca="1" si="18"/>
        <v>21181475606.487297</v>
      </c>
      <c r="AC86" s="90">
        <f t="shared" ca="1" si="18"/>
        <v>21298494983.816525</v>
      </c>
      <c r="AD86" s="90">
        <f t="shared" ca="1" si="18"/>
        <v>21415514361.145752</v>
      </c>
      <c r="AE86" s="90">
        <f t="shared" ca="1" si="18"/>
        <v>21532533738.474983</v>
      </c>
      <c r="AF86" s="90">
        <f t="shared" ca="1" si="18"/>
        <v>21649553115.804207</v>
      </c>
      <c r="AG86" s="90">
        <f t="shared" ca="1" si="18"/>
        <v>21766572493.133438</v>
      </c>
      <c r="AH86" s="90">
        <f t="shared" ca="1" si="18"/>
        <v>21883591870.462666</v>
      </c>
      <c r="AI86" s="90">
        <f t="shared" ca="1" si="18"/>
        <v>22000611247.791893</v>
      </c>
      <c r="AJ86" s="90">
        <f t="shared" ca="1" si="18"/>
        <v>22117630625.12112</v>
      </c>
      <c r="AK86" s="90">
        <f t="shared" ca="1" si="18"/>
        <v>22234650002.450348</v>
      </c>
      <c r="AL86" s="90">
        <f t="shared" ca="1" si="18"/>
        <v>22351669379.779575</v>
      </c>
      <c r="AM86" s="90">
        <f t="shared" ca="1" si="17"/>
        <v>22468688757.108807</v>
      </c>
      <c r="AN86" s="90">
        <f t="shared" ca="1" si="17"/>
        <v>22585708134.438034</v>
      </c>
      <c r="AO86" s="90">
        <f t="shared" ca="1" si="17"/>
        <v>22702727511.767262</v>
      </c>
      <c r="AP86">
        <f ca="1">V86*'Process Emissions Multipliers'!$E$42</f>
        <v>22819746889.096489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6398369672.7463541</v>
      </c>
      <c r="D87" s="90">
        <f t="shared" ca="1" si="12"/>
        <v>11937126490.330368</v>
      </c>
      <c r="E87" s="90">
        <f t="shared" ca="1" si="12"/>
        <v>17475883307.914383</v>
      </c>
      <c r="F87" s="90">
        <f t="shared" ca="1" si="12"/>
        <v>23014640125.498398</v>
      </c>
      <c r="G87" s="90">
        <f t="shared" ca="1" si="12"/>
        <v>28553396943.082413</v>
      </c>
      <c r="H87" s="90">
        <f t="shared" ca="1" si="12"/>
        <v>34092153760.666428</v>
      </c>
      <c r="I87" s="90">
        <f t="shared" ca="1" si="12"/>
        <v>39630910578.250435</v>
      </c>
      <c r="J87" s="90">
        <f t="shared" ca="1" si="12"/>
        <v>45169667395.834457</v>
      </c>
      <c r="K87" s="90">
        <f t="shared" ca="1" si="12"/>
        <v>50708424213.418472</v>
      </c>
      <c r="L87">
        <f ca="1">IF('Coal mining 2020'!$A95="MD",INDIRECT("'Coal mining 2020'!"&amp;'Country Selector'!$B$3&amp;ROW($A95))*10^12,0)*'Process Emissions Multipliers'!$B$42</f>
        <v>56247181031.002487</v>
      </c>
      <c r="M87" s="90">
        <f t="shared" ca="1" si="16"/>
        <v>50704031104.84726</v>
      </c>
      <c r="N87" s="90">
        <f t="shared" ca="1" si="13"/>
        <v>45160881178.692039</v>
      </c>
      <c r="O87" s="90">
        <f t="shared" ca="1" si="13"/>
        <v>39617731252.536812</v>
      </c>
      <c r="P87" s="90">
        <f t="shared" ca="1" si="13"/>
        <v>34074581326.381592</v>
      </c>
      <c r="Q87" s="90">
        <f t="shared" ca="1" si="13"/>
        <v>28531431400.226372</v>
      </c>
      <c r="R87" s="90">
        <f t="shared" ca="1" si="13"/>
        <v>22988281474.071144</v>
      </c>
      <c r="S87" s="90">
        <f t="shared" ca="1" si="13"/>
        <v>17445131547.915924</v>
      </c>
      <c r="T87" s="90">
        <f t="shared" ca="1" si="13"/>
        <v>11901981621.7607</v>
      </c>
      <c r="U87" s="90">
        <f t="shared" ca="1" si="13"/>
        <v>6358831695.6054764</v>
      </c>
      <c r="V87">
        <f ca="1">IF('Coal mining 2030'!$A95="MD",INDIRECT("'Coal mining 2030'!"&amp;'Country Selector'!$B$3&amp;ROW($A95))*10^12,0)*'Process Emissions Multipliers'!$D$42</f>
        <v>815681769.45025337</v>
      </c>
      <c r="W87" s="90">
        <f t="shared" ca="1" si="18"/>
        <v>820342587.74849617</v>
      </c>
      <c r="X87" s="90">
        <f t="shared" ca="1" si="18"/>
        <v>825003406.04673922</v>
      </c>
      <c r="Y87" s="90">
        <f t="shared" ca="1" si="18"/>
        <v>829664224.34498203</v>
      </c>
      <c r="Z87" s="90">
        <f t="shared" ca="1" si="18"/>
        <v>834325042.64322495</v>
      </c>
      <c r="AA87" s="90">
        <f t="shared" ca="1" si="18"/>
        <v>838985860.941468</v>
      </c>
      <c r="AB87" s="90">
        <f t="shared" ca="1" si="18"/>
        <v>843646679.23971081</v>
      </c>
      <c r="AC87" s="90">
        <f t="shared" ca="1" si="18"/>
        <v>848307497.53795385</v>
      </c>
      <c r="AD87" s="90">
        <f t="shared" ca="1" si="18"/>
        <v>852968315.83619666</v>
      </c>
      <c r="AE87" s="90">
        <f t="shared" ca="1" si="18"/>
        <v>857629134.13443947</v>
      </c>
      <c r="AF87" s="90">
        <f t="shared" ca="1" si="18"/>
        <v>862289952.43268251</v>
      </c>
      <c r="AG87" s="90">
        <f t="shared" ca="1" si="18"/>
        <v>866950770.73092532</v>
      </c>
      <c r="AH87" s="90">
        <f t="shared" ca="1" si="18"/>
        <v>871611589.02916837</v>
      </c>
      <c r="AI87" s="90">
        <f t="shared" ca="1" si="18"/>
        <v>876272407.32741117</v>
      </c>
      <c r="AJ87" s="90">
        <f t="shared" ca="1" si="18"/>
        <v>880933225.6256541</v>
      </c>
      <c r="AK87" s="90">
        <f t="shared" ca="1" si="18"/>
        <v>885594043.92389703</v>
      </c>
      <c r="AL87" s="90">
        <f t="shared" ca="1" si="18"/>
        <v>890254862.22213984</v>
      </c>
      <c r="AM87" s="90">
        <f t="shared" ca="1" si="17"/>
        <v>894915680.52038288</v>
      </c>
      <c r="AN87" s="90">
        <f t="shared" ca="1" si="17"/>
        <v>899576498.81862569</v>
      </c>
      <c r="AO87" s="90">
        <f t="shared" ca="1" si="17"/>
        <v>904237317.11686873</v>
      </c>
      <c r="AP87">
        <f ca="1">V87*'Process Emissions Multipliers'!$E$42</f>
        <v>908898135.41511154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18830329752.338242</v>
      </c>
      <c r="D88" s="90">
        <f t="shared" ca="1" si="12"/>
        <v>18928715693.710388</v>
      </c>
      <c r="E88" s="90">
        <f t="shared" ca="1" si="12"/>
        <v>19027101635.082527</v>
      </c>
      <c r="F88" s="90">
        <f t="shared" ca="1" si="12"/>
        <v>19125487576.45467</v>
      </c>
      <c r="G88" s="90">
        <f t="shared" ca="1" si="12"/>
        <v>19223873517.826813</v>
      </c>
      <c r="H88" s="90">
        <f t="shared" ca="1" si="12"/>
        <v>19322259459.198952</v>
      </c>
      <c r="I88" s="90">
        <f t="shared" ca="1" si="12"/>
        <v>19420645400.571091</v>
      </c>
      <c r="J88" s="90">
        <f t="shared" ca="1" si="12"/>
        <v>19519031341.943237</v>
      </c>
      <c r="K88" s="90">
        <f t="shared" ca="1" si="12"/>
        <v>19617417283.31538</v>
      </c>
      <c r="L88">
        <f ca="1">IF('Coal mining 2020'!$A96="MD",INDIRECT("'Coal mining 2020'!"&amp;'Country Selector'!$B$3&amp;ROW($A96))*10^12,0)*'Process Emissions Multipliers'!$B$42</f>
        <v>19715803224.687519</v>
      </c>
      <c r="M88" s="90">
        <f t="shared" ca="1" si="16"/>
        <v>19521686440.737873</v>
      </c>
      <c r="N88" s="90">
        <f t="shared" ca="1" si="13"/>
        <v>19327569656.788227</v>
      </c>
      <c r="O88" s="90">
        <f t="shared" ca="1" si="13"/>
        <v>19133452872.838577</v>
      </c>
      <c r="P88" s="90">
        <f t="shared" ca="1" si="13"/>
        <v>18939336088.888931</v>
      </c>
      <c r="Q88" s="90">
        <f t="shared" ca="1" si="13"/>
        <v>18745219304.939285</v>
      </c>
      <c r="R88" s="90">
        <f t="shared" ca="1" si="13"/>
        <v>18551102520.989639</v>
      </c>
      <c r="S88" s="90">
        <f t="shared" ca="1" si="13"/>
        <v>18356985737.039993</v>
      </c>
      <c r="T88" s="90">
        <f t="shared" ca="1" si="13"/>
        <v>18162868953.090347</v>
      </c>
      <c r="U88" s="90">
        <f t="shared" ca="1" si="13"/>
        <v>17968752169.140701</v>
      </c>
      <c r="V88">
        <f ca="1">IF('Coal mining 2030'!$A96="MD",INDIRECT("'Coal mining 2030'!"&amp;'Country Selector'!$B$3&amp;ROW($A96))*10^12,0)*'Process Emissions Multipliers'!$D$42</f>
        <v>17774635385.191055</v>
      </c>
      <c r="W88" s="90">
        <f t="shared" ca="1" si="18"/>
        <v>17876199927.82357</v>
      </c>
      <c r="X88" s="90">
        <f t="shared" ca="1" si="18"/>
        <v>17977764470.456081</v>
      </c>
      <c r="Y88" s="90">
        <f t="shared" ca="1" si="18"/>
        <v>18079329013.088596</v>
      </c>
      <c r="Z88" s="90">
        <f t="shared" ca="1" si="18"/>
        <v>18180893555.721107</v>
      </c>
      <c r="AA88" s="90">
        <f t="shared" ca="1" si="18"/>
        <v>18282458098.353622</v>
      </c>
      <c r="AB88" s="90">
        <f t="shared" ca="1" si="18"/>
        <v>18384022640.986137</v>
      </c>
      <c r="AC88" s="90">
        <f t="shared" ca="1" si="18"/>
        <v>18485587183.618649</v>
      </c>
      <c r="AD88" s="90">
        <f t="shared" ca="1" si="18"/>
        <v>18587151726.251163</v>
      </c>
      <c r="AE88" s="90">
        <f t="shared" ca="1" si="18"/>
        <v>18688716268.883682</v>
      </c>
      <c r="AF88" s="90">
        <f t="shared" ca="1" si="18"/>
        <v>18790280811.51619</v>
      </c>
      <c r="AG88" s="90">
        <f t="shared" ca="1" si="18"/>
        <v>18891845354.148705</v>
      </c>
      <c r="AH88" s="90">
        <f t="shared" ca="1" si="18"/>
        <v>18993409896.781219</v>
      </c>
      <c r="AI88" s="90">
        <f t="shared" ca="1" si="18"/>
        <v>19094974439.413734</v>
      </c>
      <c r="AJ88" s="90">
        <f t="shared" ca="1" si="18"/>
        <v>19196538982.046246</v>
      </c>
      <c r="AK88" s="90">
        <f t="shared" ca="1" si="18"/>
        <v>19298103524.678761</v>
      </c>
      <c r="AL88" s="90">
        <f t="shared" ca="1" si="18"/>
        <v>19399668067.311272</v>
      </c>
      <c r="AM88" s="90">
        <f t="shared" ca="1" si="17"/>
        <v>19501232609.943787</v>
      </c>
      <c r="AN88" s="90">
        <f t="shared" ca="1" si="17"/>
        <v>19602797152.576302</v>
      </c>
      <c r="AO88" s="90">
        <f t="shared" ca="1" si="17"/>
        <v>19704361695.208813</v>
      </c>
      <c r="AP88">
        <f ca="1">V88*'Process Emissions Multipliers'!$E$42</f>
        <v>19805926237.841328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65892120687.257919</v>
      </c>
      <c r="D89" s="90">
        <f t="shared" ca="1" si="12"/>
        <v>65851962733.647125</v>
      </c>
      <c r="E89" s="90">
        <f t="shared" ca="1" si="12"/>
        <v>65811804780.036339</v>
      </c>
      <c r="F89" s="90">
        <f t="shared" ca="1" si="12"/>
        <v>65771646826.425552</v>
      </c>
      <c r="G89" s="90">
        <f t="shared" ca="1" si="12"/>
        <v>65731488872.814758</v>
      </c>
      <c r="H89" s="90">
        <f t="shared" ca="1" si="12"/>
        <v>65691330919.203972</v>
      </c>
      <c r="I89" s="90">
        <f t="shared" ca="1" si="12"/>
        <v>65651172965.593193</v>
      </c>
      <c r="J89" s="90">
        <f t="shared" ca="1" si="12"/>
        <v>65611015011.982407</v>
      </c>
      <c r="K89" s="90">
        <f t="shared" ca="1" si="12"/>
        <v>65570857058.371613</v>
      </c>
      <c r="L89">
        <f ca="1">IF('Coal mining 2020'!$A97="MD",INDIRECT("'Coal mining 2020'!"&amp;'Country Selector'!$B$3&amp;ROW($A97))*10^12,0)*'Process Emissions Multipliers'!$B$42</f>
        <v>65530699104.760826</v>
      </c>
      <c r="M89" s="90">
        <f t="shared" ca="1" si="16"/>
        <v>69908430897.666718</v>
      </c>
      <c r="N89" s="90">
        <f t="shared" ca="1" si="13"/>
        <v>74286162690.572601</v>
      </c>
      <c r="O89" s="90">
        <f t="shared" ca="1" si="13"/>
        <v>78663894483.478485</v>
      </c>
      <c r="P89" s="90">
        <f t="shared" ca="1" si="13"/>
        <v>83041626276.384369</v>
      </c>
      <c r="Q89" s="90">
        <f t="shared" ca="1" si="13"/>
        <v>87419358069.290253</v>
      </c>
      <c r="R89" s="90">
        <f t="shared" ca="1" si="13"/>
        <v>91797089862.196136</v>
      </c>
      <c r="S89" s="90">
        <f t="shared" ca="1" si="13"/>
        <v>96174821655.10202</v>
      </c>
      <c r="T89" s="90">
        <f t="shared" ca="1" si="13"/>
        <v>100552553448.00792</v>
      </c>
      <c r="U89" s="90">
        <f t="shared" ca="1" si="13"/>
        <v>104930285240.9138</v>
      </c>
      <c r="V89">
        <f ca="1">IF('Coal mining 2030'!$A97="MD",INDIRECT("'Coal mining 2030'!"&amp;'Country Selector'!$B$3&amp;ROW($A97))*10^12,0)*'Process Emissions Multipliers'!$D$42</f>
        <v>109308017033.81969</v>
      </c>
      <c r="W89" s="90">
        <f t="shared" ca="1" si="18"/>
        <v>109932604740.7133</v>
      </c>
      <c r="X89" s="90">
        <f t="shared" ca="1" si="18"/>
        <v>110557192447.60695</v>
      </c>
      <c r="Y89" s="90">
        <f t="shared" ca="1" si="18"/>
        <v>111181780154.50058</v>
      </c>
      <c r="Z89" s="90">
        <f t="shared" ca="1" si="18"/>
        <v>111806367861.39423</v>
      </c>
      <c r="AA89" s="90">
        <f t="shared" ca="1" si="18"/>
        <v>112430955568.28786</v>
      </c>
      <c r="AB89" s="90">
        <f t="shared" ca="1" si="18"/>
        <v>113055543275.18149</v>
      </c>
      <c r="AC89" s="90">
        <f t="shared" ca="1" si="18"/>
        <v>113680130982.07512</v>
      </c>
      <c r="AD89" s="90">
        <f t="shared" ca="1" si="18"/>
        <v>114304718688.96875</v>
      </c>
      <c r="AE89" s="90">
        <f t="shared" ca="1" si="18"/>
        <v>114929306395.86238</v>
      </c>
      <c r="AF89" s="90">
        <f t="shared" ca="1" si="18"/>
        <v>115553894102.75601</v>
      </c>
      <c r="AG89" s="90">
        <f t="shared" ca="1" si="18"/>
        <v>116178481809.64964</v>
      </c>
      <c r="AH89" s="90">
        <f t="shared" ca="1" si="18"/>
        <v>116803069516.54329</v>
      </c>
      <c r="AI89" s="90">
        <f t="shared" ca="1" si="18"/>
        <v>117427657223.43692</v>
      </c>
      <c r="AJ89" s="90">
        <f t="shared" ca="1" si="18"/>
        <v>118052244930.33054</v>
      </c>
      <c r="AK89" s="90">
        <f t="shared" ca="1" si="18"/>
        <v>118676832637.22418</v>
      </c>
      <c r="AL89" s="90">
        <f t="shared" ca="1" si="18"/>
        <v>119301420344.1178</v>
      </c>
      <c r="AM89" s="90">
        <f t="shared" ca="1" si="17"/>
        <v>119926008051.01144</v>
      </c>
      <c r="AN89" s="90">
        <f t="shared" ca="1" si="17"/>
        <v>120550595757.90508</v>
      </c>
      <c r="AO89" s="90">
        <f t="shared" ca="1" si="17"/>
        <v>121175183464.79869</v>
      </c>
      <c r="AP89">
        <f ca="1">V89*'Process Emissions Multipliers'!$E$42</f>
        <v>121799771171.69234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45939180053.980621</v>
      </c>
      <c r="D90" s="90">
        <f t="shared" ca="1" si="12"/>
        <v>41011917090.133408</v>
      </c>
      <c r="E90" s="90">
        <f t="shared" ca="1" si="12"/>
        <v>36084654126.286186</v>
      </c>
      <c r="F90" s="90">
        <f t="shared" ca="1" si="12"/>
        <v>31157391162.438976</v>
      </c>
      <c r="G90" s="90">
        <f t="shared" ca="1" si="12"/>
        <v>26230128198.591759</v>
      </c>
      <c r="H90" s="90">
        <f t="shared" ca="1" si="12"/>
        <v>21302865234.744545</v>
      </c>
      <c r="I90" s="90">
        <f t="shared" ca="1" si="12"/>
        <v>16375602270.897329</v>
      </c>
      <c r="J90" s="90">
        <f t="shared" ca="1" si="12"/>
        <v>11448339307.050114</v>
      </c>
      <c r="K90" s="90">
        <f t="shared" ca="1" si="12"/>
        <v>6521076343.202898</v>
      </c>
      <c r="L90">
        <f ca="1">IF('Coal mining 2020'!$A98="MD",INDIRECT("'Coal mining 2020'!"&amp;'Country Selector'!$B$3&amp;ROW($A98))*10^12,0)*'Process Emissions Multipliers'!$B$42</f>
        <v>1593813379.3556824</v>
      </c>
      <c r="M90" s="90">
        <f t="shared" ca="1" si="16"/>
        <v>3119235850.8586335</v>
      </c>
      <c r="N90" s="90">
        <f t="shared" ca="1" si="13"/>
        <v>4644658322.3615847</v>
      </c>
      <c r="O90" s="90">
        <f t="shared" ca="1" si="13"/>
        <v>6170080793.8645363</v>
      </c>
      <c r="P90" s="90">
        <f t="shared" ca="1" si="13"/>
        <v>7695503265.367487</v>
      </c>
      <c r="Q90" s="90">
        <f t="shared" ca="1" si="13"/>
        <v>9220925736.8704395</v>
      </c>
      <c r="R90" s="90">
        <f t="shared" ca="1" si="13"/>
        <v>10746348208.37339</v>
      </c>
      <c r="S90" s="90">
        <f t="shared" ca="1" si="13"/>
        <v>12271770679.876343</v>
      </c>
      <c r="T90" s="90">
        <f t="shared" ca="1" si="13"/>
        <v>13797193151.379292</v>
      </c>
      <c r="U90" s="90">
        <f t="shared" ca="1" si="13"/>
        <v>15322615622.882244</v>
      </c>
      <c r="V90">
        <f ca="1">IF('Coal mining 2030'!$A98="MD",INDIRECT("'Coal mining 2030'!"&amp;'Country Selector'!$B$3&amp;ROW($A98))*10^12,0)*'Process Emissions Multipliers'!$D$42</f>
        <v>16848038094.385195</v>
      </c>
      <c r="W90" s="90">
        <f t="shared" ca="1" si="18"/>
        <v>16944308045.707912</v>
      </c>
      <c r="X90" s="90">
        <f t="shared" ca="1" si="18"/>
        <v>17040577997.030632</v>
      </c>
      <c r="Y90" s="90">
        <f t="shared" ca="1" si="18"/>
        <v>17136847948.35335</v>
      </c>
      <c r="Z90" s="90">
        <f t="shared" ca="1" si="18"/>
        <v>17233117899.676067</v>
      </c>
      <c r="AA90" s="90">
        <f t="shared" ca="1" si="18"/>
        <v>17329387850.998783</v>
      </c>
      <c r="AB90" s="90">
        <f t="shared" ca="1" si="18"/>
        <v>17425657802.321503</v>
      </c>
      <c r="AC90" s="90">
        <f t="shared" ca="1" si="18"/>
        <v>17521927753.644218</v>
      </c>
      <c r="AD90" s="90">
        <f t="shared" ca="1" si="18"/>
        <v>17618197704.966938</v>
      </c>
      <c r="AE90" s="90">
        <f t="shared" ca="1" si="18"/>
        <v>17714467656.289654</v>
      </c>
      <c r="AF90" s="90">
        <f t="shared" ca="1" si="18"/>
        <v>17810737607.612373</v>
      </c>
      <c r="AG90" s="90">
        <f t="shared" ca="1" si="18"/>
        <v>17907007558.935089</v>
      </c>
      <c r="AH90" s="90">
        <f t="shared" ca="1" si="18"/>
        <v>18003277510.257805</v>
      </c>
      <c r="AI90" s="90">
        <f t="shared" ca="1" si="18"/>
        <v>18099547461.580528</v>
      </c>
      <c r="AJ90" s="90">
        <f t="shared" ca="1" si="18"/>
        <v>18195817412.903244</v>
      </c>
      <c r="AK90" s="90">
        <f t="shared" ca="1" si="18"/>
        <v>18292087364.225964</v>
      </c>
      <c r="AL90" s="90">
        <f t="shared" ca="1" si="18"/>
        <v>18388357315.548679</v>
      </c>
      <c r="AM90" s="90">
        <f t="shared" ca="1" si="17"/>
        <v>18484627266.871395</v>
      </c>
      <c r="AN90" s="90">
        <f t="shared" ca="1" si="17"/>
        <v>18580897218.194115</v>
      </c>
      <c r="AO90" s="90">
        <f t="shared" ca="1" si="17"/>
        <v>18677167169.516834</v>
      </c>
      <c r="AP90">
        <f ca="1">V90*'Process Emissions Multipliers'!$E$42</f>
        <v>18773437120.83955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17000352971.285494</v>
      </c>
      <c r="D91" s="90">
        <f t="shared" ca="1" si="12"/>
        <v>17080735143.736206</v>
      </c>
      <c r="E91" s="90">
        <f t="shared" ca="1" si="12"/>
        <v>17161117316.186916</v>
      </c>
      <c r="F91" s="90">
        <f t="shared" ca="1" si="12"/>
        <v>17241499488.637627</v>
      </c>
      <c r="G91" s="90">
        <f t="shared" ca="1" si="12"/>
        <v>17321881661.088341</v>
      </c>
      <c r="H91" s="90">
        <f t="shared" ca="1" si="12"/>
        <v>17402263833.539051</v>
      </c>
      <c r="I91" s="90">
        <f t="shared" ca="1" si="12"/>
        <v>17482646005.989761</v>
      </c>
      <c r="J91" s="90">
        <f t="shared" ca="1" si="12"/>
        <v>17563028178.440475</v>
      </c>
      <c r="K91" s="90">
        <f t="shared" ca="1" si="12"/>
        <v>17643410350.89119</v>
      </c>
      <c r="L91">
        <f ca="1">IF('Coal mining 2020'!$A99="MD",INDIRECT("'Coal mining 2020'!"&amp;'Country Selector'!$B$3&amp;ROW($A99))*10^12,0)*'Process Emissions Multipliers'!$B$42</f>
        <v>17723792523.3419</v>
      </c>
      <c r="M91" s="90">
        <f t="shared" ca="1" si="16"/>
        <v>16024298747.71349</v>
      </c>
      <c r="N91" s="90">
        <f t="shared" ca="1" si="13"/>
        <v>14324804972.085077</v>
      </c>
      <c r="O91" s="90">
        <f t="shared" ca="1" si="13"/>
        <v>12625311196.456667</v>
      </c>
      <c r="P91" s="90">
        <f t="shared" ca="1" si="13"/>
        <v>10925817420.828257</v>
      </c>
      <c r="Q91" s="90">
        <f t="shared" ca="1" si="13"/>
        <v>9226323645.1998482</v>
      </c>
      <c r="R91" s="90">
        <f t="shared" ca="1" si="13"/>
        <v>7526829869.5714369</v>
      </c>
      <c r="S91" s="90">
        <f t="shared" ca="1" si="13"/>
        <v>5827336093.9430256</v>
      </c>
      <c r="T91" s="90">
        <f t="shared" ca="1" si="13"/>
        <v>4127842318.3146162</v>
      </c>
      <c r="U91" s="90">
        <f t="shared" ca="1" si="13"/>
        <v>2428348542.6862059</v>
      </c>
      <c r="V91">
        <f ca="1">IF('Coal mining 2030'!$A99="MD",INDIRECT("'Coal mining 2030'!"&amp;'Country Selector'!$B$3&amp;ROW($A99))*10^12,0)*'Process Emissions Multipliers'!$D$42</f>
        <v>728854767.05779517</v>
      </c>
      <c r="W91" s="90">
        <f t="shared" ca="1" si="18"/>
        <v>733019454.51593709</v>
      </c>
      <c r="X91" s="90">
        <f t="shared" ca="1" si="18"/>
        <v>737184141.97407925</v>
      </c>
      <c r="Y91" s="90">
        <f t="shared" ca="1" si="18"/>
        <v>741348829.43222106</v>
      </c>
      <c r="Z91" s="90">
        <f t="shared" ca="1" si="18"/>
        <v>745513516.89036322</v>
      </c>
      <c r="AA91" s="90">
        <f t="shared" ca="1" si="18"/>
        <v>749678204.34850526</v>
      </c>
      <c r="AB91" s="90">
        <f t="shared" ca="1" si="18"/>
        <v>753842891.80664706</v>
      </c>
      <c r="AC91" s="90">
        <f t="shared" ca="1" si="18"/>
        <v>758007579.2647891</v>
      </c>
      <c r="AD91" s="90">
        <f t="shared" ca="1" si="18"/>
        <v>762172266.72293115</v>
      </c>
      <c r="AE91" s="90">
        <f t="shared" ca="1" si="18"/>
        <v>766336954.18107319</v>
      </c>
      <c r="AF91" s="90">
        <f t="shared" ca="1" si="18"/>
        <v>770501641.63921523</v>
      </c>
      <c r="AG91" s="90">
        <f t="shared" ca="1" si="18"/>
        <v>774666329.09735727</v>
      </c>
      <c r="AH91" s="90">
        <f t="shared" ca="1" si="18"/>
        <v>778831016.55549908</v>
      </c>
      <c r="AI91" s="90">
        <f t="shared" ca="1" si="18"/>
        <v>782995704.01364112</v>
      </c>
      <c r="AJ91" s="90">
        <f t="shared" ca="1" si="18"/>
        <v>787160391.47178316</v>
      </c>
      <c r="AK91" s="90">
        <f t="shared" ca="1" si="18"/>
        <v>791325078.9299252</v>
      </c>
      <c r="AL91" s="90">
        <f t="shared" ca="1" si="18"/>
        <v>795489766.38806725</v>
      </c>
      <c r="AM91" s="90">
        <f t="shared" ca="1" si="17"/>
        <v>799654453.84620917</v>
      </c>
      <c r="AN91" s="90">
        <f t="shared" ca="1" si="17"/>
        <v>803819141.30435121</v>
      </c>
      <c r="AO91" s="90">
        <f t="shared" ca="1" si="17"/>
        <v>807983828.76249313</v>
      </c>
      <c r="AP91">
        <f ca="1">V91*'Process Emissions Multipliers'!$E$42</f>
        <v>812148516.22063518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5688851738.7793436</v>
      </c>
      <c r="D92" s="90">
        <f t="shared" ca="1" si="12"/>
        <v>10584649998.135309</v>
      </c>
      <c r="E92" s="90">
        <f t="shared" ca="1" si="12"/>
        <v>15480448257.491274</v>
      </c>
      <c r="F92" s="90">
        <f t="shared" ca="1" si="12"/>
        <v>20376246516.84724</v>
      </c>
      <c r="G92" s="90">
        <f t="shared" ca="1" si="12"/>
        <v>25272044776.203205</v>
      </c>
      <c r="H92" s="90">
        <f t="shared" ca="1" si="12"/>
        <v>30167843035.55917</v>
      </c>
      <c r="I92" s="90">
        <f t="shared" ca="1" si="12"/>
        <v>35063641294.915131</v>
      </c>
      <c r="J92" s="90">
        <f t="shared" ca="1" si="12"/>
        <v>39959439554.271103</v>
      </c>
      <c r="K92" s="90">
        <f t="shared" ca="1" si="12"/>
        <v>44855237813.627068</v>
      </c>
      <c r="L92">
        <f ca="1">IF('Coal mining 2020'!$A100="MD",INDIRECT("'Coal mining 2020'!"&amp;'Country Selector'!$B$3&amp;ROW($A100))*10^12,0)*'Process Emissions Multipliers'!$B$42</f>
        <v>49751036072.983032</v>
      </c>
      <c r="M92" s="90">
        <f t="shared" ca="1" si="16"/>
        <v>46319412046.174171</v>
      </c>
      <c r="N92" s="90">
        <f t="shared" ca="1" si="13"/>
        <v>42887788019.365303</v>
      </c>
      <c r="O92" s="90">
        <f t="shared" ca="1" si="13"/>
        <v>39456163992.556435</v>
      </c>
      <c r="P92" s="90">
        <f t="shared" ca="1" si="13"/>
        <v>36024539965.747574</v>
      </c>
      <c r="Q92" s="90">
        <f t="shared" ca="1" si="13"/>
        <v>32592915938.938705</v>
      </c>
      <c r="R92" s="90">
        <f t="shared" ca="1" si="13"/>
        <v>29161291912.129845</v>
      </c>
      <c r="S92" s="90">
        <f t="shared" ca="1" si="13"/>
        <v>25729667885.320976</v>
      </c>
      <c r="T92" s="90">
        <f t="shared" ca="1" si="13"/>
        <v>22298043858.512112</v>
      </c>
      <c r="U92" s="90">
        <f t="shared" ca="1" si="13"/>
        <v>18866419831.703247</v>
      </c>
      <c r="V92">
        <f ca="1">IF('Coal mining 2030'!$A100="MD",INDIRECT("'Coal mining 2030'!"&amp;'Country Selector'!$B$3&amp;ROW($A100))*10^12,0)*'Process Emissions Multipliers'!$D$42</f>
        <v>15434795804.894381</v>
      </c>
      <c r="W92" s="90">
        <f t="shared" ca="1" si="18"/>
        <v>15522990467.827181</v>
      </c>
      <c r="X92" s="90">
        <f t="shared" ca="1" si="18"/>
        <v>15611185130.759981</v>
      </c>
      <c r="Y92" s="90">
        <f t="shared" ca="1" si="18"/>
        <v>15699379793.69278</v>
      </c>
      <c r="Z92" s="90">
        <f t="shared" ca="1" si="18"/>
        <v>15787574456.62558</v>
      </c>
      <c r="AA92" s="90">
        <f t="shared" ca="1" si="18"/>
        <v>15875769119.55838</v>
      </c>
      <c r="AB92" s="90">
        <f t="shared" ca="1" si="18"/>
        <v>15963963782.49118</v>
      </c>
      <c r="AC92" s="90">
        <f t="shared" ca="1" si="18"/>
        <v>16052158445.423977</v>
      </c>
      <c r="AD92" s="90">
        <f t="shared" ca="1" si="18"/>
        <v>16140353108.356777</v>
      </c>
      <c r="AE92" s="90">
        <f t="shared" ca="1" si="18"/>
        <v>16228547771.289577</v>
      </c>
      <c r="AF92" s="90">
        <f t="shared" ca="1" si="18"/>
        <v>16316742434.222378</v>
      </c>
      <c r="AG92" s="90">
        <f t="shared" ca="1" si="18"/>
        <v>16404937097.155178</v>
      </c>
      <c r="AH92" s="90">
        <f t="shared" ca="1" si="18"/>
        <v>16493131760.087976</v>
      </c>
      <c r="AI92" s="90">
        <f t="shared" ca="1" si="18"/>
        <v>16581326423.020777</v>
      </c>
      <c r="AJ92" s="90">
        <f t="shared" ca="1" si="18"/>
        <v>16669521085.953575</v>
      </c>
      <c r="AK92" s="90">
        <f t="shared" ca="1" si="18"/>
        <v>16757715748.886375</v>
      </c>
      <c r="AL92" s="90">
        <f t="shared" ca="1" si="18"/>
        <v>16845910411.819174</v>
      </c>
      <c r="AM92" s="90">
        <f t="shared" ca="1" si="17"/>
        <v>16934105074.751974</v>
      </c>
      <c r="AN92" s="90">
        <f t="shared" ca="1" si="17"/>
        <v>17022299737.684776</v>
      </c>
      <c r="AO92" s="90">
        <f t="shared" ca="1" si="17"/>
        <v>17110494400.617573</v>
      </c>
      <c r="AP92">
        <f ca="1">V92*'Process Emissions Multipliers'!$E$42</f>
        <v>17198689063.550373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17721028692.587048</v>
      </c>
      <c r="D93" s="90">
        <f t="shared" ca="1" si="12"/>
        <v>17777739259.0905</v>
      </c>
      <c r="E93" s="90">
        <f t="shared" ca="1" si="12"/>
        <v>17834449825.593948</v>
      </c>
      <c r="F93" s="90">
        <f t="shared" ca="1" si="12"/>
        <v>17891160392.097397</v>
      </c>
      <c r="G93" s="90">
        <f t="shared" ca="1" si="12"/>
        <v>17947870958.600849</v>
      </c>
      <c r="H93" s="90">
        <f t="shared" ca="1" si="12"/>
        <v>18004581525.104298</v>
      </c>
      <c r="I93" s="90">
        <f t="shared" ca="1" si="12"/>
        <v>18061292091.60775</v>
      </c>
      <c r="J93" s="90">
        <f t="shared" ca="1" si="12"/>
        <v>18118002658.111198</v>
      </c>
      <c r="K93" s="90">
        <f t="shared" ca="1" si="12"/>
        <v>18174713224.614651</v>
      </c>
      <c r="L93">
        <f ca="1">IF('Coal mining 2020'!$A101="MD",INDIRECT("'Coal mining 2020'!"&amp;'Country Selector'!$B$3&amp;ROW($A101))*10^12,0)*'Process Emissions Multipliers'!$B$42</f>
        <v>18231423791.118099</v>
      </c>
      <c r="M93" s="90">
        <f t="shared" ca="1" si="16"/>
        <v>18040390420.786304</v>
      </c>
      <c r="N93" s="90">
        <f t="shared" ca="1" si="13"/>
        <v>17849357050.454506</v>
      </c>
      <c r="O93" s="90">
        <f t="shared" ca="1" si="13"/>
        <v>17658323680.122707</v>
      </c>
      <c r="P93" s="90">
        <f t="shared" ca="1" si="13"/>
        <v>17467290309.790909</v>
      </c>
      <c r="Q93" s="90">
        <f t="shared" ca="1" si="13"/>
        <v>17276256939.459114</v>
      </c>
      <c r="R93" s="90">
        <f t="shared" ca="1" si="13"/>
        <v>17085223569.127316</v>
      </c>
      <c r="S93" s="90">
        <f t="shared" ca="1" si="13"/>
        <v>16894190198.795517</v>
      </c>
      <c r="T93" s="90">
        <f t="shared" ca="1" si="13"/>
        <v>16703156828.46372</v>
      </c>
      <c r="U93" s="90">
        <f t="shared" ca="1" si="13"/>
        <v>16512123458.131926</v>
      </c>
      <c r="V93">
        <f ca="1">IF('Coal mining 2030'!$A101="MD",INDIRECT("'Coal mining 2030'!"&amp;'Country Selector'!$B$3&amp;ROW($A101))*10^12,0)*'Process Emissions Multipliers'!$D$42</f>
        <v>16321090087.800127</v>
      </c>
      <c r="W93" s="90">
        <f t="shared" ca="1" si="18"/>
        <v>16414349050.029671</v>
      </c>
      <c r="X93" s="90">
        <f t="shared" ca="1" si="18"/>
        <v>16507608012.259218</v>
      </c>
      <c r="Y93" s="90">
        <f t="shared" ca="1" si="18"/>
        <v>16600866974.488762</v>
      </c>
      <c r="Z93" s="90">
        <f t="shared" ca="1" si="18"/>
        <v>16694125936.718307</v>
      </c>
      <c r="AA93" s="90">
        <f t="shared" ca="1" si="18"/>
        <v>16787384898.947853</v>
      </c>
      <c r="AB93" s="90">
        <f t="shared" ca="1" si="18"/>
        <v>16880643861.177399</v>
      </c>
      <c r="AC93" s="90">
        <f t="shared" ca="1" si="18"/>
        <v>16973902823.406944</v>
      </c>
      <c r="AD93" s="90">
        <f t="shared" ca="1" si="18"/>
        <v>17067161785.63649</v>
      </c>
      <c r="AE93" s="90">
        <f t="shared" ca="1" si="18"/>
        <v>17160420747.866034</v>
      </c>
      <c r="AF93" s="90">
        <f t="shared" ca="1" si="18"/>
        <v>17253679710.095581</v>
      </c>
      <c r="AG93" s="90">
        <f t="shared" ca="1" si="18"/>
        <v>17346938672.325127</v>
      </c>
      <c r="AH93" s="90">
        <f t="shared" ca="1" si="18"/>
        <v>17440197634.554672</v>
      </c>
      <c r="AI93" s="90">
        <f t="shared" ca="1" si="18"/>
        <v>17533456596.784218</v>
      </c>
      <c r="AJ93" s="90">
        <f t="shared" ca="1" si="18"/>
        <v>17626715559.013763</v>
      </c>
      <c r="AK93" s="90">
        <f t="shared" ca="1" si="18"/>
        <v>17719974521.243309</v>
      </c>
      <c r="AL93" s="90">
        <f t="shared" ca="1" si="18"/>
        <v>17813233483.472851</v>
      </c>
      <c r="AM93" s="90">
        <f t="shared" ca="1" si="17"/>
        <v>17906492445.7024</v>
      </c>
      <c r="AN93" s="90">
        <f t="shared" ca="1" si="17"/>
        <v>17999751407.931942</v>
      </c>
      <c r="AO93" s="90">
        <f t="shared" ca="1" si="17"/>
        <v>18093010370.161488</v>
      </c>
      <c r="AP93">
        <f ca="1">V93*'Process Emissions Multipliers'!$E$42</f>
        <v>18186269332.391033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14215995786.473612</v>
      </c>
      <c r="D94" s="90">
        <f t="shared" ca="1" si="12"/>
        <v>12714681607.750179</v>
      </c>
      <c r="E94" s="90">
        <f t="shared" ca="1" si="12"/>
        <v>11213367429.026745</v>
      </c>
      <c r="F94" s="90">
        <f t="shared" ca="1" si="12"/>
        <v>9712053250.3033142</v>
      </c>
      <c r="G94" s="90">
        <f t="shared" ca="1" si="12"/>
        <v>8210739071.5798788</v>
      </c>
      <c r="H94" s="90">
        <f t="shared" ca="1" si="12"/>
        <v>6709424892.8564453</v>
      </c>
      <c r="I94" s="90">
        <f t="shared" ca="1" si="12"/>
        <v>5208110714.1330128</v>
      </c>
      <c r="J94" s="90">
        <f t="shared" ca="1" si="12"/>
        <v>3706796535.4095783</v>
      </c>
      <c r="K94" s="90">
        <f t="shared" ca="1" si="12"/>
        <v>2205482356.6861448</v>
      </c>
      <c r="L94">
        <f ca="1">IF('Coal mining 2020'!$A102="MD",INDIRECT("'Coal mining 2020'!"&amp;'Country Selector'!$B$3&amp;ROW($A102))*10^12,0)*'Process Emissions Multipliers'!$B$42</f>
        <v>704168177.96271145</v>
      </c>
      <c r="M94" s="90">
        <f t="shared" ca="1" si="16"/>
        <v>2085366958.1989958</v>
      </c>
      <c r="N94" s="90">
        <f t="shared" ca="1" si="13"/>
        <v>3466565738.4352803</v>
      </c>
      <c r="O94" s="90">
        <f t="shared" ca="1" si="13"/>
        <v>4847764518.6715651</v>
      </c>
      <c r="P94" s="90">
        <f t="shared" ca="1" si="13"/>
        <v>6228963298.9078493</v>
      </c>
      <c r="Q94" s="90">
        <f t="shared" ca="1" si="13"/>
        <v>7610162079.1441336</v>
      </c>
      <c r="R94" s="90">
        <f t="shared" ca="1" si="13"/>
        <v>8991360859.3804188</v>
      </c>
      <c r="S94" s="90">
        <f t="shared" ca="1" si="13"/>
        <v>10372559639.616701</v>
      </c>
      <c r="T94" s="90">
        <f t="shared" ca="1" si="13"/>
        <v>11753758419.852987</v>
      </c>
      <c r="U94" s="90">
        <f t="shared" ca="1" si="13"/>
        <v>13134957200.089272</v>
      </c>
      <c r="V94">
        <f ca="1">IF('Coal mining 2030'!$A102="MD",INDIRECT("'Coal mining 2030'!"&amp;'Country Selector'!$B$3&amp;ROW($A102))*10^12,0)*'Process Emissions Multipliers'!$D$42</f>
        <v>14516155980.325556</v>
      </c>
      <c r="W94" s="90">
        <f t="shared" ca="1" si="18"/>
        <v>14599101521.034216</v>
      </c>
      <c r="X94" s="90">
        <f t="shared" ca="1" si="18"/>
        <v>14682047061.742882</v>
      </c>
      <c r="Y94" s="90">
        <f t="shared" ca="1" si="18"/>
        <v>14764992602.451542</v>
      </c>
      <c r="Z94" s="90">
        <f t="shared" ca="1" si="18"/>
        <v>14847938143.160206</v>
      </c>
      <c r="AA94" s="90">
        <f t="shared" ca="1" si="18"/>
        <v>14930883683.868868</v>
      </c>
      <c r="AB94" s="90">
        <f t="shared" ca="1" si="18"/>
        <v>15013829224.577528</v>
      </c>
      <c r="AC94" s="90">
        <f t="shared" ca="1" si="18"/>
        <v>15096774765.286194</v>
      </c>
      <c r="AD94" s="90">
        <f t="shared" ca="1" si="18"/>
        <v>15179720305.994854</v>
      </c>
      <c r="AE94" s="90">
        <f t="shared" ca="1" si="18"/>
        <v>15262665846.703516</v>
      </c>
      <c r="AF94" s="90">
        <f t="shared" ca="1" si="18"/>
        <v>15345611387.412178</v>
      </c>
      <c r="AG94" s="90">
        <f t="shared" ca="1" si="18"/>
        <v>15428556928.120842</v>
      </c>
      <c r="AH94" s="90">
        <f t="shared" ca="1" si="18"/>
        <v>15511502468.829502</v>
      </c>
      <c r="AI94" s="90">
        <f t="shared" ca="1" si="18"/>
        <v>15594448009.538166</v>
      </c>
      <c r="AJ94" s="90">
        <f t="shared" ca="1" si="18"/>
        <v>15677393550.246826</v>
      </c>
      <c r="AK94" s="90">
        <f t="shared" ca="1" si="18"/>
        <v>15760339090.955488</v>
      </c>
      <c r="AL94" s="90">
        <f t="shared" ref="AL94:AO109" ca="1" si="19">$V94*($AP$1-AL$1)/($AP$1-$V$1)+$AP94*(AL$1-$V$1)/($AP$1-$V$1)</f>
        <v>15843284631.664152</v>
      </c>
      <c r="AM94" s="90">
        <f t="shared" ca="1" si="19"/>
        <v>15926230172.372814</v>
      </c>
      <c r="AN94" s="90">
        <f t="shared" ca="1" si="19"/>
        <v>16009175713.081474</v>
      </c>
      <c r="AO94" s="90">
        <f t="shared" ca="1" si="19"/>
        <v>16092121253.790138</v>
      </c>
      <c r="AP94">
        <f ca="1">V94*'Process Emissions Multipliers'!$E$42</f>
        <v>16175066794.4988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16128272728.421558</v>
      </c>
      <c r="D95" s="90">
        <f t="shared" ca="1" si="12"/>
        <v>16206313318.886366</v>
      </c>
      <c r="E95" s="90">
        <f t="shared" ref="D95:K126" ca="1" si="20">$B95*($L$1-E$1)/($L$1-$B$1)+$L95*(E$1-$B$1)/($L$1-$B$1)</f>
        <v>16284353909.351171</v>
      </c>
      <c r="F95" s="90">
        <f t="shared" ca="1" si="20"/>
        <v>16362394499.815975</v>
      </c>
      <c r="G95" s="90">
        <f t="shared" ca="1" si="20"/>
        <v>16440435090.280781</v>
      </c>
      <c r="H95" s="90">
        <f t="shared" ca="1" si="20"/>
        <v>16518475680.745586</v>
      </c>
      <c r="I95" s="90">
        <f t="shared" ca="1" si="20"/>
        <v>16596516271.210392</v>
      </c>
      <c r="J95" s="90">
        <f t="shared" ca="1" si="20"/>
        <v>16674556861.675198</v>
      </c>
      <c r="K95" s="90">
        <f t="shared" ca="1" si="20"/>
        <v>16752597452.140001</v>
      </c>
      <c r="L95">
        <f ca="1">IF('Coal mining 2020'!$A103="MD",INDIRECT("'Coal mining 2020'!"&amp;'Country Selector'!$B$3&amp;ROW($A103))*10^12,0)*'Process Emissions Multipliers'!$B$42</f>
        <v>16830638042.604809</v>
      </c>
      <c r="M95" s="90">
        <f t="shared" ca="1" si="16"/>
        <v>15286183665.653574</v>
      </c>
      <c r="N95" s="90">
        <f t="shared" ca="1" si="13"/>
        <v>13741729288.702343</v>
      </c>
      <c r="O95" s="90">
        <f t="shared" ref="N95:U126" ca="1" si="21">$L95*($V$1-O$1)/($V$1-$L$1)+$V95*(O$1-$L$1)/($V$1-$L$1)</f>
        <v>12197274911.751112</v>
      </c>
      <c r="P95" s="90">
        <f t="shared" ca="1" si="21"/>
        <v>10652820534.799879</v>
      </c>
      <c r="Q95" s="90">
        <f t="shared" ca="1" si="21"/>
        <v>9108366157.8486462</v>
      </c>
      <c r="R95" s="90">
        <f t="shared" ca="1" si="21"/>
        <v>7563911780.8974133</v>
      </c>
      <c r="S95" s="90">
        <f t="shared" ca="1" si="21"/>
        <v>6019457403.9461813</v>
      </c>
      <c r="T95" s="90">
        <f t="shared" ca="1" si="21"/>
        <v>4475003026.9949484</v>
      </c>
      <c r="U95" s="90">
        <f t="shared" ca="1" si="21"/>
        <v>2930548650.043716</v>
      </c>
      <c r="V95">
        <f ca="1">IF('Coal mining 2030'!$A103="MD",INDIRECT("'Coal mining 2030'!"&amp;'Country Selector'!$B$3&amp;ROW($A103))*10^12,0)*'Process Emissions Multipliers'!$D$42</f>
        <v>1386094273.0924833</v>
      </c>
      <c r="W95" s="90">
        <f t="shared" ref="W95:AL110" ca="1" si="22">$V95*($AP$1-W$1)/($AP$1-$V$1)+$AP95*(W$1-$V$1)/($AP$1-$V$1)</f>
        <v>1394014437.2950904</v>
      </c>
      <c r="X95" s="90">
        <f t="shared" ca="1" si="22"/>
        <v>1401934601.4976976</v>
      </c>
      <c r="Y95" s="90">
        <f t="shared" ca="1" si="22"/>
        <v>1409854765.7003047</v>
      </c>
      <c r="Z95" s="90">
        <f t="shared" ca="1" si="22"/>
        <v>1417774929.9029119</v>
      </c>
      <c r="AA95" s="90">
        <f t="shared" ca="1" si="22"/>
        <v>1425695094.1055188</v>
      </c>
      <c r="AB95" s="90">
        <f t="shared" ca="1" si="22"/>
        <v>1433615258.308126</v>
      </c>
      <c r="AC95" s="90">
        <f t="shared" ca="1" si="22"/>
        <v>1441535422.5107331</v>
      </c>
      <c r="AD95" s="90">
        <f t="shared" ca="1" si="22"/>
        <v>1449455586.7133403</v>
      </c>
      <c r="AE95" s="90">
        <f t="shared" ca="1" si="22"/>
        <v>1457375750.9159477</v>
      </c>
      <c r="AF95" s="90">
        <f t="shared" ca="1" si="22"/>
        <v>1465295915.1185546</v>
      </c>
      <c r="AG95" s="90">
        <f t="shared" ca="1" si="22"/>
        <v>1473216079.3211617</v>
      </c>
      <c r="AH95" s="90">
        <f t="shared" ca="1" si="22"/>
        <v>1481136243.5237689</v>
      </c>
      <c r="AI95" s="90">
        <f t="shared" ca="1" si="22"/>
        <v>1489056407.7263761</v>
      </c>
      <c r="AJ95" s="90">
        <f t="shared" ca="1" si="22"/>
        <v>1496976571.9289832</v>
      </c>
      <c r="AK95" s="90">
        <f t="shared" ca="1" si="22"/>
        <v>1504896736.1315904</v>
      </c>
      <c r="AL95" s="90">
        <f t="shared" ca="1" si="22"/>
        <v>1512816900.3341975</v>
      </c>
      <c r="AM95" s="90">
        <f t="shared" ca="1" si="19"/>
        <v>1520737064.5368047</v>
      </c>
      <c r="AN95" s="90">
        <f t="shared" ca="1" si="19"/>
        <v>1528657228.7394118</v>
      </c>
      <c r="AO95" s="90">
        <f t="shared" ca="1" si="19"/>
        <v>1536577392.9420192</v>
      </c>
      <c r="AP95">
        <f ca="1">V95*'Process Emissions Multipliers'!$E$42</f>
        <v>1544497557.1446261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14339207464.981161</v>
      </c>
      <c r="D96" s="90">
        <f t="shared" ca="1" si="20"/>
        <v>14403452300.341518</v>
      </c>
      <c r="E96" s="90">
        <f t="shared" ca="1" si="20"/>
        <v>14467697135.701878</v>
      </c>
      <c r="F96" s="90">
        <f t="shared" ca="1" si="20"/>
        <v>14531941971.062235</v>
      </c>
      <c r="G96" s="90">
        <f t="shared" ca="1" si="20"/>
        <v>14596186806.422592</v>
      </c>
      <c r="H96" s="90">
        <f t="shared" ca="1" si="20"/>
        <v>14660431641.782951</v>
      </c>
      <c r="I96" s="90">
        <f t="shared" ca="1" si="20"/>
        <v>14724676477.143309</v>
      </c>
      <c r="J96" s="90">
        <f t="shared" ca="1" si="20"/>
        <v>14788921312.503668</v>
      </c>
      <c r="K96" s="90">
        <f t="shared" ca="1" si="20"/>
        <v>14853166147.864025</v>
      </c>
      <c r="L96">
        <f ca="1">IF('Coal mining 2020'!$A104="MD",INDIRECT("'Coal mining 2020'!"&amp;'Country Selector'!$B$3&amp;ROW($A104))*10^12,0)*'Process Emissions Multipliers'!$B$42</f>
        <v>14917410983.224384</v>
      </c>
      <c r="M96" s="90">
        <f t="shared" ca="1" si="16"/>
        <v>14780213003.541094</v>
      </c>
      <c r="N96" s="90">
        <f t="shared" ca="1" si="21"/>
        <v>14643015023.857803</v>
      </c>
      <c r="O96" s="90">
        <f t="shared" ca="1" si="21"/>
        <v>14505817044.174513</v>
      </c>
      <c r="P96" s="90">
        <f t="shared" ca="1" si="21"/>
        <v>14368619064.491224</v>
      </c>
      <c r="Q96" s="90">
        <f t="shared" ca="1" si="21"/>
        <v>14231421084.807934</v>
      </c>
      <c r="R96" s="90">
        <f t="shared" ca="1" si="21"/>
        <v>14094223105.124643</v>
      </c>
      <c r="S96" s="90">
        <f t="shared" ca="1" si="21"/>
        <v>13957025125.441353</v>
      </c>
      <c r="T96" s="90">
        <f t="shared" ca="1" si="21"/>
        <v>13819827145.758062</v>
      </c>
      <c r="U96" s="90">
        <f t="shared" ca="1" si="21"/>
        <v>13682629166.074772</v>
      </c>
      <c r="V96">
        <f ca="1">IF('Coal mining 2030'!$A104="MD",INDIRECT("'Coal mining 2030'!"&amp;'Country Selector'!$B$3&amp;ROW($A104))*10^12,0)*'Process Emissions Multipliers'!$D$42</f>
        <v>13545431186.391481</v>
      </c>
      <c r="W96" s="90">
        <f t="shared" ca="1" si="22"/>
        <v>13622829990.55217</v>
      </c>
      <c r="X96" s="90">
        <f t="shared" ca="1" si="22"/>
        <v>13700228794.712856</v>
      </c>
      <c r="Y96" s="90">
        <f t="shared" ca="1" si="22"/>
        <v>13777627598.873545</v>
      </c>
      <c r="Z96" s="90">
        <f t="shared" ca="1" si="22"/>
        <v>13855026403.034233</v>
      </c>
      <c r="AA96" s="90">
        <f t="shared" ca="1" si="22"/>
        <v>13932425207.194923</v>
      </c>
      <c r="AB96" s="90">
        <f t="shared" ca="1" si="22"/>
        <v>14009824011.35561</v>
      </c>
      <c r="AC96" s="90">
        <f t="shared" ca="1" si="22"/>
        <v>14087222815.516296</v>
      </c>
      <c r="AD96" s="90">
        <f t="shared" ca="1" si="22"/>
        <v>14164621619.676987</v>
      </c>
      <c r="AE96" s="90">
        <f t="shared" ca="1" si="22"/>
        <v>14242020423.837673</v>
      </c>
      <c r="AF96" s="90">
        <f t="shared" ca="1" si="22"/>
        <v>14319419227.998363</v>
      </c>
      <c r="AG96" s="90">
        <f t="shared" ca="1" si="22"/>
        <v>14396818032.15905</v>
      </c>
      <c r="AH96" s="90">
        <f t="shared" ca="1" si="22"/>
        <v>14474216836.319738</v>
      </c>
      <c r="AI96" s="90">
        <f t="shared" ca="1" si="22"/>
        <v>14551615640.480425</v>
      </c>
      <c r="AJ96" s="90">
        <f t="shared" ca="1" si="22"/>
        <v>14629014444.641113</v>
      </c>
      <c r="AK96" s="90">
        <f t="shared" ca="1" si="22"/>
        <v>14706413248.8018</v>
      </c>
      <c r="AL96" s="90">
        <f t="shared" ca="1" si="22"/>
        <v>14783812052.96249</v>
      </c>
      <c r="AM96" s="90">
        <f t="shared" ca="1" si="19"/>
        <v>14861210857.123178</v>
      </c>
      <c r="AN96" s="90">
        <f t="shared" ca="1" si="19"/>
        <v>14938609661.283867</v>
      </c>
      <c r="AO96" s="90">
        <f t="shared" ca="1" si="19"/>
        <v>15016008465.444553</v>
      </c>
      <c r="AP96">
        <f ca="1">V96*'Process Emissions Multipliers'!$E$42</f>
        <v>15093407269.605242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2927379116.7429605</v>
      </c>
      <c r="D97" s="90">
        <f t="shared" ca="1" si="20"/>
        <v>4376541163.1432409</v>
      </c>
      <c r="E97" s="90">
        <f t="shared" ca="1" si="20"/>
        <v>5825703209.5435209</v>
      </c>
      <c r="F97" s="90">
        <f t="shared" ca="1" si="20"/>
        <v>7274865255.9438019</v>
      </c>
      <c r="G97" s="90">
        <f t="shared" ca="1" si="20"/>
        <v>8724027302.3440819</v>
      </c>
      <c r="H97" s="90">
        <f t="shared" ca="1" si="20"/>
        <v>10173189348.744362</v>
      </c>
      <c r="I97" s="90">
        <f t="shared" ca="1" si="20"/>
        <v>11622351395.144642</v>
      </c>
      <c r="J97" s="90">
        <f t="shared" ca="1" si="20"/>
        <v>13071513441.544924</v>
      </c>
      <c r="K97" s="90">
        <f t="shared" ca="1" si="20"/>
        <v>14520675487.945202</v>
      </c>
      <c r="L97">
        <f ca="1">IF('Coal mining 2020'!$A105="MD",INDIRECT("'Coal mining 2020'!"&amp;'Country Selector'!$B$3&amp;ROW($A105))*10^12,0)*'Process Emissions Multipliers'!$B$42</f>
        <v>15969837534.345484</v>
      </c>
      <c r="M97" s="90">
        <f t="shared" ca="1" si="16"/>
        <v>15825059542.1672</v>
      </c>
      <c r="N97" s="90">
        <f t="shared" ca="1" si="21"/>
        <v>15680281549.988918</v>
      </c>
      <c r="O97" s="90">
        <f t="shared" ca="1" si="21"/>
        <v>15535503557.810635</v>
      </c>
      <c r="P97" s="90">
        <f t="shared" ca="1" si="21"/>
        <v>15390725565.632353</v>
      </c>
      <c r="Q97" s="90">
        <f t="shared" ca="1" si="21"/>
        <v>15245947573.454071</v>
      </c>
      <c r="R97" s="90">
        <f t="shared" ca="1" si="21"/>
        <v>15101169581.275787</v>
      </c>
      <c r="S97" s="90">
        <f t="shared" ca="1" si="21"/>
        <v>14956391589.097504</v>
      </c>
      <c r="T97" s="90">
        <f t="shared" ca="1" si="21"/>
        <v>14811613596.919222</v>
      </c>
      <c r="U97" s="90">
        <f t="shared" ca="1" si="21"/>
        <v>14666835604.74094</v>
      </c>
      <c r="V97">
        <f ca="1">IF('Coal mining 2030'!$A105="MD",INDIRECT("'Coal mining 2030'!"&amp;'Country Selector'!$B$3&amp;ROW($A105))*10^12,0)*'Process Emissions Multipliers'!$D$42</f>
        <v>14522057612.562656</v>
      </c>
      <c r="W97" s="90">
        <f t="shared" ca="1" si="22"/>
        <v>14605036875.289576</v>
      </c>
      <c r="X97" s="90">
        <f t="shared" ca="1" si="22"/>
        <v>14688016138.016493</v>
      </c>
      <c r="Y97" s="90">
        <f t="shared" ca="1" si="22"/>
        <v>14770995400.743408</v>
      </c>
      <c r="Z97" s="90">
        <f t="shared" ca="1" si="22"/>
        <v>14853974663.470327</v>
      </c>
      <c r="AA97" s="90">
        <f t="shared" ca="1" si="22"/>
        <v>14936953926.197247</v>
      </c>
      <c r="AB97" s="90">
        <f t="shared" ca="1" si="22"/>
        <v>15019933188.924164</v>
      </c>
      <c r="AC97" s="90">
        <f t="shared" ca="1" si="22"/>
        <v>15102912451.651081</v>
      </c>
      <c r="AD97" s="90">
        <f t="shared" ca="1" si="22"/>
        <v>15185891714.377998</v>
      </c>
      <c r="AE97" s="90">
        <f t="shared" ca="1" si="22"/>
        <v>15268870977.104916</v>
      </c>
      <c r="AF97" s="90">
        <f t="shared" ca="1" si="22"/>
        <v>15351850239.831835</v>
      </c>
      <c r="AG97" s="90">
        <f t="shared" ca="1" si="22"/>
        <v>15434829502.558754</v>
      </c>
      <c r="AH97" s="90">
        <f t="shared" ca="1" si="22"/>
        <v>15517808765.285671</v>
      </c>
      <c r="AI97" s="90">
        <f t="shared" ca="1" si="22"/>
        <v>15600788028.012589</v>
      </c>
      <c r="AJ97" s="90">
        <f t="shared" ca="1" si="22"/>
        <v>15683767290.739506</v>
      </c>
      <c r="AK97" s="90">
        <f t="shared" ca="1" si="22"/>
        <v>15766746553.466423</v>
      </c>
      <c r="AL97" s="90">
        <f t="shared" ca="1" si="22"/>
        <v>15849725816.193342</v>
      </c>
      <c r="AM97" s="90">
        <f t="shared" ca="1" si="19"/>
        <v>15932705078.920261</v>
      </c>
      <c r="AN97" s="90">
        <f t="shared" ca="1" si="19"/>
        <v>16015684341.647177</v>
      </c>
      <c r="AO97" s="90">
        <f t="shared" ca="1" si="19"/>
        <v>16098663604.374096</v>
      </c>
      <c r="AP97">
        <f ca="1">V97*'Process Emissions Multipliers'!$E$42</f>
        <v>16181642867.101013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15345961536.860056</v>
      </c>
      <c r="D98" s="90">
        <f t="shared" ca="1" si="20"/>
        <v>13961595430.169685</v>
      </c>
      <c r="E98" s="90">
        <f t="shared" ca="1" si="20"/>
        <v>12577229323.479315</v>
      </c>
      <c r="F98" s="90">
        <f t="shared" ca="1" si="20"/>
        <v>11192863216.788946</v>
      </c>
      <c r="G98" s="90">
        <f t="shared" ca="1" si="20"/>
        <v>9808497110.0985775</v>
      </c>
      <c r="H98" s="90">
        <f t="shared" ca="1" si="20"/>
        <v>8424131003.4082079</v>
      </c>
      <c r="I98" s="90">
        <f t="shared" ca="1" si="20"/>
        <v>7039764896.7178383</v>
      </c>
      <c r="J98" s="90">
        <f t="shared" ca="1" si="20"/>
        <v>5655398790.0274696</v>
      </c>
      <c r="K98" s="90">
        <f t="shared" ca="1" si="20"/>
        <v>4271032683.3370996</v>
      </c>
      <c r="L98">
        <f ca="1">IF('Coal mining 2020'!$A106="MD",INDIRECT("'Coal mining 2020'!"&amp;'Country Selector'!$B$3&amp;ROW($A106))*10^12,0)*'Process Emissions Multipliers'!$B$42</f>
        <v>2886666576.6467304</v>
      </c>
      <c r="M98" s="90">
        <f t="shared" ca="1" si="16"/>
        <v>2873592652.375494</v>
      </c>
      <c r="N98" s="90">
        <f t="shared" ca="1" si="21"/>
        <v>2860518728.1042585</v>
      </c>
      <c r="O98" s="90">
        <f t="shared" ca="1" si="21"/>
        <v>2847444803.8330221</v>
      </c>
      <c r="P98" s="90">
        <f t="shared" ca="1" si="21"/>
        <v>2834370879.5617867</v>
      </c>
      <c r="Q98" s="90">
        <f t="shared" ca="1" si="21"/>
        <v>2821296955.2905502</v>
      </c>
      <c r="R98" s="90">
        <f t="shared" ca="1" si="21"/>
        <v>2808223031.0193138</v>
      </c>
      <c r="S98" s="90">
        <f t="shared" ca="1" si="21"/>
        <v>2795149106.7480779</v>
      </c>
      <c r="T98" s="90">
        <f t="shared" ca="1" si="21"/>
        <v>2782075182.4768424</v>
      </c>
      <c r="U98" s="90">
        <f t="shared" ca="1" si="21"/>
        <v>2769001258.205606</v>
      </c>
      <c r="V98">
        <f ca="1">IF('Coal mining 2030'!$A106="MD",INDIRECT("'Coal mining 2030'!"&amp;'Country Selector'!$B$3&amp;ROW($A106))*10^12,0)*'Process Emissions Multipliers'!$D$42</f>
        <v>2755927333.93437</v>
      </c>
      <c r="W98" s="90">
        <f t="shared" ca="1" si="22"/>
        <v>2771674745.5202465</v>
      </c>
      <c r="X98" s="90">
        <f t="shared" ca="1" si="22"/>
        <v>2787422157.106123</v>
      </c>
      <c r="Y98" s="90">
        <f t="shared" ca="1" si="22"/>
        <v>2803169568.6919994</v>
      </c>
      <c r="Z98" s="90">
        <f t="shared" ca="1" si="22"/>
        <v>2818916980.2778759</v>
      </c>
      <c r="AA98" s="90">
        <f t="shared" ca="1" si="22"/>
        <v>2834664391.8637524</v>
      </c>
      <c r="AB98" s="90">
        <f t="shared" ca="1" si="22"/>
        <v>2850411803.4496284</v>
      </c>
      <c r="AC98" s="90">
        <f t="shared" ca="1" si="22"/>
        <v>2866159215.0355053</v>
      </c>
      <c r="AD98" s="90">
        <f t="shared" ca="1" si="22"/>
        <v>2881906626.6213818</v>
      </c>
      <c r="AE98" s="90">
        <f t="shared" ca="1" si="22"/>
        <v>2897654038.2072582</v>
      </c>
      <c r="AF98" s="90">
        <f t="shared" ca="1" si="22"/>
        <v>2913401449.7931347</v>
      </c>
      <c r="AG98" s="90">
        <f t="shared" ca="1" si="22"/>
        <v>2929148861.3790112</v>
      </c>
      <c r="AH98" s="90">
        <f t="shared" ca="1" si="22"/>
        <v>2944896272.9648876</v>
      </c>
      <c r="AI98" s="90">
        <f t="shared" ca="1" si="22"/>
        <v>2960643684.5507636</v>
      </c>
      <c r="AJ98" s="90">
        <f t="shared" ca="1" si="22"/>
        <v>2976391096.1366405</v>
      </c>
      <c r="AK98" s="90">
        <f t="shared" ca="1" si="22"/>
        <v>2992138507.7225165</v>
      </c>
      <c r="AL98" s="90">
        <f t="shared" ca="1" si="22"/>
        <v>3007885919.3083935</v>
      </c>
      <c r="AM98" s="90">
        <f t="shared" ca="1" si="19"/>
        <v>3023633330.8942699</v>
      </c>
      <c r="AN98" s="90">
        <f t="shared" ca="1" si="19"/>
        <v>3039380742.4801459</v>
      </c>
      <c r="AO98" s="90">
        <f t="shared" ca="1" si="19"/>
        <v>3055128154.0660224</v>
      </c>
      <c r="AP98">
        <f ca="1">V98*'Process Emissions Multipliers'!$E$42</f>
        <v>3070875565.6518989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1418801685.7553897</v>
      </c>
      <c r="D99" s="90">
        <f t="shared" ca="1" si="20"/>
        <v>2837603371.5107794</v>
      </c>
      <c r="E99" s="90">
        <f t="shared" ca="1" si="20"/>
        <v>4256405057.2661695</v>
      </c>
      <c r="F99" s="90">
        <f t="shared" ca="1" si="20"/>
        <v>5675206743.0215588</v>
      </c>
      <c r="G99" s="90">
        <f t="shared" ca="1" si="20"/>
        <v>7094008428.7769489</v>
      </c>
      <c r="H99" s="90">
        <f t="shared" ca="1" si="20"/>
        <v>8512810114.5323391</v>
      </c>
      <c r="I99" s="90">
        <f t="shared" ca="1" si="20"/>
        <v>9931611800.2877293</v>
      </c>
      <c r="J99" s="90">
        <f t="shared" ca="1" si="20"/>
        <v>11350413486.043118</v>
      </c>
      <c r="K99" s="90">
        <f t="shared" ca="1" si="20"/>
        <v>12769215171.798508</v>
      </c>
      <c r="L99">
        <f ca="1">IF('Coal mining 2020'!$A107="MD",INDIRECT("'Coal mining 2020'!"&amp;'Country Selector'!$B$3&amp;ROW($A107))*10^12,0)*'Process Emissions Multipliers'!$B$42</f>
        <v>14188016857.553898</v>
      </c>
      <c r="M99" s="90">
        <f t="shared" ca="1" si="16"/>
        <v>14031619796.734257</v>
      </c>
      <c r="N99" s="90">
        <f t="shared" ca="1" si="21"/>
        <v>13875222735.914614</v>
      </c>
      <c r="O99" s="90">
        <f t="shared" ca="1" si="21"/>
        <v>13718825675.094975</v>
      </c>
      <c r="P99" s="90">
        <f t="shared" ca="1" si="21"/>
        <v>13562428614.275331</v>
      </c>
      <c r="Q99" s="90">
        <f t="shared" ca="1" si="21"/>
        <v>13406031553.455688</v>
      </c>
      <c r="R99" s="90">
        <f t="shared" ca="1" si="21"/>
        <v>13249634492.636047</v>
      </c>
      <c r="S99" s="90">
        <f t="shared" ca="1" si="21"/>
        <v>13093237431.816406</v>
      </c>
      <c r="T99" s="90">
        <f t="shared" ca="1" si="21"/>
        <v>12936840370.996765</v>
      </c>
      <c r="U99" s="90">
        <f t="shared" ca="1" si="21"/>
        <v>12780443310.177124</v>
      </c>
      <c r="V99">
        <f ca="1">IF('Coal mining 2030'!$A107="MD",INDIRECT("'Coal mining 2030'!"&amp;'Country Selector'!$B$3&amp;ROW($A107))*10^12,0)*'Process Emissions Multipliers'!$D$42</f>
        <v>12624046249.357481</v>
      </c>
      <c r="W99" s="90">
        <f t="shared" ca="1" si="22"/>
        <v>12696180245.678774</v>
      </c>
      <c r="X99" s="90">
        <f t="shared" ca="1" si="22"/>
        <v>12768314242.000067</v>
      </c>
      <c r="Y99" s="90">
        <f t="shared" ca="1" si="22"/>
        <v>12840448238.32136</v>
      </c>
      <c r="Z99" s="90">
        <f t="shared" ca="1" si="22"/>
        <v>12912582234.642653</v>
      </c>
      <c r="AA99" s="90">
        <f t="shared" ca="1" si="22"/>
        <v>12984716230.963943</v>
      </c>
      <c r="AB99" s="90">
        <f t="shared" ca="1" si="22"/>
        <v>13056850227.285236</v>
      </c>
      <c r="AC99" s="90">
        <f t="shared" ca="1" si="22"/>
        <v>13128984223.606529</v>
      </c>
      <c r="AD99" s="90">
        <f t="shared" ca="1" si="22"/>
        <v>13201118219.927822</v>
      </c>
      <c r="AE99" s="90">
        <f t="shared" ca="1" si="22"/>
        <v>13273252216.249115</v>
      </c>
      <c r="AF99" s="90">
        <f t="shared" ca="1" si="22"/>
        <v>13345386212.570408</v>
      </c>
      <c r="AG99" s="90">
        <f t="shared" ca="1" si="22"/>
        <v>13417520208.891701</v>
      </c>
      <c r="AH99" s="90">
        <f t="shared" ca="1" si="22"/>
        <v>13489654205.212994</v>
      </c>
      <c r="AI99" s="90">
        <f t="shared" ca="1" si="22"/>
        <v>13561788201.534286</v>
      </c>
      <c r="AJ99" s="90">
        <f t="shared" ca="1" si="22"/>
        <v>13633922197.855579</v>
      </c>
      <c r="AK99" s="90">
        <f t="shared" ca="1" si="22"/>
        <v>13706056194.176874</v>
      </c>
      <c r="AL99" s="90">
        <f t="shared" ca="1" si="22"/>
        <v>13778190190.498165</v>
      </c>
      <c r="AM99" s="90">
        <f t="shared" ca="1" si="19"/>
        <v>13850324186.819458</v>
      </c>
      <c r="AN99" s="90">
        <f t="shared" ca="1" si="19"/>
        <v>13922458183.140751</v>
      </c>
      <c r="AO99" s="90">
        <f t="shared" ca="1" si="19"/>
        <v>13994592179.462044</v>
      </c>
      <c r="AP99">
        <f ca="1">V99*'Process Emissions Multipliers'!$E$42</f>
        <v>14066726175.783337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14763838044.442974</v>
      </c>
      <c r="D100" s="90">
        <f t="shared" ca="1" si="20"/>
        <v>14806755655.374691</v>
      </c>
      <c r="E100" s="90">
        <f t="shared" ca="1" si="20"/>
        <v>14849673266.306408</v>
      </c>
      <c r="F100" s="90">
        <f t="shared" ca="1" si="20"/>
        <v>14892590877.238129</v>
      </c>
      <c r="G100" s="90">
        <f t="shared" ca="1" si="20"/>
        <v>14935508488.169849</v>
      </c>
      <c r="H100" s="90">
        <f t="shared" ca="1" si="20"/>
        <v>14978426099.101566</v>
      </c>
      <c r="I100" s="90">
        <f t="shared" ca="1" si="20"/>
        <v>15021343710.033287</v>
      </c>
      <c r="J100" s="90">
        <f t="shared" ca="1" si="20"/>
        <v>15064261320.965004</v>
      </c>
      <c r="K100" s="90">
        <f t="shared" ca="1" si="20"/>
        <v>15107178931.896725</v>
      </c>
      <c r="L100">
        <f ca="1">IF('Coal mining 2020'!$A108="MD",INDIRECT("'Coal mining 2020'!"&amp;'Country Selector'!$B$3&amp;ROW($A108))*10^12,0)*'Process Emissions Multipliers'!$B$42</f>
        <v>15150096542.828444</v>
      </c>
      <c r="M100" s="90">
        <f t="shared" ca="1" si="16"/>
        <v>16249876666.209358</v>
      </c>
      <c r="N100" s="90">
        <f t="shared" ca="1" si="21"/>
        <v>17349656789.590275</v>
      </c>
      <c r="O100" s="90">
        <f t="shared" ca="1" si="21"/>
        <v>18449436912.971191</v>
      </c>
      <c r="P100" s="90">
        <f t="shared" ca="1" si="21"/>
        <v>19549217036.352104</v>
      </c>
      <c r="Q100" s="90">
        <f t="shared" ca="1" si="21"/>
        <v>20648997159.733025</v>
      </c>
      <c r="R100" s="90">
        <f t="shared" ca="1" si="21"/>
        <v>21748777283.113941</v>
      </c>
      <c r="S100" s="90">
        <f t="shared" ca="1" si="21"/>
        <v>22848557406.494858</v>
      </c>
      <c r="T100" s="90">
        <f t="shared" ca="1" si="21"/>
        <v>23948337529.875771</v>
      </c>
      <c r="U100" s="90">
        <f t="shared" ca="1" si="21"/>
        <v>25048117653.256687</v>
      </c>
      <c r="V100">
        <f ca="1">IF('Coal mining 2030'!$A108="MD",INDIRECT("'Coal mining 2030'!"&amp;'Country Selector'!$B$3&amp;ROW($A108))*10^12,0)*'Process Emissions Multipliers'!$D$42</f>
        <v>26147897776.637604</v>
      </c>
      <c r="W100" s="90">
        <f t="shared" ca="1" si="22"/>
        <v>26297307270.612289</v>
      </c>
      <c r="X100" s="90">
        <f t="shared" ca="1" si="22"/>
        <v>26446716764.586971</v>
      </c>
      <c r="Y100" s="90">
        <f t="shared" ca="1" si="22"/>
        <v>26596126258.561653</v>
      </c>
      <c r="Z100" s="90">
        <f t="shared" ca="1" si="22"/>
        <v>26745535752.536339</v>
      </c>
      <c r="AA100" s="90">
        <f t="shared" ca="1" si="22"/>
        <v>26894945246.511024</v>
      </c>
      <c r="AB100" s="90">
        <f t="shared" ca="1" si="22"/>
        <v>27044354740.485714</v>
      </c>
      <c r="AC100" s="90">
        <f t="shared" ca="1" si="22"/>
        <v>27193764234.460396</v>
      </c>
      <c r="AD100" s="90">
        <f t="shared" ca="1" si="22"/>
        <v>27343173728.435081</v>
      </c>
      <c r="AE100" s="90">
        <f t="shared" ca="1" si="22"/>
        <v>27492583222.409767</v>
      </c>
      <c r="AF100" s="90">
        <f t="shared" ca="1" si="22"/>
        <v>27641992716.384449</v>
      </c>
      <c r="AG100" s="90">
        <f t="shared" ca="1" si="22"/>
        <v>27791402210.359131</v>
      </c>
      <c r="AH100" s="90">
        <f t="shared" ca="1" si="22"/>
        <v>27940811704.33382</v>
      </c>
      <c r="AI100" s="90">
        <f t="shared" ca="1" si="22"/>
        <v>28090221198.308506</v>
      </c>
      <c r="AJ100" s="90">
        <f t="shared" ca="1" si="22"/>
        <v>28239630692.283188</v>
      </c>
      <c r="AK100" s="90">
        <f t="shared" ca="1" si="22"/>
        <v>28389040186.257874</v>
      </c>
      <c r="AL100" s="90">
        <f t="shared" ca="1" si="22"/>
        <v>28538449680.232559</v>
      </c>
      <c r="AM100" s="90">
        <f t="shared" ca="1" si="19"/>
        <v>28687859174.207241</v>
      </c>
      <c r="AN100" s="90">
        <f t="shared" ca="1" si="19"/>
        <v>28837268668.181927</v>
      </c>
      <c r="AO100" s="90">
        <f t="shared" ca="1" si="19"/>
        <v>28986678162.156609</v>
      </c>
      <c r="AP100">
        <f ca="1">V100*'Process Emissions Multipliers'!$E$42</f>
        <v>29136087656.131294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24909717444.74078</v>
      </c>
      <c r="D101" s="90">
        <f t="shared" ca="1" si="20"/>
        <v>22294952947.138092</v>
      </c>
      <c r="E101" s="90">
        <f t="shared" ca="1" si="20"/>
        <v>19680188449.5354</v>
      </c>
      <c r="F101" s="90">
        <f t="shared" ca="1" si="20"/>
        <v>17065423951.932707</v>
      </c>
      <c r="G101" s="90">
        <f t="shared" ca="1" si="20"/>
        <v>14450659454.330013</v>
      </c>
      <c r="H101" s="90">
        <f t="shared" ca="1" si="20"/>
        <v>11835894956.727325</v>
      </c>
      <c r="I101" s="90">
        <f t="shared" ca="1" si="20"/>
        <v>9221130459.1246338</v>
      </c>
      <c r="J101" s="90">
        <f t="shared" ca="1" si="20"/>
        <v>6606365961.5219431</v>
      </c>
      <c r="K101" s="90">
        <f t="shared" ca="1" si="20"/>
        <v>3991601463.9192514</v>
      </c>
      <c r="L101">
        <f ca="1">IF('Coal mining 2020'!$A109="MD",INDIRECT("'Coal mining 2020'!"&amp;'Country Selector'!$B$3&amp;ROW($A109))*10^12,0)*'Process Emissions Multipliers'!$B$42</f>
        <v>1376836966.3165603</v>
      </c>
      <c r="M101" s="90">
        <f t="shared" ca="1" si="16"/>
        <v>2580697765.024076</v>
      </c>
      <c r="N101" s="90">
        <f t="shared" ca="1" si="21"/>
        <v>3784558563.7315912</v>
      </c>
      <c r="O101" s="90">
        <f t="shared" ca="1" si="21"/>
        <v>4988419362.4391069</v>
      </c>
      <c r="P101" s="90">
        <f t="shared" ca="1" si="21"/>
        <v>6192280161.1466227</v>
      </c>
      <c r="Q101" s="90">
        <f t="shared" ca="1" si="21"/>
        <v>7396140959.8541384</v>
      </c>
      <c r="R101" s="90">
        <f t="shared" ca="1" si="21"/>
        <v>8600001758.5616531</v>
      </c>
      <c r="S101" s="90">
        <f t="shared" ca="1" si="21"/>
        <v>9803862557.2691689</v>
      </c>
      <c r="T101" s="90">
        <f t="shared" ca="1" si="21"/>
        <v>11007723355.976685</v>
      </c>
      <c r="U101" s="90">
        <f t="shared" ca="1" si="21"/>
        <v>12211584154.684202</v>
      </c>
      <c r="V101">
        <f ca="1">IF('Coal mining 2030'!$A109="MD",INDIRECT("'Coal mining 2030'!"&amp;'Country Selector'!$B$3&amp;ROW($A109))*10^12,0)*'Process Emissions Multipliers'!$D$42</f>
        <v>13415444953.391716</v>
      </c>
      <c r="W101" s="90">
        <f t="shared" ca="1" si="22"/>
        <v>13492101014.198345</v>
      </c>
      <c r="X101" s="90">
        <f t="shared" ca="1" si="22"/>
        <v>13568757075.004978</v>
      </c>
      <c r="Y101" s="90">
        <f t="shared" ca="1" si="22"/>
        <v>13645413135.811607</v>
      </c>
      <c r="Z101" s="90">
        <f t="shared" ca="1" si="22"/>
        <v>13722069196.618238</v>
      </c>
      <c r="AA101" s="90">
        <f t="shared" ca="1" si="22"/>
        <v>13798725257.42487</v>
      </c>
      <c r="AB101" s="90">
        <f t="shared" ca="1" si="22"/>
        <v>13875381318.231499</v>
      </c>
      <c r="AC101" s="90">
        <f t="shared" ca="1" si="22"/>
        <v>13952037379.038132</v>
      </c>
      <c r="AD101" s="90">
        <f t="shared" ca="1" si="22"/>
        <v>14028693439.844761</v>
      </c>
      <c r="AE101" s="90">
        <f t="shared" ca="1" si="22"/>
        <v>14105349500.65139</v>
      </c>
      <c r="AF101" s="90">
        <f t="shared" ca="1" si="22"/>
        <v>14182005561.458021</v>
      </c>
      <c r="AG101" s="90">
        <f t="shared" ca="1" si="22"/>
        <v>14258661622.264652</v>
      </c>
      <c r="AH101" s="90">
        <f t="shared" ca="1" si="22"/>
        <v>14335317683.071281</v>
      </c>
      <c r="AI101" s="90">
        <f t="shared" ca="1" si="22"/>
        <v>14411973743.877914</v>
      </c>
      <c r="AJ101" s="90">
        <f t="shared" ca="1" si="22"/>
        <v>14488629804.684544</v>
      </c>
      <c r="AK101" s="90">
        <f t="shared" ca="1" si="22"/>
        <v>14565285865.491175</v>
      </c>
      <c r="AL101" s="90">
        <f t="shared" ca="1" si="22"/>
        <v>14641941926.297804</v>
      </c>
      <c r="AM101" s="90">
        <f t="shared" ca="1" si="19"/>
        <v>14718597987.104433</v>
      </c>
      <c r="AN101" s="90">
        <f t="shared" ca="1" si="19"/>
        <v>14795254047.911066</v>
      </c>
      <c r="AO101" s="90">
        <f t="shared" ca="1" si="19"/>
        <v>14871910108.717697</v>
      </c>
      <c r="AP101">
        <f ca="1">V101*'Process Emissions Multipliers'!$E$42</f>
        <v>14948566169.524326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13998803792.192135</v>
      </c>
      <c r="D102" s="90">
        <f t="shared" ca="1" si="20"/>
        <v>14045095099.307926</v>
      </c>
      <c r="E102" s="90">
        <f t="shared" ca="1" si="20"/>
        <v>14091386406.423721</v>
      </c>
      <c r="F102" s="90">
        <f t="shared" ca="1" si="20"/>
        <v>14137677713.539516</v>
      </c>
      <c r="G102" s="90">
        <f t="shared" ca="1" si="20"/>
        <v>14183969020.65531</v>
      </c>
      <c r="H102" s="90">
        <f t="shared" ca="1" si="20"/>
        <v>14230260327.771103</v>
      </c>
      <c r="I102" s="90">
        <f t="shared" ca="1" si="20"/>
        <v>14276551634.886896</v>
      </c>
      <c r="J102" s="90">
        <f t="shared" ca="1" si="20"/>
        <v>14322842942.002691</v>
      </c>
      <c r="K102" s="90">
        <f t="shared" ca="1" si="20"/>
        <v>14369134249.118484</v>
      </c>
      <c r="L102">
        <f ca="1">IF('Coal mining 2020'!$A110="MD",INDIRECT("'Coal mining 2020'!"&amp;'Country Selector'!$B$3&amp;ROW($A110))*10^12,0)*'Process Emissions Multipliers'!$B$42</f>
        <v>14415425556.23428</v>
      </c>
      <c r="M102" s="90">
        <f t="shared" ca="1" si="16"/>
        <v>13087732413.536337</v>
      </c>
      <c r="N102" s="90">
        <f t="shared" ca="1" si="21"/>
        <v>11760039270.838394</v>
      </c>
      <c r="O102" s="90">
        <f t="shared" ca="1" si="21"/>
        <v>10432346128.140453</v>
      </c>
      <c r="P102" s="90">
        <f t="shared" ca="1" si="21"/>
        <v>9104652985.4425106</v>
      </c>
      <c r="Q102" s="90">
        <f t="shared" ca="1" si="21"/>
        <v>7776959842.7445698</v>
      </c>
      <c r="R102" s="90">
        <f t="shared" ca="1" si="21"/>
        <v>6449266700.046627</v>
      </c>
      <c r="S102" s="90">
        <f t="shared" ca="1" si="21"/>
        <v>5121573557.3486853</v>
      </c>
      <c r="T102" s="90">
        <f t="shared" ca="1" si="21"/>
        <v>3793880414.6507435</v>
      </c>
      <c r="U102" s="90">
        <f t="shared" ca="1" si="21"/>
        <v>2466187271.9528017</v>
      </c>
      <c r="V102">
        <f ca="1">IF('Coal mining 2030'!$A110="MD",INDIRECT("'Coal mining 2030'!"&amp;'Country Selector'!$B$3&amp;ROW($A110))*10^12,0)*'Process Emissions Multipliers'!$D$42</f>
        <v>1138494129.2548599</v>
      </c>
      <c r="W102" s="90">
        <f t="shared" ca="1" si="22"/>
        <v>1144999502.3903284</v>
      </c>
      <c r="X102" s="90">
        <f t="shared" ca="1" si="22"/>
        <v>1151504875.5257971</v>
      </c>
      <c r="Y102" s="90">
        <f t="shared" ca="1" si="22"/>
        <v>1158010248.6612659</v>
      </c>
      <c r="Z102" s="90">
        <f t="shared" ca="1" si="22"/>
        <v>1164515621.7967343</v>
      </c>
      <c r="AA102" s="90">
        <f t="shared" ca="1" si="22"/>
        <v>1171020994.9322031</v>
      </c>
      <c r="AB102" s="90">
        <f t="shared" ca="1" si="22"/>
        <v>1177526368.0676715</v>
      </c>
      <c r="AC102" s="90">
        <f t="shared" ca="1" si="22"/>
        <v>1184031741.2031403</v>
      </c>
      <c r="AD102" s="90">
        <f t="shared" ca="1" si="22"/>
        <v>1190537114.3386087</v>
      </c>
      <c r="AE102" s="90">
        <f t="shared" ca="1" si="22"/>
        <v>1197042487.4740775</v>
      </c>
      <c r="AF102" s="90">
        <f t="shared" ca="1" si="22"/>
        <v>1203547860.6095462</v>
      </c>
      <c r="AG102" s="90">
        <f t="shared" ca="1" si="22"/>
        <v>1210053233.7450147</v>
      </c>
      <c r="AH102" s="90">
        <f t="shared" ca="1" si="22"/>
        <v>1216558606.8804832</v>
      </c>
      <c r="AI102" s="90">
        <f t="shared" ca="1" si="22"/>
        <v>1223063980.0159519</v>
      </c>
      <c r="AJ102" s="90">
        <f t="shared" ca="1" si="22"/>
        <v>1229569353.1514206</v>
      </c>
      <c r="AK102" s="90">
        <f t="shared" ca="1" si="22"/>
        <v>1236074726.2868891</v>
      </c>
      <c r="AL102" s="90">
        <f t="shared" ca="1" si="22"/>
        <v>1242580099.4223578</v>
      </c>
      <c r="AM102" s="90">
        <f t="shared" ca="1" si="19"/>
        <v>1249085472.5578263</v>
      </c>
      <c r="AN102" s="90">
        <f t="shared" ca="1" si="19"/>
        <v>1255590845.693295</v>
      </c>
      <c r="AO102" s="90">
        <f t="shared" ca="1" si="19"/>
        <v>1262096218.8287637</v>
      </c>
      <c r="AP102">
        <f ca="1">V102*'Process Emissions Multipliers'!$E$42</f>
        <v>1268601591.9642322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13818722388.673416</v>
      </c>
      <c r="D103" s="90">
        <f t="shared" ca="1" si="20"/>
        <v>15169975366.577904</v>
      </c>
      <c r="E103" s="90">
        <f t="shared" ca="1" si="20"/>
        <v>16521228344.482391</v>
      </c>
      <c r="F103" s="90">
        <f t="shared" ca="1" si="20"/>
        <v>17872481322.386879</v>
      </c>
      <c r="G103" s="90">
        <f t="shared" ca="1" si="20"/>
        <v>19223734300.291367</v>
      </c>
      <c r="H103" s="90">
        <f t="shared" ca="1" si="20"/>
        <v>20574987278.195854</v>
      </c>
      <c r="I103" s="90">
        <f t="shared" ca="1" si="20"/>
        <v>21926240256.100346</v>
      </c>
      <c r="J103" s="90">
        <f t="shared" ca="1" si="20"/>
        <v>23277493234.004833</v>
      </c>
      <c r="K103" s="90">
        <f t="shared" ca="1" si="20"/>
        <v>24628746211.909321</v>
      </c>
      <c r="L103">
        <f ca="1">IF('Coal mining 2020'!$A111="MD",INDIRECT("'Coal mining 2020'!"&amp;'Country Selector'!$B$3&amp;ROW($A111))*10^12,0)*'Process Emissions Multipliers'!$B$42</f>
        <v>25979999189.813808</v>
      </c>
      <c r="M103" s="90">
        <f t="shared" ca="1" si="16"/>
        <v>24565030381.692535</v>
      </c>
      <c r="N103" s="90">
        <f t="shared" ca="1" si="21"/>
        <v>23150061573.571266</v>
      </c>
      <c r="O103" s="90">
        <f t="shared" ca="1" si="21"/>
        <v>21735092765.449993</v>
      </c>
      <c r="P103" s="90">
        <f t="shared" ca="1" si="21"/>
        <v>20320123957.32872</v>
      </c>
      <c r="Q103" s="90">
        <f t="shared" ca="1" si="21"/>
        <v>18905155149.207451</v>
      </c>
      <c r="R103" s="90">
        <f t="shared" ca="1" si="21"/>
        <v>17490186341.086178</v>
      </c>
      <c r="S103" s="90">
        <f t="shared" ca="1" si="21"/>
        <v>16075217532.964907</v>
      </c>
      <c r="T103" s="90">
        <f t="shared" ca="1" si="21"/>
        <v>14660248724.843636</v>
      </c>
      <c r="U103" s="90">
        <f t="shared" ca="1" si="21"/>
        <v>13245279916.722363</v>
      </c>
      <c r="V103">
        <f ca="1">IF('Coal mining 2030'!$A111="MD",INDIRECT("'Coal mining 2030'!"&amp;'Country Selector'!$B$3&amp;ROW($A111))*10^12,0)*'Process Emissions Multipliers'!$D$42</f>
        <v>11830311108.601091</v>
      </c>
      <c r="W103" s="90">
        <f t="shared" ca="1" si="22"/>
        <v>11897909690.001331</v>
      </c>
      <c r="X103" s="90">
        <f t="shared" ca="1" si="22"/>
        <v>11965508271.401569</v>
      </c>
      <c r="Y103" s="90">
        <f t="shared" ca="1" si="22"/>
        <v>12033106852.801811</v>
      </c>
      <c r="Z103" s="90">
        <f t="shared" ca="1" si="22"/>
        <v>12100705434.202049</v>
      </c>
      <c r="AA103" s="90">
        <f t="shared" ca="1" si="22"/>
        <v>12168304015.602287</v>
      </c>
      <c r="AB103" s="90">
        <f t="shared" ca="1" si="22"/>
        <v>12235902597.002529</v>
      </c>
      <c r="AC103" s="90">
        <f t="shared" ca="1" si="22"/>
        <v>12303501178.402767</v>
      </c>
      <c r="AD103" s="90">
        <f t="shared" ca="1" si="22"/>
        <v>12371099759.803007</v>
      </c>
      <c r="AE103" s="90">
        <f t="shared" ca="1" si="22"/>
        <v>12438698341.203247</v>
      </c>
      <c r="AF103" s="90">
        <f t="shared" ca="1" si="22"/>
        <v>12506296922.603485</v>
      </c>
      <c r="AG103" s="90">
        <f t="shared" ca="1" si="22"/>
        <v>12573895504.003725</v>
      </c>
      <c r="AH103" s="90">
        <f t="shared" ca="1" si="22"/>
        <v>12641494085.403965</v>
      </c>
      <c r="AI103" s="90">
        <f t="shared" ca="1" si="22"/>
        <v>12709092666.804205</v>
      </c>
      <c r="AJ103" s="90">
        <f t="shared" ca="1" si="22"/>
        <v>12776691248.204445</v>
      </c>
      <c r="AK103" s="90">
        <f t="shared" ca="1" si="22"/>
        <v>12844289829.604683</v>
      </c>
      <c r="AL103" s="90">
        <f t="shared" ca="1" si="22"/>
        <v>12911888411.004923</v>
      </c>
      <c r="AM103" s="90">
        <f t="shared" ca="1" si="19"/>
        <v>12979486992.405163</v>
      </c>
      <c r="AN103" s="90">
        <f t="shared" ca="1" si="19"/>
        <v>13047085573.805403</v>
      </c>
      <c r="AO103" s="90">
        <f t="shared" ca="1" si="19"/>
        <v>13114684155.205639</v>
      </c>
      <c r="AP103">
        <f ca="1">V103*'Process Emissions Multipliers'!$E$42</f>
        <v>13182282736.605881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1267502720.3315282</v>
      </c>
      <c r="D104" s="90">
        <f t="shared" ca="1" si="20"/>
        <v>2535005440.6630564</v>
      </c>
      <c r="E104" s="90">
        <f t="shared" ca="1" si="20"/>
        <v>3802508160.9945846</v>
      </c>
      <c r="F104" s="90">
        <f t="shared" ca="1" si="20"/>
        <v>5070010881.3261127</v>
      </c>
      <c r="G104" s="90">
        <f t="shared" ca="1" si="20"/>
        <v>6337513601.6576414</v>
      </c>
      <c r="H104" s="90">
        <f t="shared" ca="1" si="20"/>
        <v>7605016321.9891691</v>
      </c>
      <c r="I104" s="90">
        <f t="shared" ca="1" si="20"/>
        <v>8872519042.3206978</v>
      </c>
      <c r="J104" s="90">
        <f t="shared" ca="1" si="20"/>
        <v>10140021762.652225</v>
      </c>
      <c r="K104" s="90">
        <f t="shared" ca="1" si="20"/>
        <v>11407524482.983753</v>
      </c>
      <c r="L104">
        <f ca="1">IF('Coal mining 2020'!$A112="MD",INDIRECT("'Coal mining 2020'!"&amp;'Country Selector'!$B$3&amp;ROW($A112))*10^12,0)*'Process Emissions Multipliers'!$B$42</f>
        <v>12675027203.315283</v>
      </c>
      <c r="M104" s="90">
        <f t="shared" ca="1" si="16"/>
        <v>11407524482.983753</v>
      </c>
      <c r="N104" s="90">
        <f t="shared" ca="1" si="21"/>
        <v>10140021762.652225</v>
      </c>
      <c r="O104" s="90">
        <f t="shared" ca="1" si="21"/>
        <v>8872519042.3206978</v>
      </c>
      <c r="P104" s="90">
        <f t="shared" ca="1" si="21"/>
        <v>7605016321.9891691</v>
      </c>
      <c r="Q104" s="90">
        <f t="shared" ca="1" si="21"/>
        <v>6337513601.6576414</v>
      </c>
      <c r="R104" s="90">
        <f t="shared" ca="1" si="21"/>
        <v>5070010881.3261127</v>
      </c>
      <c r="S104" s="90">
        <f t="shared" ca="1" si="21"/>
        <v>3802508160.9945846</v>
      </c>
      <c r="T104" s="90">
        <f t="shared" ca="1" si="21"/>
        <v>2535005440.6630564</v>
      </c>
      <c r="U104" s="90">
        <f t="shared" ca="1" si="21"/>
        <v>1267502720.3315282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560110300.85352397</v>
      </c>
      <c r="D105" s="90">
        <f t="shared" ca="1" si="20"/>
        <v>559768941.62515247</v>
      </c>
      <c r="E105" s="90">
        <f t="shared" ca="1" si="20"/>
        <v>559427582.39678097</v>
      </c>
      <c r="F105" s="90">
        <f t="shared" ca="1" si="20"/>
        <v>559086223.16840959</v>
      </c>
      <c r="G105" s="90">
        <f t="shared" ca="1" si="20"/>
        <v>558744863.94003797</v>
      </c>
      <c r="H105" s="90">
        <f t="shared" ca="1" si="20"/>
        <v>558403504.71166658</v>
      </c>
      <c r="I105" s="90">
        <f t="shared" ca="1" si="20"/>
        <v>558062145.4832952</v>
      </c>
      <c r="J105" s="90">
        <f t="shared" ca="1" si="20"/>
        <v>557720786.2549237</v>
      </c>
      <c r="K105" s="90">
        <f t="shared" ca="1" si="20"/>
        <v>557379427.0265522</v>
      </c>
      <c r="L105">
        <f ca="1">IF('Coal mining 2020'!$A113="MD",INDIRECT("'Coal mining 2020'!"&amp;'Country Selector'!$B$3&amp;ROW($A113))*10^12,0)*'Process Emissions Multipliers'!$B$42</f>
        <v>557038067.7981807</v>
      </c>
      <c r="M105" s="90">
        <f t="shared" ca="1" si="16"/>
        <v>554515201.60588372</v>
      </c>
      <c r="N105" s="90">
        <f t="shared" ca="1" si="21"/>
        <v>551992335.41358674</v>
      </c>
      <c r="O105" s="90">
        <f t="shared" ca="1" si="21"/>
        <v>549469469.22128963</v>
      </c>
      <c r="P105" s="90">
        <f t="shared" ca="1" si="21"/>
        <v>546946603.02899265</v>
      </c>
      <c r="Q105" s="90">
        <f t="shared" ca="1" si="21"/>
        <v>544423736.83669567</v>
      </c>
      <c r="R105" s="90">
        <f t="shared" ca="1" si="21"/>
        <v>541900870.64439869</v>
      </c>
      <c r="S105" s="90">
        <f t="shared" ca="1" si="21"/>
        <v>539378004.45210171</v>
      </c>
      <c r="T105" s="90">
        <f t="shared" ca="1" si="21"/>
        <v>536855138.25980461</v>
      </c>
      <c r="U105" s="90">
        <f t="shared" ca="1" si="21"/>
        <v>534332272.06750762</v>
      </c>
      <c r="V105">
        <f ca="1">IF('Coal mining 2030'!$A113="MD",INDIRECT("'Coal mining 2030'!"&amp;'Country Selector'!$B$3&amp;ROW($A113))*10^12,0)*'Process Emissions Multipliers'!$D$42</f>
        <v>531809405.87521064</v>
      </c>
      <c r="W105" s="90">
        <f t="shared" ca="1" si="22"/>
        <v>534848173.07942486</v>
      </c>
      <c r="X105" s="90">
        <f t="shared" ca="1" si="22"/>
        <v>537886940.28363907</v>
      </c>
      <c r="Y105" s="90">
        <f t="shared" ca="1" si="22"/>
        <v>540925707.48785341</v>
      </c>
      <c r="Z105" s="90">
        <f t="shared" ca="1" si="22"/>
        <v>543964474.69206762</v>
      </c>
      <c r="AA105" s="90">
        <f t="shared" ca="1" si="22"/>
        <v>547003241.89628184</v>
      </c>
      <c r="AB105" s="90">
        <f t="shared" ca="1" si="22"/>
        <v>550042009.10049605</v>
      </c>
      <c r="AC105" s="90">
        <f t="shared" ca="1" si="22"/>
        <v>553080776.30471039</v>
      </c>
      <c r="AD105" s="90">
        <f t="shared" ca="1" si="22"/>
        <v>556119543.50892448</v>
      </c>
      <c r="AE105" s="90">
        <f t="shared" ca="1" si="22"/>
        <v>559158310.71313882</v>
      </c>
      <c r="AF105" s="90">
        <f t="shared" ca="1" si="22"/>
        <v>562197077.91735315</v>
      </c>
      <c r="AG105" s="90">
        <f t="shared" ca="1" si="22"/>
        <v>565235845.12156725</v>
      </c>
      <c r="AH105" s="90">
        <f t="shared" ca="1" si="22"/>
        <v>568274612.32578158</v>
      </c>
      <c r="AI105" s="90">
        <f t="shared" ca="1" si="22"/>
        <v>571313379.5299958</v>
      </c>
      <c r="AJ105" s="90">
        <f t="shared" ca="1" si="22"/>
        <v>574352146.73421001</v>
      </c>
      <c r="AK105" s="90">
        <f t="shared" ca="1" si="22"/>
        <v>577390913.93842435</v>
      </c>
      <c r="AL105" s="90">
        <f t="shared" ca="1" si="22"/>
        <v>580429681.14263856</v>
      </c>
      <c r="AM105" s="90">
        <f t="shared" ca="1" si="19"/>
        <v>583468448.34685278</v>
      </c>
      <c r="AN105" s="90">
        <f t="shared" ca="1" si="19"/>
        <v>586507215.55106699</v>
      </c>
      <c r="AO105" s="90">
        <f t="shared" ca="1" si="19"/>
        <v>589545982.75528133</v>
      </c>
      <c r="AP105">
        <f ca="1">V105*'Process Emissions Multipliers'!$E$42</f>
        <v>592584749.95949554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1789197503.519666</v>
      </c>
      <c r="D106" s="90">
        <f t="shared" ca="1" si="20"/>
        <v>3028015548.7393885</v>
      </c>
      <c r="E106" s="90">
        <f t="shared" ca="1" si="20"/>
        <v>4266833593.9591112</v>
      </c>
      <c r="F106" s="90">
        <f t="shared" ca="1" si="20"/>
        <v>5505651639.178834</v>
      </c>
      <c r="G106" s="90">
        <f t="shared" ca="1" si="20"/>
        <v>6744469684.3985567</v>
      </c>
      <c r="H106" s="90">
        <f t="shared" ca="1" si="20"/>
        <v>7983287729.6182795</v>
      </c>
      <c r="I106" s="90">
        <f t="shared" ca="1" si="20"/>
        <v>9222105774.8380013</v>
      </c>
      <c r="J106" s="90">
        <f t="shared" ca="1" si="20"/>
        <v>10460923820.057724</v>
      </c>
      <c r="K106" s="90">
        <f t="shared" ca="1" si="20"/>
        <v>11699741865.277447</v>
      </c>
      <c r="L106">
        <f ca="1">IF('Coal mining 2020'!$A114="MD",INDIRECT("'Coal mining 2020'!"&amp;'Country Selector'!$B$3&amp;ROW($A114))*10^12,0)*'Process Emissions Multipliers'!$B$42</f>
        <v>12938559910.497169</v>
      </c>
      <c r="M106" s="90">
        <f t="shared" ca="1" si="16"/>
        <v>11696929114.512629</v>
      </c>
      <c r="N106" s="90">
        <f t="shared" ca="1" si="21"/>
        <v>10455298318.528086</v>
      </c>
      <c r="O106" s="90">
        <f t="shared" ca="1" si="21"/>
        <v>9213667522.5435448</v>
      </c>
      <c r="P106" s="90">
        <f t="shared" ca="1" si="21"/>
        <v>7972036726.5590029</v>
      </c>
      <c r="Q106" s="90">
        <f t="shared" ca="1" si="21"/>
        <v>6730405930.574461</v>
      </c>
      <c r="R106" s="90">
        <f t="shared" ca="1" si="21"/>
        <v>5488775134.5899191</v>
      </c>
      <c r="S106" s="90">
        <f t="shared" ca="1" si="21"/>
        <v>4247144338.6053772</v>
      </c>
      <c r="T106" s="90">
        <f t="shared" ca="1" si="21"/>
        <v>3005513542.6208353</v>
      </c>
      <c r="U106" s="90">
        <f t="shared" ca="1" si="21"/>
        <v>1763882746.6362936</v>
      </c>
      <c r="V106">
        <f ca="1">IF('Coal mining 2030'!$A114="MD",INDIRECT("'Coal mining 2030'!"&amp;'Country Selector'!$B$3&amp;ROW($A114))*10^12,0)*'Process Emissions Multipliers'!$D$42</f>
        <v>522251950.65175182</v>
      </c>
      <c r="W106" s="90">
        <f t="shared" ca="1" si="22"/>
        <v>525236106.40839112</v>
      </c>
      <c r="X106" s="90">
        <f t="shared" ca="1" si="22"/>
        <v>528220262.16503048</v>
      </c>
      <c r="Y106" s="90">
        <f t="shared" ca="1" si="22"/>
        <v>531204417.92166984</v>
      </c>
      <c r="Z106" s="90">
        <f t="shared" ca="1" si="22"/>
        <v>534188573.6783092</v>
      </c>
      <c r="AA106" s="90">
        <f t="shared" ca="1" si="22"/>
        <v>537172729.43494856</v>
      </c>
      <c r="AB106" s="90">
        <f t="shared" ca="1" si="22"/>
        <v>540156885.19158781</v>
      </c>
      <c r="AC106" s="90">
        <f t="shared" ca="1" si="22"/>
        <v>543141040.94822717</v>
      </c>
      <c r="AD106" s="90">
        <f t="shared" ca="1" si="22"/>
        <v>546125196.70486653</v>
      </c>
      <c r="AE106" s="90">
        <f t="shared" ca="1" si="22"/>
        <v>549109352.46150589</v>
      </c>
      <c r="AF106" s="90">
        <f t="shared" ca="1" si="22"/>
        <v>552093508.21814525</v>
      </c>
      <c r="AG106" s="90">
        <f t="shared" ca="1" si="22"/>
        <v>555077663.97478461</v>
      </c>
      <c r="AH106" s="90">
        <f t="shared" ca="1" si="22"/>
        <v>558061819.73142385</v>
      </c>
      <c r="AI106" s="90">
        <f t="shared" ca="1" si="22"/>
        <v>561045975.48806322</v>
      </c>
      <c r="AJ106" s="90">
        <f t="shared" ca="1" si="22"/>
        <v>564030131.24470258</v>
      </c>
      <c r="AK106" s="90">
        <f t="shared" ca="1" si="22"/>
        <v>567014287.00134194</v>
      </c>
      <c r="AL106" s="90">
        <f t="shared" ca="1" si="22"/>
        <v>569998442.7579813</v>
      </c>
      <c r="AM106" s="90">
        <f t="shared" ca="1" si="19"/>
        <v>572982598.51462066</v>
      </c>
      <c r="AN106" s="90">
        <f t="shared" ca="1" si="19"/>
        <v>575966754.2712599</v>
      </c>
      <c r="AO106" s="90">
        <f t="shared" ca="1" si="19"/>
        <v>578950910.02789938</v>
      </c>
      <c r="AP106">
        <f ca="1">V106*'Process Emissions Multipliers'!$E$42</f>
        <v>581935065.78453863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1206258886.1817191</v>
      </c>
      <c r="D109" s="90">
        <f t="shared" ca="1" si="20"/>
        <v>1205523731.691622</v>
      </c>
      <c r="E109" s="90">
        <f t="shared" ca="1" si="20"/>
        <v>1204788577.2015252</v>
      </c>
      <c r="F109" s="90">
        <f t="shared" ca="1" si="20"/>
        <v>1204053422.7114282</v>
      </c>
      <c r="G109" s="90">
        <f t="shared" ca="1" si="20"/>
        <v>1203318268.2213309</v>
      </c>
      <c r="H109" s="90">
        <f t="shared" ca="1" si="20"/>
        <v>1202583113.7312341</v>
      </c>
      <c r="I109" s="90">
        <f t="shared" ca="1" si="20"/>
        <v>1201847959.241137</v>
      </c>
      <c r="J109" s="90">
        <f t="shared" ca="1" si="20"/>
        <v>1201112804.7510397</v>
      </c>
      <c r="K109" s="90">
        <f t="shared" ca="1" si="20"/>
        <v>1200377650.2609427</v>
      </c>
      <c r="L109">
        <f ca="1">IF('Coal mining 2020'!$A117="MD",INDIRECT("'Coal mining 2020'!"&amp;'Country Selector'!$B$3&amp;ROW($A117))*10^12,0)*'Process Emissions Multipliers'!$B$42</f>
        <v>1199642495.7708457</v>
      </c>
      <c r="M109" s="90">
        <f t="shared" ca="1" si="16"/>
        <v>1194209227.076205</v>
      </c>
      <c r="N109" s="90">
        <f t="shared" ca="1" si="21"/>
        <v>1188775958.3815641</v>
      </c>
      <c r="O109" s="90">
        <f t="shared" ca="1" si="21"/>
        <v>1183342689.6869235</v>
      </c>
      <c r="P109" s="90">
        <f t="shared" ca="1" si="21"/>
        <v>1177909420.9922829</v>
      </c>
      <c r="Q109" s="90">
        <f t="shared" ca="1" si="21"/>
        <v>1172476152.2976418</v>
      </c>
      <c r="R109" s="90">
        <f t="shared" ca="1" si="21"/>
        <v>1167042883.6030011</v>
      </c>
      <c r="S109" s="90">
        <f t="shared" ca="1" si="21"/>
        <v>1161609614.9083605</v>
      </c>
      <c r="T109" s="90">
        <f t="shared" ca="1" si="21"/>
        <v>1156176346.2137196</v>
      </c>
      <c r="U109" s="90">
        <f t="shared" ca="1" si="21"/>
        <v>1150743077.519079</v>
      </c>
      <c r="V109">
        <f ca="1">IF('Coal mining 2030'!$A117="MD",INDIRECT("'Coal mining 2030'!"&amp;'Country Selector'!$B$3&amp;ROW($A117))*10^12,0)*'Process Emissions Multipliers'!$D$42</f>
        <v>1145309808.8244381</v>
      </c>
      <c r="W109" s="90">
        <f t="shared" ca="1" si="22"/>
        <v>1151854126.8588152</v>
      </c>
      <c r="X109" s="90">
        <f t="shared" ca="1" si="22"/>
        <v>1158398444.8931925</v>
      </c>
      <c r="Y109" s="90">
        <f t="shared" ca="1" si="22"/>
        <v>1164942762.9275699</v>
      </c>
      <c r="Z109" s="90">
        <f t="shared" ca="1" si="22"/>
        <v>1171487080.9619472</v>
      </c>
      <c r="AA109" s="90">
        <f t="shared" ca="1" si="22"/>
        <v>1178031398.9963243</v>
      </c>
      <c r="AB109" s="90">
        <f t="shared" ca="1" si="22"/>
        <v>1184575717.0307016</v>
      </c>
      <c r="AC109" s="90">
        <f t="shared" ca="1" si="22"/>
        <v>1191120035.0650787</v>
      </c>
      <c r="AD109" s="90">
        <f t="shared" ca="1" si="22"/>
        <v>1197664353.0994561</v>
      </c>
      <c r="AE109" s="90">
        <f t="shared" ca="1" si="22"/>
        <v>1204208671.1338334</v>
      </c>
      <c r="AF109" s="90">
        <f t="shared" ca="1" si="22"/>
        <v>1210752989.1682105</v>
      </c>
      <c r="AG109" s="90">
        <f t="shared" ca="1" si="22"/>
        <v>1217297307.2025878</v>
      </c>
      <c r="AH109" s="90">
        <f t="shared" ca="1" si="22"/>
        <v>1223841625.2369652</v>
      </c>
      <c r="AI109" s="90">
        <f t="shared" ca="1" si="22"/>
        <v>1230385943.2713423</v>
      </c>
      <c r="AJ109" s="90">
        <f t="shared" ca="1" si="22"/>
        <v>1236930261.3057196</v>
      </c>
      <c r="AK109" s="90">
        <f t="shared" ca="1" si="22"/>
        <v>1243474579.3400967</v>
      </c>
      <c r="AL109" s="90">
        <f t="shared" ca="1" si="22"/>
        <v>1250018897.374474</v>
      </c>
      <c r="AM109" s="90">
        <f t="shared" ca="1" si="19"/>
        <v>1256563215.4088511</v>
      </c>
      <c r="AN109" s="90">
        <f t="shared" ca="1" si="19"/>
        <v>1263107533.4432285</v>
      </c>
      <c r="AO109" s="90">
        <f t="shared" ca="1" si="19"/>
        <v>1269651851.4776058</v>
      </c>
      <c r="AP109">
        <f ca="1">V109*'Process Emissions Multipliers'!$E$42</f>
        <v>1276196169.5119829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2220271803.4900112</v>
      </c>
      <c r="D110" s="90">
        <f t="shared" ca="1" si="20"/>
        <v>2218918658.8169966</v>
      </c>
      <c r="E110" s="90">
        <f t="shared" ca="1" si="20"/>
        <v>2217565514.1439819</v>
      </c>
      <c r="F110" s="90">
        <f t="shared" ca="1" si="20"/>
        <v>2216212369.4709673</v>
      </c>
      <c r="G110" s="90">
        <f t="shared" ca="1" si="20"/>
        <v>2214859224.7979527</v>
      </c>
      <c r="H110" s="90">
        <f t="shared" ca="1" si="20"/>
        <v>2213506080.124938</v>
      </c>
      <c r="I110" s="90">
        <f t="shared" ca="1" si="20"/>
        <v>2212152935.4519238</v>
      </c>
      <c r="J110" s="90">
        <f t="shared" ca="1" si="20"/>
        <v>2210799790.7789092</v>
      </c>
      <c r="K110" s="90">
        <f t="shared" ca="1" si="20"/>
        <v>2209446646.1058946</v>
      </c>
      <c r="L110">
        <f ca="1">IF('Coal mining 2020'!$A118="MD",INDIRECT("'Coal mining 2020'!"&amp;'Country Selector'!$B$3&amp;ROW($A118))*10^12,0)*'Process Emissions Multipliers'!$B$42</f>
        <v>2208093501.4328799</v>
      </c>
      <c r="M110" s="90">
        <f t="shared" ca="1" si="16"/>
        <v>2198092884.3002672</v>
      </c>
      <c r="N110" s="90">
        <f t="shared" ca="1" si="21"/>
        <v>2188092267.1676545</v>
      </c>
      <c r="O110" s="90">
        <f t="shared" ca="1" si="21"/>
        <v>2178091650.0350418</v>
      </c>
      <c r="P110" s="90">
        <f t="shared" ca="1" si="21"/>
        <v>2168091032.9024291</v>
      </c>
      <c r="Q110" s="90">
        <f t="shared" ca="1" si="21"/>
        <v>2158090415.7698164</v>
      </c>
      <c r="R110" s="90">
        <f t="shared" ca="1" si="21"/>
        <v>2148089798.6372037</v>
      </c>
      <c r="S110" s="90">
        <f t="shared" ca="1" si="21"/>
        <v>2138089181.5045912</v>
      </c>
      <c r="T110" s="90">
        <f t="shared" ca="1" si="21"/>
        <v>2128088564.3719785</v>
      </c>
      <c r="U110" s="90">
        <f t="shared" ca="1" si="21"/>
        <v>2118087947.2393656</v>
      </c>
      <c r="V110">
        <f ca="1">IF('Coal mining 2030'!$A118="MD",INDIRECT("'Coal mining 2030'!"&amp;'Country Selector'!$B$3&amp;ROW($A118))*10^12,0)*'Process Emissions Multipliers'!$D$42</f>
        <v>2108087330.1067531</v>
      </c>
      <c r="W110" s="90">
        <f t="shared" ca="1" si="22"/>
        <v>2120132973.8497508</v>
      </c>
      <c r="X110" s="90">
        <f t="shared" ca="1" si="22"/>
        <v>2132178617.5927482</v>
      </c>
      <c r="Y110" s="90">
        <f t="shared" ca="1" si="22"/>
        <v>2144224261.3357458</v>
      </c>
      <c r="Z110" s="90">
        <f t="shared" ca="1" si="22"/>
        <v>2156269905.0787435</v>
      </c>
      <c r="AA110" s="90">
        <f t="shared" ca="1" si="22"/>
        <v>2168315548.8217406</v>
      </c>
      <c r="AB110" s="90">
        <f t="shared" ca="1" si="22"/>
        <v>2180361192.5647383</v>
      </c>
      <c r="AC110" s="90">
        <f t="shared" ca="1" si="22"/>
        <v>2192406836.3077359</v>
      </c>
      <c r="AD110" s="90">
        <f t="shared" ca="1" si="22"/>
        <v>2204452480.0507336</v>
      </c>
      <c r="AE110" s="90">
        <f t="shared" ca="1" si="22"/>
        <v>2216498123.7937312</v>
      </c>
      <c r="AF110" s="90">
        <f t="shared" ca="1" si="22"/>
        <v>2228543767.5367284</v>
      </c>
      <c r="AG110" s="90">
        <f t="shared" ca="1" si="22"/>
        <v>2240589411.279726</v>
      </c>
      <c r="AH110" s="90">
        <f t="shared" ca="1" si="22"/>
        <v>2252635055.0227237</v>
      </c>
      <c r="AI110" s="90">
        <f t="shared" ca="1" si="22"/>
        <v>2264680698.7657213</v>
      </c>
      <c r="AJ110" s="90">
        <f t="shared" ca="1" si="22"/>
        <v>2276726342.5087185</v>
      </c>
      <c r="AK110" s="90">
        <f t="shared" ca="1" si="22"/>
        <v>2288771986.2517161</v>
      </c>
      <c r="AL110" s="90">
        <f t="shared" ref="AL110:AO125" ca="1" si="23">$V110*($AP$1-AL$1)/($AP$1-$V$1)+$AP110*(AL$1-$V$1)/($AP$1-$V$1)</f>
        <v>2300817629.9947138</v>
      </c>
      <c r="AM110" s="90">
        <f t="shared" ca="1" si="23"/>
        <v>2312863273.7377114</v>
      </c>
      <c r="AN110" s="90">
        <f t="shared" ca="1" si="23"/>
        <v>2324908917.4807091</v>
      </c>
      <c r="AO110" s="90">
        <f t="shared" ca="1" si="23"/>
        <v>2336954561.2237062</v>
      </c>
      <c r="AP110">
        <f ca="1">V110*'Process Emissions Multipliers'!$E$42</f>
        <v>2349000204.9667039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1030778827.9443238</v>
      </c>
      <c r="N111" s="90">
        <f t="shared" ca="1" si="21"/>
        <v>2061557655.8886476</v>
      </c>
      <c r="O111" s="90">
        <f t="shared" ca="1" si="21"/>
        <v>3092336483.8329711</v>
      </c>
      <c r="P111" s="90">
        <f t="shared" ca="1" si="21"/>
        <v>4123115311.7772951</v>
      </c>
      <c r="Q111" s="90">
        <f t="shared" ca="1" si="21"/>
        <v>5153894139.7216187</v>
      </c>
      <c r="R111" s="90">
        <f t="shared" ca="1" si="21"/>
        <v>6184672967.6659422</v>
      </c>
      <c r="S111" s="90">
        <f t="shared" ca="1" si="21"/>
        <v>7215451795.6102657</v>
      </c>
      <c r="T111" s="90">
        <f t="shared" ca="1" si="21"/>
        <v>8246230623.5545902</v>
      </c>
      <c r="U111" s="90">
        <f t="shared" ca="1" si="21"/>
        <v>9277009451.4989128</v>
      </c>
      <c r="V111">
        <f ca="1">IF('Coal mining 2030'!$A119="MD",INDIRECT("'Coal mining 2030'!"&amp;'Country Selector'!$B$3&amp;ROW($A119))*10^12,0)*'Process Emissions Multipliers'!$D$42</f>
        <v>10307788279.443237</v>
      </c>
      <c r="W111" s="90">
        <f t="shared" ref="W111:AL126" ca="1" si="24">$V111*($AP$1-W$1)/($AP$1-$V$1)+$AP111*(W$1-$V$1)/($AP$1-$V$1)</f>
        <v>10366687141.752766</v>
      </c>
      <c r="X111" s="90">
        <f t="shared" ca="1" si="24"/>
        <v>10425586004.062294</v>
      </c>
      <c r="Y111" s="90">
        <f t="shared" ca="1" si="24"/>
        <v>10484484866.371822</v>
      </c>
      <c r="Z111" s="90">
        <f t="shared" ca="1" si="24"/>
        <v>10543383728.681351</v>
      </c>
      <c r="AA111" s="90">
        <f t="shared" ca="1" si="24"/>
        <v>10602282590.990879</v>
      </c>
      <c r="AB111" s="90">
        <f t="shared" ca="1" si="24"/>
        <v>10661181453.300407</v>
      </c>
      <c r="AC111" s="90">
        <f t="shared" ca="1" si="24"/>
        <v>10720080315.609936</v>
      </c>
      <c r="AD111" s="90">
        <f t="shared" ca="1" si="24"/>
        <v>10778979177.919464</v>
      </c>
      <c r="AE111" s="90">
        <f t="shared" ca="1" si="24"/>
        <v>10837878040.228992</v>
      </c>
      <c r="AF111" s="90">
        <f t="shared" ca="1" si="24"/>
        <v>10896776902.538521</v>
      </c>
      <c r="AG111" s="90">
        <f t="shared" ca="1" si="24"/>
        <v>10955675764.848049</v>
      </c>
      <c r="AH111" s="90">
        <f t="shared" ca="1" si="24"/>
        <v>11014574627.157578</v>
      </c>
      <c r="AI111" s="90">
        <f t="shared" ca="1" si="24"/>
        <v>11073473489.467106</v>
      </c>
      <c r="AJ111" s="90">
        <f t="shared" ca="1" si="24"/>
        <v>11132372351.776632</v>
      </c>
      <c r="AK111" s="90">
        <f t="shared" ca="1" si="24"/>
        <v>11191271214.086163</v>
      </c>
      <c r="AL111" s="90">
        <f t="shared" ca="1" si="24"/>
        <v>11250170076.395689</v>
      </c>
      <c r="AM111" s="90">
        <f t="shared" ca="1" si="23"/>
        <v>11309068938.705215</v>
      </c>
      <c r="AN111" s="90">
        <f t="shared" ca="1" si="23"/>
        <v>11367967801.014748</v>
      </c>
      <c r="AO111" s="90">
        <f t="shared" ca="1" si="23"/>
        <v>11426866663.324274</v>
      </c>
      <c r="AP111">
        <f ca="1">V111*'Process Emissions Multipliers'!$E$42</f>
        <v>11485765525.633802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1018510604.7208307</v>
      </c>
      <c r="N112" s="90">
        <f t="shared" ca="1" si="21"/>
        <v>2037021209.4416614</v>
      </c>
      <c r="O112" s="90">
        <f t="shared" ca="1" si="21"/>
        <v>3055531814.1624923</v>
      </c>
      <c r="P112" s="90">
        <f t="shared" ca="1" si="21"/>
        <v>4074042418.8833227</v>
      </c>
      <c r="Q112" s="90">
        <f t="shared" ca="1" si="21"/>
        <v>5092553023.6041536</v>
      </c>
      <c r="R112" s="90">
        <f t="shared" ca="1" si="21"/>
        <v>6111063628.3249846</v>
      </c>
      <c r="S112" s="90">
        <f t="shared" ca="1" si="21"/>
        <v>7129574233.0458145</v>
      </c>
      <c r="T112" s="90">
        <f t="shared" ca="1" si="21"/>
        <v>8148084837.7666454</v>
      </c>
      <c r="U112" s="90">
        <f t="shared" ca="1" si="21"/>
        <v>9166595442.4874763</v>
      </c>
      <c r="V112">
        <f ca="1">IF('Coal mining 2030'!$A120="MD",INDIRECT("'Coal mining 2030'!"&amp;'Country Selector'!$B$3&amp;ROW($A120))*10^12,0)*'Process Emissions Multipliers'!$D$42</f>
        <v>10185106047.208307</v>
      </c>
      <c r="W112" s="90">
        <f t="shared" ca="1" si="24"/>
        <v>10243303901.33758</v>
      </c>
      <c r="X112" s="90">
        <f t="shared" ca="1" si="24"/>
        <v>10301501755.466852</v>
      </c>
      <c r="Y112" s="90">
        <f t="shared" ca="1" si="24"/>
        <v>10359699609.596127</v>
      </c>
      <c r="Z112" s="90">
        <f t="shared" ca="1" si="24"/>
        <v>10417897463.725399</v>
      </c>
      <c r="AA112" s="90">
        <f t="shared" ca="1" si="24"/>
        <v>10476095317.854671</v>
      </c>
      <c r="AB112" s="90">
        <f t="shared" ca="1" si="24"/>
        <v>10534293171.983944</v>
      </c>
      <c r="AC112" s="90">
        <f t="shared" ca="1" si="24"/>
        <v>10592491026.113216</v>
      </c>
      <c r="AD112" s="90">
        <f t="shared" ca="1" si="24"/>
        <v>10650688880.242489</v>
      </c>
      <c r="AE112" s="90">
        <f t="shared" ca="1" si="24"/>
        <v>10708886734.371763</v>
      </c>
      <c r="AF112" s="90">
        <f t="shared" ca="1" si="24"/>
        <v>10767084588.501036</v>
      </c>
      <c r="AG112" s="90">
        <f t="shared" ca="1" si="24"/>
        <v>10825282442.630308</v>
      </c>
      <c r="AH112" s="90">
        <f t="shared" ca="1" si="24"/>
        <v>10883480296.759583</v>
      </c>
      <c r="AI112" s="90">
        <f t="shared" ca="1" si="24"/>
        <v>10941678150.888855</v>
      </c>
      <c r="AJ112" s="90">
        <f t="shared" ca="1" si="24"/>
        <v>10999876005.018127</v>
      </c>
      <c r="AK112" s="90">
        <f t="shared" ca="1" si="24"/>
        <v>11058073859.1474</v>
      </c>
      <c r="AL112" s="90">
        <f t="shared" ca="1" si="24"/>
        <v>11116271713.276672</v>
      </c>
      <c r="AM112" s="90">
        <f t="shared" ca="1" si="23"/>
        <v>11174469567.405945</v>
      </c>
      <c r="AN112" s="90">
        <f t="shared" ca="1" si="23"/>
        <v>11232667421.535219</v>
      </c>
      <c r="AO112" s="90">
        <f t="shared" ca="1" si="23"/>
        <v>11290865275.66449</v>
      </c>
      <c r="AP112">
        <f ca="1">V112*'Process Emissions Multipliers'!$E$42</f>
        <v>11349063129.793764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2683968723.7386589</v>
      </c>
      <c r="D114" s="90">
        <f t="shared" ca="1" si="20"/>
        <v>3762669235.0867195</v>
      </c>
      <c r="E114" s="90">
        <f t="shared" ca="1" si="20"/>
        <v>4841369746.4347801</v>
      </c>
      <c r="F114" s="90">
        <f t="shared" ca="1" si="20"/>
        <v>5920070257.7828407</v>
      </c>
      <c r="G114" s="90">
        <f t="shared" ca="1" si="20"/>
        <v>6998770769.1309013</v>
      </c>
      <c r="H114" s="90">
        <f t="shared" ca="1" si="20"/>
        <v>8077471280.4789619</v>
      </c>
      <c r="I114" s="90">
        <f t="shared" ca="1" si="20"/>
        <v>9156171791.8270245</v>
      </c>
      <c r="J114" s="90">
        <f t="shared" ca="1" si="20"/>
        <v>10234872303.175083</v>
      </c>
      <c r="K114" s="90">
        <f t="shared" ca="1" si="20"/>
        <v>11313572814.523144</v>
      </c>
      <c r="L114">
        <f ca="1">IF('Coal mining 2020'!$A122="MD",INDIRECT("'Coal mining 2020'!"&amp;'Country Selector'!$B$3&amp;ROW($A122))*10^12,0)*'Process Emissions Multipliers'!$B$42</f>
        <v>12392273325.871204</v>
      </c>
      <c r="M114" s="90">
        <f t="shared" ca="1" si="16"/>
        <v>11305368984.740011</v>
      </c>
      <c r="N114" s="90">
        <f t="shared" ca="1" si="21"/>
        <v>10218464643.60882</v>
      </c>
      <c r="O114" s="90">
        <f t="shared" ca="1" si="21"/>
        <v>9131560302.4776268</v>
      </c>
      <c r="P114" s="90">
        <f t="shared" ca="1" si="21"/>
        <v>8044655961.3464336</v>
      </c>
      <c r="Q114" s="90">
        <f t="shared" ca="1" si="21"/>
        <v>6957751620.2152405</v>
      </c>
      <c r="R114" s="90">
        <f t="shared" ca="1" si="21"/>
        <v>5870847279.0840483</v>
      </c>
      <c r="S114" s="90">
        <f t="shared" ca="1" si="21"/>
        <v>4783942937.9528561</v>
      </c>
      <c r="T114" s="90">
        <f t="shared" ca="1" si="21"/>
        <v>3697038596.8216629</v>
      </c>
      <c r="U114" s="90">
        <f t="shared" ca="1" si="21"/>
        <v>2610134255.6904697</v>
      </c>
      <c r="V114">
        <f ca="1">IF('Coal mining 2030'!$A122="MD",INDIRECT("'Coal mining 2030'!"&amp;'Country Selector'!$B$3&amp;ROW($A122))*10^12,0)*'Process Emissions Multipliers'!$D$42</f>
        <v>1523229914.5592773</v>
      </c>
      <c r="W114" s="90">
        <f t="shared" ca="1" si="24"/>
        <v>1531933673.9469535</v>
      </c>
      <c r="X114" s="90">
        <f t="shared" ca="1" si="24"/>
        <v>1540637433.3346293</v>
      </c>
      <c r="Y114" s="90">
        <f t="shared" ca="1" si="24"/>
        <v>1549341192.7223055</v>
      </c>
      <c r="Z114" s="90">
        <f t="shared" ca="1" si="24"/>
        <v>1558044952.1099815</v>
      </c>
      <c r="AA114" s="90">
        <f t="shared" ca="1" si="24"/>
        <v>1566748711.4976575</v>
      </c>
      <c r="AB114" s="90">
        <f t="shared" ca="1" si="24"/>
        <v>1575452470.8853338</v>
      </c>
      <c r="AC114" s="90">
        <f t="shared" ca="1" si="24"/>
        <v>1584156230.2730098</v>
      </c>
      <c r="AD114" s="90">
        <f t="shared" ca="1" si="24"/>
        <v>1592859989.6606858</v>
      </c>
      <c r="AE114" s="90">
        <f t="shared" ca="1" si="24"/>
        <v>1601563749.0483618</v>
      </c>
      <c r="AF114" s="90">
        <f t="shared" ca="1" si="24"/>
        <v>1610267508.436038</v>
      </c>
      <c r="AG114" s="90">
        <f t="shared" ca="1" si="24"/>
        <v>1618971267.8237138</v>
      </c>
      <c r="AH114" s="90">
        <f t="shared" ca="1" si="24"/>
        <v>1627675027.21139</v>
      </c>
      <c r="AI114" s="90">
        <f t="shared" ca="1" si="24"/>
        <v>1636378786.5990663</v>
      </c>
      <c r="AJ114" s="90">
        <f t="shared" ca="1" si="24"/>
        <v>1645082545.986742</v>
      </c>
      <c r="AK114" s="90">
        <f t="shared" ca="1" si="24"/>
        <v>1653786305.3744183</v>
      </c>
      <c r="AL114" s="90">
        <f t="shared" ca="1" si="24"/>
        <v>1662490064.7620943</v>
      </c>
      <c r="AM114" s="90">
        <f t="shared" ca="1" si="23"/>
        <v>1671193824.1497703</v>
      </c>
      <c r="AN114" s="90">
        <f t="shared" ca="1" si="23"/>
        <v>1679897583.5374465</v>
      </c>
      <c r="AO114" s="90">
        <f t="shared" ca="1" si="23"/>
        <v>1688601342.9251225</v>
      </c>
      <c r="AP114">
        <f ca="1">V114*'Process Emissions Multipliers'!$E$42</f>
        <v>1697305102.3127985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2166916494.8150501</v>
      </c>
      <c r="D115" s="90">
        <f t="shared" ca="1" si="20"/>
        <v>3233074073.0302134</v>
      </c>
      <c r="E115" s="90">
        <f t="shared" ca="1" si="20"/>
        <v>4299231651.2453766</v>
      </c>
      <c r="F115" s="90">
        <f t="shared" ca="1" si="20"/>
        <v>5365389229.4605408</v>
      </c>
      <c r="G115" s="90">
        <f t="shared" ca="1" si="20"/>
        <v>6431546807.675704</v>
      </c>
      <c r="H115" s="90">
        <f t="shared" ca="1" si="20"/>
        <v>7497704385.8908672</v>
      </c>
      <c r="I115" s="90">
        <f t="shared" ca="1" si="20"/>
        <v>8563861964.1060314</v>
      </c>
      <c r="J115" s="90">
        <f t="shared" ca="1" si="20"/>
        <v>9630019542.3211937</v>
      </c>
      <c r="K115" s="90">
        <f t="shared" ca="1" si="20"/>
        <v>10696177120.536358</v>
      </c>
      <c r="L115">
        <f ca="1">IF('Coal mining 2020'!$A123="MD",INDIRECT("'Coal mining 2020'!"&amp;'Country Selector'!$B$3&amp;ROW($A123))*10^12,0)*'Process Emissions Multipliers'!$B$42</f>
        <v>11762334698.751522</v>
      </c>
      <c r="M115" s="90">
        <f t="shared" ca="1" si="16"/>
        <v>10690551619.00672</v>
      </c>
      <c r="N115" s="90">
        <f t="shared" ca="1" si="21"/>
        <v>9618768539.2619171</v>
      </c>
      <c r="O115" s="90">
        <f t="shared" ca="1" si="21"/>
        <v>8546985459.5171165</v>
      </c>
      <c r="P115" s="90">
        <f t="shared" ca="1" si="21"/>
        <v>7475202379.7723141</v>
      </c>
      <c r="Q115" s="90">
        <f t="shared" ca="1" si="21"/>
        <v>6403419300.0275126</v>
      </c>
      <c r="R115" s="90">
        <f t="shared" ca="1" si="21"/>
        <v>5331636220.282711</v>
      </c>
      <c r="S115" s="90">
        <f t="shared" ca="1" si="21"/>
        <v>4259853140.5379086</v>
      </c>
      <c r="T115" s="90">
        <f t="shared" ca="1" si="21"/>
        <v>3188070060.793107</v>
      </c>
      <c r="U115" s="90">
        <f t="shared" ca="1" si="21"/>
        <v>2116286981.0483055</v>
      </c>
      <c r="V115">
        <f ca="1">IF('Coal mining 2030'!$A123="MD",INDIRECT("'Coal mining 2030'!"&amp;'Country Selector'!$B$3&amp;ROW($A123))*10^12,0)*'Process Emissions Multipliers'!$D$42</f>
        <v>1044503901.3035036</v>
      </c>
      <c r="W115" s="90">
        <f t="shared" ca="1" si="24"/>
        <v>1050472212.8167822</v>
      </c>
      <c r="X115" s="90">
        <f t="shared" ca="1" si="24"/>
        <v>1056440524.330061</v>
      </c>
      <c r="Y115" s="90">
        <f t="shared" ca="1" si="24"/>
        <v>1062408835.8433397</v>
      </c>
      <c r="Z115" s="90">
        <f t="shared" ca="1" si="24"/>
        <v>1068377147.3566184</v>
      </c>
      <c r="AA115" s="90">
        <f t="shared" ca="1" si="24"/>
        <v>1074345458.8698971</v>
      </c>
      <c r="AB115" s="90">
        <f t="shared" ca="1" si="24"/>
        <v>1080313770.3831756</v>
      </c>
      <c r="AC115" s="90">
        <f t="shared" ca="1" si="24"/>
        <v>1086282081.8964543</v>
      </c>
      <c r="AD115" s="90">
        <f t="shared" ca="1" si="24"/>
        <v>1092250393.4097331</v>
      </c>
      <c r="AE115" s="90">
        <f t="shared" ca="1" si="24"/>
        <v>1098218704.9230118</v>
      </c>
      <c r="AF115" s="90">
        <f t="shared" ca="1" si="24"/>
        <v>1104187016.4362905</v>
      </c>
      <c r="AG115" s="90">
        <f t="shared" ca="1" si="24"/>
        <v>1110155327.9495692</v>
      </c>
      <c r="AH115" s="90">
        <f t="shared" ca="1" si="24"/>
        <v>1116123639.4628477</v>
      </c>
      <c r="AI115" s="90">
        <f t="shared" ca="1" si="24"/>
        <v>1122091950.9761264</v>
      </c>
      <c r="AJ115" s="90">
        <f t="shared" ca="1" si="24"/>
        <v>1128060262.4894052</v>
      </c>
      <c r="AK115" s="90">
        <f t="shared" ca="1" si="24"/>
        <v>1134028574.0026839</v>
      </c>
      <c r="AL115" s="90">
        <f t="shared" ca="1" si="24"/>
        <v>1139996885.5159626</v>
      </c>
      <c r="AM115" s="90">
        <f t="shared" ca="1" si="23"/>
        <v>1145965197.0292413</v>
      </c>
      <c r="AN115" s="90">
        <f t="shared" ca="1" si="23"/>
        <v>1151933508.5425198</v>
      </c>
      <c r="AO115" s="90">
        <f t="shared" ca="1" si="23"/>
        <v>1157901820.0557988</v>
      </c>
      <c r="AP115">
        <f ca="1">V115*'Process Emissions Multipliers'!$E$42</f>
        <v>1163870131.5690773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957256930.57421434</v>
      </c>
      <c r="N116" s="90">
        <f t="shared" ca="1" si="21"/>
        <v>1914513861.1484287</v>
      </c>
      <c r="O116" s="90">
        <f t="shared" ca="1" si="21"/>
        <v>2871770791.7226434</v>
      </c>
      <c r="P116" s="90">
        <f t="shared" ca="1" si="21"/>
        <v>3829027722.2968574</v>
      </c>
      <c r="Q116" s="90">
        <f t="shared" ca="1" si="21"/>
        <v>4786284652.8710718</v>
      </c>
      <c r="R116" s="90">
        <f t="shared" ca="1" si="21"/>
        <v>5743541583.4452868</v>
      </c>
      <c r="S116" s="90">
        <f t="shared" ca="1" si="21"/>
        <v>6700798514.0195007</v>
      </c>
      <c r="T116" s="90">
        <f t="shared" ca="1" si="21"/>
        <v>7658055444.5937147</v>
      </c>
      <c r="U116" s="90">
        <f t="shared" ca="1" si="21"/>
        <v>8615312375.1679287</v>
      </c>
      <c r="V116">
        <f ca="1">IF('Coal mining 2030'!$A124="MD",INDIRECT("'Coal mining 2030'!"&amp;'Country Selector'!$B$3&amp;ROW($A124))*10^12,0)*'Process Emissions Multipliers'!$D$42</f>
        <v>9572569305.7421436</v>
      </c>
      <c r="W116" s="90">
        <f t="shared" ca="1" si="24"/>
        <v>9627267115.4179325</v>
      </c>
      <c r="X116" s="90">
        <f t="shared" ca="1" si="24"/>
        <v>9681964925.0937233</v>
      </c>
      <c r="Y116" s="90">
        <f t="shared" ca="1" si="24"/>
        <v>9736662734.7695141</v>
      </c>
      <c r="Z116" s="90">
        <f t="shared" ca="1" si="24"/>
        <v>9791360544.445303</v>
      </c>
      <c r="AA116" s="90">
        <f t="shared" ca="1" si="24"/>
        <v>9846058354.1210918</v>
      </c>
      <c r="AB116" s="90">
        <f t="shared" ca="1" si="24"/>
        <v>9900756163.7968826</v>
      </c>
      <c r="AC116" s="90">
        <f t="shared" ca="1" si="24"/>
        <v>9955453973.4726715</v>
      </c>
      <c r="AD116" s="90">
        <f t="shared" ca="1" si="24"/>
        <v>10010151783.148462</v>
      </c>
      <c r="AE116" s="90">
        <f t="shared" ca="1" si="24"/>
        <v>10064849592.824251</v>
      </c>
      <c r="AF116" s="90">
        <f t="shared" ca="1" si="24"/>
        <v>10119547402.500042</v>
      </c>
      <c r="AG116" s="90">
        <f t="shared" ca="1" si="24"/>
        <v>10174245212.175831</v>
      </c>
      <c r="AH116" s="90">
        <f t="shared" ca="1" si="24"/>
        <v>10228943021.851622</v>
      </c>
      <c r="AI116" s="90">
        <f t="shared" ca="1" si="24"/>
        <v>10283640831.527411</v>
      </c>
      <c r="AJ116" s="90">
        <f t="shared" ca="1" si="24"/>
        <v>10338338641.203201</v>
      </c>
      <c r="AK116" s="90">
        <f t="shared" ca="1" si="24"/>
        <v>10393036450.878992</v>
      </c>
      <c r="AL116" s="90">
        <f t="shared" ca="1" si="24"/>
        <v>10447734260.554781</v>
      </c>
      <c r="AM116" s="90">
        <f t="shared" ca="1" si="23"/>
        <v>10502432070.230572</v>
      </c>
      <c r="AN116" s="90">
        <f t="shared" ca="1" si="23"/>
        <v>10557129879.906361</v>
      </c>
      <c r="AO116" s="90">
        <f t="shared" ca="1" si="23"/>
        <v>10611827689.582151</v>
      </c>
      <c r="AP116">
        <f ca="1">V116*'Process Emissions Multipliers'!$E$42</f>
        <v>10666525499.25794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458721935.17800701</v>
      </c>
      <c r="D117" s="90">
        <f t="shared" ca="1" si="20"/>
        <v>458442367.08984864</v>
      </c>
      <c r="E117" s="90">
        <f t="shared" ca="1" si="20"/>
        <v>458162799.00169021</v>
      </c>
      <c r="F117" s="90">
        <f t="shared" ca="1" si="20"/>
        <v>457883230.91353184</v>
      </c>
      <c r="G117" s="90">
        <f t="shared" ca="1" si="20"/>
        <v>457603662.82537341</v>
      </c>
      <c r="H117" s="90">
        <f t="shared" ca="1" si="20"/>
        <v>457324094.73721498</v>
      </c>
      <c r="I117" s="90">
        <f t="shared" ca="1" si="20"/>
        <v>457044526.64905661</v>
      </c>
      <c r="J117" s="90">
        <f t="shared" ca="1" si="20"/>
        <v>456764958.56089818</v>
      </c>
      <c r="K117" s="90">
        <f t="shared" ca="1" si="20"/>
        <v>456485390.47273982</v>
      </c>
      <c r="L117">
        <f ca="1">IF('Coal mining 2020'!$A125="MD",INDIRECT("'Coal mining 2020'!"&amp;'Country Selector'!$B$3&amp;ROW($A125))*10^12,0)*'Process Emissions Multipliers'!$B$42</f>
        <v>456205822.38458145</v>
      </c>
      <c r="M117" s="90">
        <f t="shared" ca="1" si="16"/>
        <v>1394193143.9854188</v>
      </c>
      <c r="N117" s="90">
        <f t="shared" ca="1" si="21"/>
        <v>2332180465.586256</v>
      </c>
      <c r="O117" s="90">
        <f t="shared" ca="1" si="21"/>
        <v>3270167787.1870933</v>
      </c>
      <c r="P117" s="90">
        <f t="shared" ca="1" si="21"/>
        <v>4208155108.7879305</v>
      </c>
      <c r="Q117" s="90">
        <f t="shared" ca="1" si="21"/>
        <v>5146142430.3887672</v>
      </c>
      <c r="R117" s="90">
        <f t="shared" ca="1" si="21"/>
        <v>6084129751.9896049</v>
      </c>
      <c r="S117" s="90">
        <f t="shared" ca="1" si="21"/>
        <v>7022117073.5904408</v>
      </c>
      <c r="T117" s="90">
        <f t="shared" ca="1" si="21"/>
        <v>7960104395.1912794</v>
      </c>
      <c r="U117" s="90">
        <f t="shared" ca="1" si="21"/>
        <v>8898091716.7921181</v>
      </c>
      <c r="V117">
        <f ca="1">IF('Coal mining 2030'!$A125="MD",INDIRECT("'Coal mining 2030'!"&amp;'Country Selector'!$B$3&amp;ROW($A125))*10^12,0)*'Process Emissions Multipliers'!$D$42</f>
        <v>9836079038.3929539</v>
      </c>
      <c r="W117" s="90">
        <f t="shared" ca="1" si="24"/>
        <v>9892282546.7734375</v>
      </c>
      <c r="X117" s="90">
        <f t="shared" ca="1" si="24"/>
        <v>9948486055.153923</v>
      </c>
      <c r="Y117" s="90">
        <f t="shared" ca="1" si="24"/>
        <v>10004689563.534405</v>
      </c>
      <c r="Z117" s="90">
        <f t="shared" ca="1" si="24"/>
        <v>10060893071.91489</v>
      </c>
      <c r="AA117" s="90">
        <f t="shared" ca="1" si="24"/>
        <v>10117096580.295376</v>
      </c>
      <c r="AB117" s="90">
        <f t="shared" ca="1" si="24"/>
        <v>10173300088.675858</v>
      </c>
      <c r="AC117" s="90">
        <f t="shared" ca="1" si="24"/>
        <v>10229503597.056343</v>
      </c>
      <c r="AD117" s="90">
        <f t="shared" ca="1" si="24"/>
        <v>10285707105.436827</v>
      </c>
      <c r="AE117" s="90">
        <f t="shared" ca="1" si="24"/>
        <v>10341910613.81731</v>
      </c>
      <c r="AF117" s="90">
        <f t="shared" ca="1" si="24"/>
        <v>10398114122.197796</v>
      </c>
      <c r="AG117" s="90">
        <f t="shared" ca="1" si="24"/>
        <v>10454317630.578279</v>
      </c>
      <c r="AH117" s="90">
        <f t="shared" ca="1" si="24"/>
        <v>10510521138.958763</v>
      </c>
      <c r="AI117" s="90">
        <f t="shared" ca="1" si="24"/>
        <v>10566724647.339247</v>
      </c>
      <c r="AJ117" s="90">
        <f t="shared" ca="1" si="24"/>
        <v>10622928155.71973</v>
      </c>
      <c r="AK117" s="90">
        <f t="shared" ca="1" si="24"/>
        <v>10679131664.100216</v>
      </c>
      <c r="AL117" s="90">
        <f t="shared" ca="1" si="24"/>
        <v>10735335172.4807</v>
      </c>
      <c r="AM117" s="90">
        <f t="shared" ca="1" si="23"/>
        <v>10791538680.861183</v>
      </c>
      <c r="AN117" s="90">
        <f t="shared" ca="1" si="23"/>
        <v>10847742189.241669</v>
      </c>
      <c r="AO117" s="90">
        <f t="shared" ca="1" si="23"/>
        <v>10903945697.62215</v>
      </c>
      <c r="AP117">
        <f ca="1">V117*'Process Emissions Multipliers'!$E$42</f>
        <v>10960149206.002636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1002668522.0360491</v>
      </c>
      <c r="D119" s="90">
        <f t="shared" ca="1" si="20"/>
        <v>2005337044.0720983</v>
      </c>
      <c r="E119" s="90">
        <f t="shared" ca="1" si="20"/>
        <v>3008005566.1081476</v>
      </c>
      <c r="F119" s="90">
        <f t="shared" ca="1" si="20"/>
        <v>4010674088.1441965</v>
      </c>
      <c r="G119" s="90">
        <f t="shared" ca="1" si="20"/>
        <v>5013342610.1802454</v>
      </c>
      <c r="H119" s="90">
        <f t="shared" ca="1" si="20"/>
        <v>6016011132.2162952</v>
      </c>
      <c r="I119" s="90">
        <f t="shared" ca="1" si="20"/>
        <v>7018679654.2523441</v>
      </c>
      <c r="J119" s="90">
        <f t="shared" ca="1" si="20"/>
        <v>8021348176.288393</v>
      </c>
      <c r="K119" s="90">
        <f t="shared" ca="1" si="20"/>
        <v>9024016698.3244419</v>
      </c>
      <c r="L119">
        <f ca="1">IF('Coal mining 2020'!$A127="MD",INDIRECT("'Coal mining 2020'!"&amp;'Country Selector'!$B$3&amp;ROW($A127))*10^12,0)*'Process Emissions Multipliers'!$B$42</f>
        <v>10026685220.360491</v>
      </c>
      <c r="M119" s="90">
        <f t="shared" ca="1" si="16"/>
        <v>9024016698.3244419</v>
      </c>
      <c r="N119" s="90">
        <f t="shared" ca="1" si="21"/>
        <v>8021348176.288393</v>
      </c>
      <c r="O119" s="90">
        <f t="shared" ca="1" si="21"/>
        <v>7018679654.2523441</v>
      </c>
      <c r="P119" s="90">
        <f t="shared" ca="1" si="21"/>
        <v>6016011132.2162952</v>
      </c>
      <c r="Q119" s="90">
        <f t="shared" ca="1" si="21"/>
        <v>5013342610.1802454</v>
      </c>
      <c r="R119" s="90">
        <f t="shared" ca="1" si="21"/>
        <v>4010674088.1441965</v>
      </c>
      <c r="S119" s="90">
        <f t="shared" ca="1" si="21"/>
        <v>3008005566.1081476</v>
      </c>
      <c r="T119" s="90">
        <f t="shared" ca="1" si="21"/>
        <v>2005337044.0720983</v>
      </c>
      <c r="U119" s="90">
        <f t="shared" ca="1" si="21"/>
        <v>1002668522.0360491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3041388356.7318072</v>
      </c>
      <c r="D120" s="90">
        <f t="shared" ca="1" si="20"/>
        <v>4024783861.489892</v>
      </c>
      <c r="E120" s="90">
        <f t="shared" ca="1" si="20"/>
        <v>5008179366.2479763</v>
      </c>
      <c r="F120" s="90">
        <f t="shared" ca="1" si="20"/>
        <v>5991574871.0060616</v>
      </c>
      <c r="G120" s="90">
        <f t="shared" ca="1" si="20"/>
        <v>6974970375.7641468</v>
      </c>
      <c r="H120" s="90">
        <f t="shared" ca="1" si="20"/>
        <v>7958365880.5222311</v>
      </c>
      <c r="I120" s="90">
        <f t="shared" ca="1" si="20"/>
        <v>8941761385.2803173</v>
      </c>
      <c r="J120" s="90">
        <f t="shared" ca="1" si="20"/>
        <v>9925156890.0384026</v>
      </c>
      <c r="K120" s="90">
        <f t="shared" ca="1" si="20"/>
        <v>10908552394.796486</v>
      </c>
      <c r="L120">
        <f ca="1">IF('Coal mining 2020'!$A128="MD",INDIRECT("'Coal mining 2020'!"&amp;'Country Selector'!$B$3&amp;ROW($A128))*10^12,0)*'Process Emissions Multipliers'!$B$42</f>
        <v>11891947899.554571</v>
      </c>
      <c r="M120" s="90">
        <f t="shared" ca="1" si="16"/>
        <v>10898034885.682825</v>
      </c>
      <c r="N120" s="90">
        <f t="shared" ca="1" si="21"/>
        <v>9904121871.8110809</v>
      </c>
      <c r="O120" s="90">
        <f t="shared" ca="1" si="21"/>
        <v>8910208857.9393349</v>
      </c>
      <c r="P120" s="90">
        <f t="shared" ca="1" si="21"/>
        <v>7916295844.0675898</v>
      </c>
      <c r="Q120" s="90">
        <f t="shared" ca="1" si="21"/>
        <v>6922382830.1958447</v>
      </c>
      <c r="R120" s="90">
        <f t="shared" ca="1" si="21"/>
        <v>5928469816.3240995</v>
      </c>
      <c r="S120" s="90">
        <f t="shared" ca="1" si="21"/>
        <v>4934556802.4523535</v>
      </c>
      <c r="T120" s="90">
        <f t="shared" ca="1" si="21"/>
        <v>3940643788.5806084</v>
      </c>
      <c r="U120" s="90">
        <f t="shared" ca="1" si="21"/>
        <v>2946730774.7088633</v>
      </c>
      <c r="V120">
        <f ca="1">IF('Coal mining 2030'!$A128="MD",INDIRECT("'Coal mining 2030'!"&amp;'Country Selector'!$B$3&amp;ROW($A128))*10^12,0)*'Process Emissions Multipliers'!$D$42</f>
        <v>1952817760.8371177</v>
      </c>
      <c r="W120" s="90">
        <f t="shared" ca="1" si="24"/>
        <v>1963976191.8499596</v>
      </c>
      <c r="X120" s="90">
        <f t="shared" ca="1" si="24"/>
        <v>1975134622.8628011</v>
      </c>
      <c r="Y120" s="90">
        <f t="shared" ca="1" si="24"/>
        <v>1986293053.875643</v>
      </c>
      <c r="Z120" s="90">
        <f t="shared" ca="1" si="24"/>
        <v>1997451484.888485</v>
      </c>
      <c r="AA120" s="90">
        <f t="shared" ca="1" si="24"/>
        <v>2008609915.9013267</v>
      </c>
      <c r="AB120" s="90">
        <f t="shared" ca="1" si="24"/>
        <v>2019768346.9141684</v>
      </c>
      <c r="AC120" s="90">
        <f t="shared" ca="1" si="24"/>
        <v>2030926777.9270103</v>
      </c>
      <c r="AD120" s="90">
        <f t="shared" ca="1" si="24"/>
        <v>2042085208.9398518</v>
      </c>
      <c r="AE120" s="90">
        <f t="shared" ca="1" si="24"/>
        <v>2053243639.9526937</v>
      </c>
      <c r="AF120" s="90">
        <f t="shared" ca="1" si="24"/>
        <v>2064402070.9655356</v>
      </c>
      <c r="AG120" s="90">
        <f t="shared" ca="1" si="24"/>
        <v>2075560501.9783773</v>
      </c>
      <c r="AH120" s="90">
        <f t="shared" ca="1" si="24"/>
        <v>2086718932.991219</v>
      </c>
      <c r="AI120" s="90">
        <f t="shared" ca="1" si="24"/>
        <v>2097877364.004061</v>
      </c>
      <c r="AJ120" s="90">
        <f t="shared" ca="1" si="24"/>
        <v>2109035795.0169029</v>
      </c>
      <c r="AK120" s="90">
        <f t="shared" ca="1" si="24"/>
        <v>2120194226.0297446</v>
      </c>
      <c r="AL120" s="90">
        <f t="shared" ca="1" si="24"/>
        <v>2131352657.0425863</v>
      </c>
      <c r="AM120" s="90">
        <f t="shared" ca="1" si="23"/>
        <v>2142511088.0554283</v>
      </c>
      <c r="AN120" s="90">
        <f t="shared" ca="1" si="23"/>
        <v>2153669519.0682697</v>
      </c>
      <c r="AO120" s="90">
        <f t="shared" ca="1" si="23"/>
        <v>2164827950.0811119</v>
      </c>
      <c r="AP120">
        <f ca="1">V120*'Process Emissions Multipliers'!$E$42</f>
        <v>2175986381.0939536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427624085.46179217</v>
      </c>
      <c r="D122" s="90">
        <f t="shared" ca="1" si="20"/>
        <v>427363469.95847559</v>
      </c>
      <c r="E122" s="90">
        <f t="shared" ca="1" si="20"/>
        <v>427102854.45515901</v>
      </c>
      <c r="F122" s="90">
        <f t="shared" ca="1" si="20"/>
        <v>426842238.95184243</v>
      </c>
      <c r="G122" s="90">
        <f t="shared" ca="1" si="20"/>
        <v>426581623.44852591</v>
      </c>
      <c r="H122" s="90">
        <f t="shared" ca="1" si="20"/>
        <v>426321007.94520938</v>
      </c>
      <c r="I122" s="90">
        <f t="shared" ca="1" si="20"/>
        <v>426060392.44189274</v>
      </c>
      <c r="J122" s="90">
        <f t="shared" ca="1" si="20"/>
        <v>425799776.93857622</v>
      </c>
      <c r="K122" s="90">
        <f t="shared" ca="1" si="20"/>
        <v>425539161.43525964</v>
      </c>
      <c r="L122">
        <f ca="1">IF('Coal mining 2020'!$A130="MD",INDIRECT("'Coal mining 2020'!"&amp;'Country Selector'!$B$3&amp;ROW($A130))*10^12,0)*'Process Emissions Multipliers'!$B$42</f>
        <v>425278545.93194306</v>
      </c>
      <c r="M122" s="90">
        <f t="shared" ca="1" si="16"/>
        <v>2180888413.0200443</v>
      </c>
      <c r="N122" s="90">
        <f t="shared" ca="1" si="21"/>
        <v>3936498280.1081452</v>
      </c>
      <c r="O122" s="90">
        <f t="shared" ca="1" si="21"/>
        <v>5692108147.1962461</v>
      </c>
      <c r="P122" s="90">
        <f t="shared" ca="1" si="21"/>
        <v>7447718014.2843475</v>
      </c>
      <c r="Q122" s="90">
        <f t="shared" ca="1" si="21"/>
        <v>9203327881.372448</v>
      </c>
      <c r="R122" s="90">
        <f t="shared" ca="1" si="21"/>
        <v>10958937748.46055</v>
      </c>
      <c r="S122" s="90">
        <f t="shared" ca="1" si="21"/>
        <v>12714547615.548651</v>
      </c>
      <c r="T122" s="90">
        <f t="shared" ca="1" si="21"/>
        <v>14470157482.636751</v>
      </c>
      <c r="U122" s="90">
        <f t="shared" ca="1" si="21"/>
        <v>16225767349.724854</v>
      </c>
      <c r="V122">
        <f ca="1">IF('Coal mining 2030'!$A130="MD",INDIRECT("'Coal mining 2030'!"&amp;'Country Selector'!$B$3&amp;ROW($A130))*10^12,0)*'Process Emissions Multipliers'!$D$42</f>
        <v>17981377216.812954</v>
      </c>
      <c r="W122" s="90">
        <f t="shared" ca="1" si="24"/>
        <v>18084123085.482071</v>
      </c>
      <c r="X122" s="90">
        <f t="shared" ca="1" si="24"/>
        <v>18186868954.151192</v>
      </c>
      <c r="Y122" s="90">
        <f t="shared" ca="1" si="24"/>
        <v>18289614822.820309</v>
      </c>
      <c r="Z122" s="90">
        <f t="shared" ca="1" si="24"/>
        <v>18392360691.489429</v>
      </c>
      <c r="AA122" s="90">
        <f t="shared" ca="1" si="24"/>
        <v>18495106560.158546</v>
      </c>
      <c r="AB122" s="90">
        <f t="shared" ca="1" si="24"/>
        <v>18597852428.827667</v>
      </c>
      <c r="AC122" s="90">
        <f t="shared" ca="1" si="24"/>
        <v>18700598297.496784</v>
      </c>
      <c r="AD122" s="90">
        <f t="shared" ca="1" si="24"/>
        <v>18803344166.165901</v>
      </c>
      <c r="AE122" s="90">
        <f t="shared" ca="1" si="24"/>
        <v>18906090034.835022</v>
      </c>
      <c r="AF122" s="90">
        <f t="shared" ca="1" si="24"/>
        <v>19008835903.504143</v>
      </c>
      <c r="AG122" s="90">
        <f t="shared" ca="1" si="24"/>
        <v>19111581772.17326</v>
      </c>
      <c r="AH122" s="90">
        <f t="shared" ca="1" si="24"/>
        <v>19214327640.842377</v>
      </c>
      <c r="AI122" s="90">
        <f t="shared" ca="1" si="24"/>
        <v>19317073509.511497</v>
      </c>
      <c r="AJ122" s="90">
        <f t="shared" ca="1" si="24"/>
        <v>19419819378.180618</v>
      </c>
      <c r="AK122" s="90">
        <f t="shared" ca="1" si="24"/>
        <v>19522565246.849735</v>
      </c>
      <c r="AL122" s="90">
        <f t="shared" ca="1" si="24"/>
        <v>19625311115.518852</v>
      </c>
      <c r="AM122" s="90">
        <f t="shared" ca="1" si="23"/>
        <v>19728056984.187969</v>
      </c>
      <c r="AN122" s="90">
        <f t="shared" ca="1" si="23"/>
        <v>19830802852.857086</v>
      </c>
      <c r="AO122" s="90">
        <f t="shared" ca="1" si="23"/>
        <v>19933548721.526211</v>
      </c>
      <c r="AP122">
        <f ca="1">V122*'Process Emissions Multipliers'!$E$42</f>
        <v>20036294590.195328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3218454006.3174753</v>
      </c>
      <c r="D125" s="90">
        <f t="shared" ca="1" si="20"/>
        <v>5058526711.7784042</v>
      </c>
      <c r="E125" s="90">
        <f t="shared" ca="1" si="20"/>
        <v>6898599417.2393341</v>
      </c>
      <c r="F125" s="90">
        <f t="shared" ca="1" si="20"/>
        <v>8738672122.700264</v>
      </c>
      <c r="G125" s="90">
        <f t="shared" ca="1" si="20"/>
        <v>10578744828.161192</v>
      </c>
      <c r="H125" s="90">
        <f t="shared" ca="1" si="20"/>
        <v>12418817533.622124</v>
      </c>
      <c r="I125" s="90">
        <f t="shared" ca="1" si="20"/>
        <v>14258890239.08305</v>
      </c>
      <c r="J125" s="90">
        <f t="shared" ca="1" si="20"/>
        <v>16098962944.54398</v>
      </c>
      <c r="K125" s="90">
        <f t="shared" ca="1" si="20"/>
        <v>17939035650.004913</v>
      </c>
      <c r="L125">
        <f ca="1">IF('Coal mining 2020'!$A133="MD",INDIRECT("'Coal mining 2020'!"&amp;'Country Selector'!$B$3&amp;ROW($A133))*10^12,0)*'Process Emissions Multipliers'!$B$42</f>
        <v>19779108355.465839</v>
      </c>
      <c r="M125" s="90">
        <f t="shared" ca="1" si="16"/>
        <v>17931991340.847</v>
      </c>
      <c r="N125" s="90">
        <f t="shared" ca="1" si="21"/>
        <v>16084874326.228157</v>
      </c>
      <c r="O125" s="90">
        <f t="shared" ca="1" si="21"/>
        <v>14237757311.609316</v>
      </c>
      <c r="P125" s="90">
        <f t="shared" ca="1" si="21"/>
        <v>12390640296.990477</v>
      </c>
      <c r="Q125" s="90">
        <f t="shared" ca="1" si="21"/>
        <v>10543523282.371635</v>
      </c>
      <c r="R125" s="90">
        <f t="shared" ca="1" si="21"/>
        <v>8696406267.7527943</v>
      </c>
      <c r="S125" s="90">
        <f t="shared" ca="1" si="21"/>
        <v>6849289253.133954</v>
      </c>
      <c r="T125" s="90">
        <f t="shared" ca="1" si="21"/>
        <v>5002172238.5151129</v>
      </c>
      <c r="U125" s="90">
        <f t="shared" ca="1" si="21"/>
        <v>3155055223.8962717</v>
      </c>
      <c r="V125">
        <f ca="1">IF('Coal mining 2030'!$A133="MD",INDIRECT("'Coal mining 2030'!"&amp;'Country Selector'!$B$3&amp;ROW($A133))*10^12,0)*'Process Emissions Multipliers'!$D$42</f>
        <v>1307938209.277431</v>
      </c>
      <c r="W125" s="90">
        <f t="shared" ca="1" si="24"/>
        <v>1315411788.5176289</v>
      </c>
      <c r="X125" s="90">
        <f t="shared" ca="1" si="24"/>
        <v>1322885367.757827</v>
      </c>
      <c r="Y125" s="90">
        <f t="shared" ca="1" si="24"/>
        <v>1330358946.9980247</v>
      </c>
      <c r="Z125" s="90">
        <f t="shared" ca="1" si="24"/>
        <v>1337832526.2382226</v>
      </c>
      <c r="AA125" s="90">
        <f t="shared" ca="1" si="24"/>
        <v>1345306105.4784207</v>
      </c>
      <c r="AB125" s="90">
        <f t="shared" ca="1" si="24"/>
        <v>1352779684.7186184</v>
      </c>
      <c r="AC125" s="90">
        <f t="shared" ca="1" si="24"/>
        <v>1360253263.9588165</v>
      </c>
      <c r="AD125" s="90">
        <f t="shared" ca="1" si="24"/>
        <v>1367726843.1990142</v>
      </c>
      <c r="AE125" s="90">
        <f t="shared" ca="1" si="24"/>
        <v>1375200422.4392123</v>
      </c>
      <c r="AF125" s="90">
        <f t="shared" ca="1" si="24"/>
        <v>1382674001.6794102</v>
      </c>
      <c r="AG125" s="90">
        <f t="shared" ca="1" si="24"/>
        <v>1390147580.9196081</v>
      </c>
      <c r="AH125" s="90">
        <f t="shared" ca="1" si="24"/>
        <v>1397621160.1598063</v>
      </c>
      <c r="AI125" s="90">
        <f t="shared" ca="1" si="24"/>
        <v>1405094739.4000039</v>
      </c>
      <c r="AJ125" s="90">
        <f t="shared" ca="1" si="24"/>
        <v>1412568318.6402018</v>
      </c>
      <c r="AK125" s="90">
        <f t="shared" ca="1" si="24"/>
        <v>1420041897.8803997</v>
      </c>
      <c r="AL125" s="90">
        <f t="shared" ca="1" si="24"/>
        <v>1427515477.1205976</v>
      </c>
      <c r="AM125" s="90">
        <f t="shared" ca="1" si="23"/>
        <v>1434989056.3607957</v>
      </c>
      <c r="AN125" s="90">
        <f t="shared" ca="1" si="23"/>
        <v>1442462635.6009939</v>
      </c>
      <c r="AO125" s="90">
        <f t="shared" ca="1" si="23"/>
        <v>1449936214.8411913</v>
      </c>
      <c r="AP125">
        <f ca="1">V125*'Process Emissions Multipliers'!$E$42</f>
        <v>1457409794.0813894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8640849921.7256107</v>
      </c>
      <c r="D127" s="90">
        <f t="shared" ca="1" si="15"/>
        <v>7768509127.8993225</v>
      </c>
      <c r="E127" s="90">
        <f t="shared" ca="1" si="15"/>
        <v>6896168334.0730333</v>
      </c>
      <c r="F127" s="90">
        <f t="shared" ca="1" si="15"/>
        <v>6023827540.2467442</v>
      </c>
      <c r="G127" s="90">
        <f t="shared" ca="1" si="15"/>
        <v>5151486746.420454</v>
      </c>
      <c r="H127" s="90">
        <f t="shared" ca="1" si="15"/>
        <v>4279145952.5941653</v>
      </c>
      <c r="I127" s="90">
        <f t="shared" ca="1" si="15"/>
        <v>3406805158.7678757</v>
      </c>
      <c r="J127" s="90">
        <f t="shared" ca="1" si="15"/>
        <v>2534464364.9415865</v>
      </c>
      <c r="K127" s="90">
        <f t="shared" ca="1" si="15"/>
        <v>1662123571.1152973</v>
      </c>
      <c r="L127">
        <f ca="1">IF('Coal mining 2020'!$A135="MD",INDIRECT("'Coal mining 2020'!"&amp;'Country Selector'!$B$3&amp;ROW($A135))*10^12,0)*'Process Emissions Multipliers'!$B$42</f>
        <v>789782777.28900802</v>
      </c>
      <c r="M127" s="90">
        <f t="shared" ca="1" si="16"/>
        <v>1613505778.3226957</v>
      </c>
      <c r="N127" s="90">
        <f t="shared" ca="1" si="16"/>
        <v>2437228779.3563833</v>
      </c>
      <c r="O127" s="90">
        <f t="shared" ca="1" si="16"/>
        <v>3260951780.3900709</v>
      </c>
      <c r="P127" s="90">
        <f t="shared" ca="1" si="16"/>
        <v>4084674781.423759</v>
      </c>
      <c r="Q127" s="90">
        <f t="shared" ca="1" si="16"/>
        <v>4908397782.4574461</v>
      </c>
      <c r="R127" s="90">
        <f t="shared" ca="1" si="16"/>
        <v>5732120783.4911346</v>
      </c>
      <c r="S127" s="90">
        <f t="shared" ca="1" si="16"/>
        <v>6555843784.5248222</v>
      </c>
      <c r="T127" s="90">
        <f t="shared" ca="1" si="16"/>
        <v>7379566785.5585098</v>
      </c>
      <c r="U127" s="90">
        <f t="shared" ca="1" si="16"/>
        <v>8203289786.5921974</v>
      </c>
      <c r="V127">
        <f ca="1">IF('Coal mining 2030'!$A135="MD",INDIRECT("'Coal mining 2030'!"&amp;'Country Selector'!$B$3&amp;ROW($A135))*10^12,0)*'Process Emissions Multipliers'!$D$42</f>
        <v>9027012787.625885</v>
      </c>
      <c r="W127" s="90">
        <f t="shared" ref="W127:AL142" ca="1" si="26">$V127*($AP$1-W$1)/($AP$1-$V$1)+$AP127*(W$1-$V$1)/($AP$1-$V$1)</f>
        <v>9078593278.8846207</v>
      </c>
      <c r="X127" s="90">
        <f t="shared" ca="1" si="26"/>
        <v>9130173770.1433582</v>
      </c>
      <c r="Y127" s="90">
        <f t="shared" ca="1" si="26"/>
        <v>9181754261.4020939</v>
      </c>
      <c r="Z127" s="90">
        <f t="shared" ca="1" si="26"/>
        <v>9233334752.6608315</v>
      </c>
      <c r="AA127" s="90">
        <f t="shared" ca="1" si="26"/>
        <v>9284915243.9195671</v>
      </c>
      <c r="AB127" s="90">
        <f t="shared" ca="1" si="26"/>
        <v>9336495735.1783028</v>
      </c>
      <c r="AC127" s="90">
        <f t="shared" ca="1" si="26"/>
        <v>9388076226.4370403</v>
      </c>
      <c r="AD127" s="90">
        <f t="shared" ca="1" si="26"/>
        <v>9439656717.695776</v>
      </c>
      <c r="AE127" s="90">
        <f t="shared" ca="1" si="26"/>
        <v>9491237208.9545135</v>
      </c>
      <c r="AF127" s="90">
        <f t="shared" ca="1" si="26"/>
        <v>9542817700.2132492</v>
      </c>
      <c r="AG127" s="90">
        <f t="shared" ca="1" si="26"/>
        <v>9594398191.4719849</v>
      </c>
      <c r="AH127" s="90">
        <f t="shared" ca="1" si="26"/>
        <v>9645978682.7307224</v>
      </c>
      <c r="AI127" s="90">
        <f t="shared" ca="1" si="26"/>
        <v>9697559173.9894581</v>
      </c>
      <c r="AJ127" s="90">
        <f t="shared" ca="1" si="26"/>
        <v>9749139665.2481956</v>
      </c>
      <c r="AK127" s="90">
        <f t="shared" ca="1" si="26"/>
        <v>9800720156.5069313</v>
      </c>
      <c r="AL127" s="90">
        <f t="shared" ca="1" si="26"/>
        <v>9852300647.765667</v>
      </c>
      <c r="AM127" s="90">
        <f t="shared" ca="1" si="25"/>
        <v>9903881139.0244026</v>
      </c>
      <c r="AN127" s="90">
        <f t="shared" ca="1" si="25"/>
        <v>9955461630.2831402</v>
      </c>
      <c r="AO127" s="90">
        <f t="shared" ca="1" si="25"/>
        <v>10007042121.541878</v>
      </c>
      <c r="AP127">
        <f ca="1">V127*'Process Emissions Multipliers'!$E$42</f>
        <v>10058622612.800613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917443870.35601401</v>
      </c>
      <c r="D129" s="90">
        <f t="shared" ca="1" si="27"/>
        <v>916884734.17969728</v>
      </c>
      <c r="E129" s="90">
        <f t="shared" ca="1" si="27"/>
        <v>916325598.00338042</v>
      </c>
      <c r="F129" s="90">
        <f t="shared" ca="1" si="27"/>
        <v>915766461.82706368</v>
      </c>
      <c r="G129" s="90">
        <f t="shared" ca="1" si="27"/>
        <v>915207325.65074682</v>
      </c>
      <c r="H129" s="90">
        <f t="shared" ca="1" si="27"/>
        <v>914648189.47442997</v>
      </c>
      <c r="I129" s="90">
        <f t="shared" ca="1" si="27"/>
        <v>914089053.29811323</v>
      </c>
      <c r="J129" s="90">
        <f t="shared" ca="1" si="27"/>
        <v>913529917.12179637</v>
      </c>
      <c r="K129" s="90">
        <f t="shared" ca="1" si="27"/>
        <v>912970780.94547963</v>
      </c>
      <c r="L129">
        <f ca="1">IF('Coal mining 2020'!$A137="MD",INDIRECT("'Coal mining 2020'!"&amp;'Country Selector'!$B$3&amp;ROW($A137))*10^12,0)*'Process Emissions Multipliers'!$B$42</f>
        <v>912411644.76916289</v>
      </c>
      <c r="M129" s="90">
        <f t="shared" ca="1" si="28"/>
        <v>908279265.62802529</v>
      </c>
      <c r="N129" s="90">
        <f t="shared" ca="1" si="28"/>
        <v>904146886.48688769</v>
      </c>
      <c r="O129" s="90">
        <f t="shared" ca="1" si="28"/>
        <v>900014507.34574997</v>
      </c>
      <c r="P129" s="90">
        <f t="shared" ca="1" si="28"/>
        <v>895882128.20461237</v>
      </c>
      <c r="Q129" s="90">
        <f t="shared" ca="1" si="28"/>
        <v>891749749.06347489</v>
      </c>
      <c r="R129" s="90">
        <f t="shared" ca="1" si="28"/>
        <v>887617369.92233729</v>
      </c>
      <c r="S129" s="90">
        <f t="shared" ca="1" si="28"/>
        <v>883484990.78119957</v>
      </c>
      <c r="T129" s="90">
        <f t="shared" ca="1" si="28"/>
        <v>879352611.64006209</v>
      </c>
      <c r="U129" s="90">
        <f t="shared" ca="1" si="28"/>
        <v>875220232.49892449</v>
      </c>
      <c r="V129">
        <f ca="1">IF('Coal mining 2030'!$A137="MD",INDIRECT("'Coal mining 2030'!"&amp;'Country Selector'!$B$3&amp;ROW($A137))*10^12,0)*'Process Emissions Multipliers'!$D$42</f>
        <v>871087853.35778689</v>
      </c>
      <c r="W129" s="90">
        <f t="shared" ca="1" si="26"/>
        <v>876065262.87993836</v>
      </c>
      <c r="X129" s="90">
        <f t="shared" ca="1" si="26"/>
        <v>881042672.40208995</v>
      </c>
      <c r="Y129" s="90">
        <f t="shared" ca="1" si="26"/>
        <v>886020081.92424154</v>
      </c>
      <c r="Z129" s="90">
        <f t="shared" ca="1" si="26"/>
        <v>890997491.44639301</v>
      </c>
      <c r="AA129" s="90">
        <f t="shared" ca="1" si="26"/>
        <v>895974900.96854472</v>
      </c>
      <c r="AB129" s="90">
        <f t="shared" ca="1" si="26"/>
        <v>900952310.49069607</v>
      </c>
      <c r="AC129" s="90">
        <f t="shared" ca="1" si="26"/>
        <v>905929720.01284766</v>
      </c>
      <c r="AD129" s="90">
        <f t="shared" ca="1" si="26"/>
        <v>910907129.53499913</v>
      </c>
      <c r="AE129" s="90">
        <f t="shared" ca="1" si="26"/>
        <v>915884539.05715084</v>
      </c>
      <c r="AF129" s="90">
        <f t="shared" ca="1" si="26"/>
        <v>920861948.57930231</v>
      </c>
      <c r="AG129" s="90">
        <f t="shared" ca="1" si="26"/>
        <v>925839358.10145378</v>
      </c>
      <c r="AH129" s="90">
        <f t="shared" ca="1" si="26"/>
        <v>930816767.62360537</v>
      </c>
      <c r="AI129" s="90">
        <f t="shared" ca="1" si="26"/>
        <v>935794177.14575696</v>
      </c>
      <c r="AJ129" s="90">
        <f t="shared" ca="1" si="26"/>
        <v>940771586.66790843</v>
      </c>
      <c r="AK129" s="90">
        <f t="shared" ca="1" si="26"/>
        <v>945748996.19006014</v>
      </c>
      <c r="AL129" s="90">
        <f t="shared" ca="1" si="26"/>
        <v>950726405.71221161</v>
      </c>
      <c r="AM129" s="90">
        <f t="shared" ca="1" si="25"/>
        <v>955703815.23436308</v>
      </c>
      <c r="AN129" s="90">
        <f t="shared" ca="1" si="25"/>
        <v>960681224.75651467</v>
      </c>
      <c r="AO129" s="90">
        <f t="shared" ca="1" si="25"/>
        <v>965658634.27866626</v>
      </c>
      <c r="AP129">
        <f ca="1">V129*'Process Emissions Multipliers'!$E$42</f>
        <v>970636043.80081773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1246769546.2301688</v>
      </c>
      <c r="D130" s="90">
        <f t="shared" ca="1" si="27"/>
        <v>2113084330.2734942</v>
      </c>
      <c r="E130" s="90">
        <f t="shared" ca="1" si="27"/>
        <v>2979399114.3168192</v>
      </c>
      <c r="F130" s="90">
        <f t="shared" ca="1" si="27"/>
        <v>3845713898.3601446</v>
      </c>
      <c r="G130" s="90">
        <f t="shared" ca="1" si="27"/>
        <v>4712028682.40347</v>
      </c>
      <c r="H130" s="90">
        <f t="shared" ca="1" si="27"/>
        <v>5578343466.4467955</v>
      </c>
      <c r="I130" s="90">
        <f t="shared" ca="1" si="27"/>
        <v>6444658250.4901209</v>
      </c>
      <c r="J130" s="90">
        <f t="shared" ca="1" si="27"/>
        <v>7310973034.5334454</v>
      </c>
      <c r="K130" s="90">
        <f t="shared" ca="1" si="27"/>
        <v>8177287818.5767717</v>
      </c>
      <c r="L130">
        <f ca="1">IF('Coal mining 2020'!$A138="MD",INDIRECT("'Coal mining 2020'!"&amp;'Country Selector'!$B$3&amp;ROW($A138))*10^12,0)*'Process Emissions Multipliers'!$B$42</f>
        <v>9043602602.6200962</v>
      </c>
      <c r="M130" s="90">
        <f t="shared" ca="1" si="28"/>
        <v>8175343479.2540035</v>
      </c>
      <c r="N130" s="90">
        <f t="shared" ca="1" si="28"/>
        <v>7307084355.8879099</v>
      </c>
      <c r="O130" s="90">
        <f t="shared" ca="1" si="28"/>
        <v>6438825232.5218163</v>
      </c>
      <c r="P130" s="90">
        <f t="shared" ca="1" si="28"/>
        <v>5570566109.1557226</v>
      </c>
      <c r="Q130" s="90">
        <f t="shared" ca="1" si="28"/>
        <v>4702306985.789629</v>
      </c>
      <c r="R130" s="90">
        <f t="shared" ca="1" si="28"/>
        <v>3834047862.4235358</v>
      </c>
      <c r="S130" s="90">
        <f t="shared" ca="1" si="28"/>
        <v>2965788739.0574427</v>
      </c>
      <c r="T130" s="90">
        <f t="shared" ca="1" si="28"/>
        <v>2097529615.6913493</v>
      </c>
      <c r="U130" s="90">
        <f t="shared" ca="1" si="28"/>
        <v>1229270492.3252559</v>
      </c>
      <c r="V130">
        <f ca="1">IF('Coal mining 2030'!$A138="MD",INDIRECT("'Coal mining 2030'!"&amp;'Country Selector'!$B$3&amp;ROW($A138))*10^12,0)*'Process Emissions Multipliers'!$D$42</f>
        <v>361011368.95916253</v>
      </c>
      <c r="W130" s="90">
        <f t="shared" ca="1" si="26"/>
        <v>363074193.52793103</v>
      </c>
      <c r="X130" s="90">
        <f t="shared" ca="1" si="26"/>
        <v>365137018.09669966</v>
      </c>
      <c r="Y130" s="90">
        <f t="shared" ca="1" si="26"/>
        <v>367199842.66546816</v>
      </c>
      <c r="Z130" s="90">
        <f t="shared" ca="1" si="26"/>
        <v>369262667.23423672</v>
      </c>
      <c r="AA130" s="90">
        <f t="shared" ca="1" si="26"/>
        <v>371325491.80300534</v>
      </c>
      <c r="AB130" s="90">
        <f t="shared" ca="1" si="26"/>
        <v>373388316.37177384</v>
      </c>
      <c r="AC130" s="90">
        <f t="shared" ca="1" si="26"/>
        <v>375451140.9405424</v>
      </c>
      <c r="AD130" s="90">
        <f t="shared" ca="1" si="26"/>
        <v>377513965.50931096</v>
      </c>
      <c r="AE130" s="90">
        <f t="shared" ca="1" si="26"/>
        <v>379576790.07807952</v>
      </c>
      <c r="AF130" s="90">
        <f t="shared" ca="1" si="26"/>
        <v>381639614.64684808</v>
      </c>
      <c r="AG130" s="90">
        <f t="shared" ca="1" si="26"/>
        <v>383702439.21561664</v>
      </c>
      <c r="AH130" s="90">
        <f t="shared" ca="1" si="26"/>
        <v>385765263.78438514</v>
      </c>
      <c r="AI130" s="90">
        <f t="shared" ca="1" si="26"/>
        <v>387828088.35315371</v>
      </c>
      <c r="AJ130" s="90">
        <f t="shared" ca="1" si="26"/>
        <v>389890912.92192221</v>
      </c>
      <c r="AK130" s="90">
        <f t="shared" ca="1" si="26"/>
        <v>391953737.49069077</v>
      </c>
      <c r="AL130" s="90">
        <f t="shared" ca="1" si="26"/>
        <v>394016562.05945939</v>
      </c>
      <c r="AM130" s="90">
        <f t="shared" ca="1" si="25"/>
        <v>396079386.62822795</v>
      </c>
      <c r="AN130" s="90">
        <f t="shared" ca="1" si="25"/>
        <v>398142211.19699645</v>
      </c>
      <c r="AO130" s="90">
        <f t="shared" ca="1" si="25"/>
        <v>400205035.76576501</v>
      </c>
      <c r="AP130">
        <f ca="1">V130*'Process Emissions Multipliers'!$E$42</f>
        <v>402267860.33453357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783979068.02550256</v>
      </c>
      <c r="N131" s="90">
        <f t="shared" ca="1" si="28"/>
        <v>1567958136.0510051</v>
      </c>
      <c r="O131" s="90">
        <f t="shared" ca="1" si="28"/>
        <v>2351937204.0765076</v>
      </c>
      <c r="P131" s="90">
        <f t="shared" ca="1" si="28"/>
        <v>3135916272.1020103</v>
      </c>
      <c r="Q131" s="90">
        <f t="shared" ca="1" si="28"/>
        <v>3919895340.1275129</v>
      </c>
      <c r="R131" s="90">
        <f t="shared" ca="1" si="28"/>
        <v>4703874408.1530151</v>
      </c>
      <c r="S131" s="90">
        <f t="shared" ca="1" si="28"/>
        <v>5487853476.1785183</v>
      </c>
      <c r="T131" s="90">
        <f t="shared" ca="1" si="28"/>
        <v>6271832544.2040205</v>
      </c>
      <c r="U131" s="90">
        <f t="shared" ca="1" si="28"/>
        <v>7055811612.2295227</v>
      </c>
      <c r="V131">
        <f ca="1">IF('Coal mining 2030'!$A139="MD",INDIRECT("'Coal mining 2030'!"&amp;'Country Selector'!$B$3&amp;ROW($A139))*10^12,0)*'Process Emissions Multipliers'!$D$42</f>
        <v>7839790680.2550259</v>
      </c>
      <c r="W131" s="90">
        <f t="shared" ca="1" si="26"/>
        <v>7884587365.9545889</v>
      </c>
      <c r="X131" s="90">
        <f t="shared" ca="1" si="26"/>
        <v>7929384051.6541529</v>
      </c>
      <c r="Y131" s="90">
        <f t="shared" ca="1" si="26"/>
        <v>7974180737.3537169</v>
      </c>
      <c r="Z131" s="90">
        <f t="shared" ca="1" si="26"/>
        <v>8018977423.0532799</v>
      </c>
      <c r="AA131" s="90">
        <f t="shared" ca="1" si="26"/>
        <v>8063774108.7528439</v>
      </c>
      <c r="AB131" s="90">
        <f t="shared" ca="1" si="26"/>
        <v>8108570794.4524078</v>
      </c>
      <c r="AC131" s="90">
        <f t="shared" ca="1" si="26"/>
        <v>8153367480.1519709</v>
      </c>
      <c r="AD131" s="90">
        <f t="shared" ca="1" si="26"/>
        <v>8198164165.8515339</v>
      </c>
      <c r="AE131" s="90">
        <f t="shared" ca="1" si="26"/>
        <v>8242960851.5510979</v>
      </c>
      <c r="AF131" s="90">
        <f t="shared" ca="1" si="26"/>
        <v>8287757537.2506618</v>
      </c>
      <c r="AG131" s="90">
        <f t="shared" ca="1" si="26"/>
        <v>8332554222.9502249</v>
      </c>
      <c r="AH131" s="90">
        <f t="shared" ca="1" si="26"/>
        <v>8377350908.6497879</v>
      </c>
      <c r="AI131" s="90">
        <f t="shared" ca="1" si="26"/>
        <v>8422147594.3493528</v>
      </c>
      <c r="AJ131" s="90">
        <f t="shared" ca="1" si="26"/>
        <v>8466944280.0489159</v>
      </c>
      <c r="AK131" s="90">
        <f t="shared" ca="1" si="26"/>
        <v>8511740965.7484798</v>
      </c>
      <c r="AL131" s="90">
        <f t="shared" ca="1" si="26"/>
        <v>8556537651.4480438</v>
      </c>
      <c r="AM131" s="90">
        <f t="shared" ca="1" si="25"/>
        <v>8601334337.1476078</v>
      </c>
      <c r="AN131" s="90">
        <f t="shared" ca="1" si="25"/>
        <v>8646131022.8471699</v>
      </c>
      <c r="AO131" s="90">
        <f t="shared" ca="1" si="25"/>
        <v>8690927708.5467339</v>
      </c>
      <c r="AP131">
        <f ca="1">V131*'Process Emissions Multipliers'!$E$42</f>
        <v>8735724394.2462978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7804932835.3882675</v>
      </c>
      <c r="D132" s="90">
        <f t="shared" ca="1" si="27"/>
        <v>6978505176.3428431</v>
      </c>
      <c r="E132" s="90">
        <f t="shared" ca="1" si="27"/>
        <v>6152077517.2974186</v>
      </c>
      <c r="F132" s="90">
        <f t="shared" ca="1" si="27"/>
        <v>5325649858.2519932</v>
      </c>
      <c r="G132" s="90">
        <f t="shared" ca="1" si="27"/>
        <v>4499222199.2065687</v>
      </c>
      <c r="H132" s="90">
        <f t="shared" ca="1" si="27"/>
        <v>3672794540.1611433</v>
      </c>
      <c r="I132" s="90">
        <f t="shared" ca="1" si="27"/>
        <v>2846366881.1157184</v>
      </c>
      <c r="J132" s="90">
        <f t="shared" ca="1" si="27"/>
        <v>2019939222.0702934</v>
      </c>
      <c r="K132" s="90">
        <f t="shared" ca="1" si="27"/>
        <v>1193511563.0248685</v>
      </c>
      <c r="L132">
        <f ca="1">IF('Coal mining 2020'!$A140="MD",INDIRECT("'Coal mining 2020'!"&amp;'Country Selector'!$B$3&amp;ROW($A140))*10^12,0)*'Process Emissions Multipliers'!$B$42</f>
        <v>367083903.97944361</v>
      </c>
      <c r="M132" s="90">
        <f t="shared" ca="1" si="28"/>
        <v>365421354.10232842</v>
      </c>
      <c r="N132" s="90">
        <f t="shared" ca="1" si="28"/>
        <v>363758804.22521329</v>
      </c>
      <c r="O132" s="90">
        <f t="shared" ca="1" si="28"/>
        <v>362096254.34809816</v>
      </c>
      <c r="P132" s="90">
        <f t="shared" ca="1" si="28"/>
        <v>360433704.47098303</v>
      </c>
      <c r="Q132" s="90">
        <f t="shared" ca="1" si="28"/>
        <v>358771154.59386784</v>
      </c>
      <c r="R132" s="90">
        <f t="shared" ca="1" si="28"/>
        <v>357108604.71675271</v>
      </c>
      <c r="S132" s="90">
        <f t="shared" ca="1" si="28"/>
        <v>355446054.83963752</v>
      </c>
      <c r="T132" s="90">
        <f t="shared" ca="1" si="28"/>
        <v>353783504.96252239</v>
      </c>
      <c r="U132" s="90">
        <f t="shared" ca="1" si="28"/>
        <v>352120955.08540726</v>
      </c>
      <c r="V132">
        <f ca="1">IF('Coal mining 2030'!$A140="MD",INDIRECT("'Coal mining 2030'!"&amp;'Country Selector'!$B$3&amp;ROW($A140))*10^12,0)*'Process Emissions Multipliers'!$D$42</f>
        <v>350458405.20829207</v>
      </c>
      <c r="W132" s="90">
        <f t="shared" ca="1" si="26"/>
        <v>352460929.97829974</v>
      </c>
      <c r="X132" s="90">
        <f t="shared" ca="1" si="26"/>
        <v>354463454.74830747</v>
      </c>
      <c r="Y132" s="90">
        <f t="shared" ca="1" si="26"/>
        <v>356465979.51831514</v>
      </c>
      <c r="Z132" s="90">
        <f t="shared" ca="1" si="26"/>
        <v>358468504.28832287</v>
      </c>
      <c r="AA132" s="90">
        <f t="shared" ca="1" si="26"/>
        <v>360471029.05833054</v>
      </c>
      <c r="AB132" s="90">
        <f t="shared" ca="1" si="26"/>
        <v>362473553.82833827</v>
      </c>
      <c r="AC132" s="90">
        <f t="shared" ca="1" si="26"/>
        <v>364476078.59834594</v>
      </c>
      <c r="AD132" s="90">
        <f t="shared" ca="1" si="26"/>
        <v>366478603.36835361</v>
      </c>
      <c r="AE132" s="90">
        <f t="shared" ca="1" si="26"/>
        <v>368481128.13836133</v>
      </c>
      <c r="AF132" s="90">
        <f t="shared" ca="1" si="26"/>
        <v>370483652.908369</v>
      </c>
      <c r="AG132" s="90">
        <f t="shared" ca="1" si="26"/>
        <v>372486177.67837667</v>
      </c>
      <c r="AH132" s="90">
        <f t="shared" ca="1" si="26"/>
        <v>374488702.4483844</v>
      </c>
      <c r="AI132" s="90">
        <f t="shared" ca="1" si="26"/>
        <v>376491227.21839213</v>
      </c>
      <c r="AJ132" s="90">
        <f t="shared" ca="1" si="26"/>
        <v>378493751.98839974</v>
      </c>
      <c r="AK132" s="90">
        <f t="shared" ca="1" si="26"/>
        <v>380496276.75840747</v>
      </c>
      <c r="AL132" s="90">
        <f t="shared" ca="1" si="26"/>
        <v>382498801.52841514</v>
      </c>
      <c r="AM132" s="90">
        <f t="shared" ca="1" si="25"/>
        <v>384501326.29842287</v>
      </c>
      <c r="AN132" s="90">
        <f t="shared" ca="1" si="25"/>
        <v>386503851.06843054</v>
      </c>
      <c r="AO132" s="90">
        <f t="shared" ca="1" si="25"/>
        <v>388506375.83843821</v>
      </c>
      <c r="AP132">
        <f ca="1">V132*'Process Emissions Multipliers'!$E$42</f>
        <v>390508900.60844594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1184177321.8030756</v>
      </c>
      <c r="D134" s="90">
        <f t="shared" ca="1" si="27"/>
        <v>2005126567.5733113</v>
      </c>
      <c r="E134" s="90">
        <f t="shared" ca="1" si="27"/>
        <v>2826075813.3435469</v>
      </c>
      <c r="F134" s="90">
        <f t="shared" ca="1" si="27"/>
        <v>3647025059.1137824</v>
      </c>
      <c r="G134" s="90">
        <f t="shared" ca="1" si="27"/>
        <v>4467974304.8840189</v>
      </c>
      <c r="H134" s="90">
        <f t="shared" ca="1" si="27"/>
        <v>5288923550.654253</v>
      </c>
      <c r="I134" s="90">
        <f t="shared" ca="1" si="27"/>
        <v>6109872796.424489</v>
      </c>
      <c r="J134" s="90">
        <f t="shared" ca="1" si="27"/>
        <v>6930822042.194725</v>
      </c>
      <c r="K134" s="90">
        <f t="shared" ca="1" si="27"/>
        <v>7751771287.9649611</v>
      </c>
      <c r="L134">
        <f ca="1">IF('Coal mining 2020'!$A142="MD",INDIRECT("'Coal mining 2020'!"&amp;'Country Selector'!$B$3&amp;ROW($A142))*10^12,0)*'Process Emissions Multipliers'!$B$42</f>
        <v>8572720533.7351971</v>
      </c>
      <c r="M134" s="90">
        <f t="shared" ca="1" si="28"/>
        <v>7749914986.7650833</v>
      </c>
      <c r="N134" s="90">
        <f t="shared" ca="1" si="28"/>
        <v>6927109439.7949696</v>
      </c>
      <c r="O134" s="90">
        <f t="shared" ca="1" si="28"/>
        <v>6104303892.8248568</v>
      </c>
      <c r="P134" s="90">
        <f t="shared" ca="1" si="28"/>
        <v>5281498345.854743</v>
      </c>
      <c r="Q134" s="90">
        <f t="shared" ca="1" si="28"/>
        <v>4458692798.8846302</v>
      </c>
      <c r="R134" s="90">
        <f t="shared" ca="1" si="28"/>
        <v>3635887251.9145164</v>
      </c>
      <c r="S134" s="90">
        <f t="shared" ca="1" si="28"/>
        <v>2813081704.9444032</v>
      </c>
      <c r="T134" s="90">
        <f t="shared" ca="1" si="28"/>
        <v>1990276157.9742899</v>
      </c>
      <c r="U134" s="90">
        <f t="shared" ca="1" si="28"/>
        <v>1167470611.0041766</v>
      </c>
      <c r="V134">
        <f ca="1">IF('Coal mining 2030'!$A142="MD",INDIRECT("'Coal mining 2030'!"&amp;'Country Selector'!$B$3&amp;ROW($A142))*10^12,0)*'Process Emissions Multipliers'!$D$42</f>
        <v>344665064.03406328</v>
      </c>
      <c r="W134" s="90">
        <f t="shared" ca="1" si="26"/>
        <v>346634485.56263041</v>
      </c>
      <c r="X134" s="90">
        <f t="shared" ca="1" si="26"/>
        <v>348603907.09119749</v>
      </c>
      <c r="Y134" s="90">
        <f t="shared" ca="1" si="26"/>
        <v>350573328.61976451</v>
      </c>
      <c r="Z134" s="90">
        <f t="shared" ca="1" si="26"/>
        <v>352542750.14833164</v>
      </c>
      <c r="AA134" s="90">
        <f t="shared" ca="1" si="26"/>
        <v>354512171.67689872</v>
      </c>
      <c r="AB134" s="90">
        <f t="shared" ca="1" si="26"/>
        <v>356481593.20546579</v>
      </c>
      <c r="AC134" s="90">
        <f t="shared" ca="1" si="26"/>
        <v>358451014.73403293</v>
      </c>
      <c r="AD134" s="90">
        <f t="shared" ca="1" si="26"/>
        <v>360420436.2626</v>
      </c>
      <c r="AE134" s="90">
        <f t="shared" ca="1" si="26"/>
        <v>362389857.79116708</v>
      </c>
      <c r="AF134" s="90">
        <f t="shared" ca="1" si="26"/>
        <v>364359279.31973422</v>
      </c>
      <c r="AG134" s="90">
        <f t="shared" ca="1" si="26"/>
        <v>366328700.84830129</v>
      </c>
      <c r="AH134" s="90">
        <f t="shared" ca="1" si="26"/>
        <v>368298122.37686837</v>
      </c>
      <c r="AI134" s="90">
        <f t="shared" ca="1" si="26"/>
        <v>370267543.90543544</v>
      </c>
      <c r="AJ134" s="90">
        <f t="shared" ca="1" si="26"/>
        <v>372236965.43400258</v>
      </c>
      <c r="AK134" s="90">
        <f t="shared" ca="1" si="26"/>
        <v>374206386.96256965</v>
      </c>
      <c r="AL134" s="90">
        <f t="shared" ca="1" si="26"/>
        <v>376175808.49113673</v>
      </c>
      <c r="AM134" s="90">
        <f t="shared" ca="1" si="25"/>
        <v>378145230.01970381</v>
      </c>
      <c r="AN134" s="90">
        <f t="shared" ca="1" si="25"/>
        <v>380114651.54827088</v>
      </c>
      <c r="AO134" s="90">
        <f t="shared" ca="1" si="25"/>
        <v>382084073.07683802</v>
      </c>
      <c r="AP134">
        <f ca="1">V134*'Process Emissions Multipliers'!$E$42</f>
        <v>384053494.60540509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855248170.92358434</v>
      </c>
      <c r="D135" s="90">
        <f t="shared" ca="1" si="27"/>
        <v>854726939.91695118</v>
      </c>
      <c r="E135" s="90">
        <f t="shared" ca="1" si="27"/>
        <v>854205708.91031802</v>
      </c>
      <c r="F135" s="90">
        <f t="shared" ca="1" si="27"/>
        <v>853684477.90368485</v>
      </c>
      <c r="G135" s="90">
        <f t="shared" ca="1" si="27"/>
        <v>853163246.89705181</v>
      </c>
      <c r="H135" s="90">
        <f t="shared" ca="1" si="27"/>
        <v>852642015.89041877</v>
      </c>
      <c r="I135" s="90">
        <f t="shared" ca="1" si="27"/>
        <v>852120784.88378549</v>
      </c>
      <c r="J135" s="90">
        <f t="shared" ca="1" si="27"/>
        <v>851599553.87715244</v>
      </c>
      <c r="K135" s="90">
        <f t="shared" ca="1" si="27"/>
        <v>851078322.87051928</v>
      </c>
      <c r="L135">
        <f ca="1">IF('Coal mining 2020'!$A143="MD",INDIRECT("'Coal mining 2020'!"&amp;'Country Selector'!$B$3&amp;ROW($A143))*10^12,0)*'Process Emissions Multipliers'!$B$42</f>
        <v>850557091.86388612</v>
      </c>
      <c r="M135" s="90">
        <f t="shared" ca="1" si="28"/>
        <v>846704856.52162898</v>
      </c>
      <c r="N135" s="90">
        <f t="shared" ca="1" si="28"/>
        <v>842852621.17937183</v>
      </c>
      <c r="O135" s="90">
        <f t="shared" ca="1" si="28"/>
        <v>839000385.83711481</v>
      </c>
      <c r="P135" s="90">
        <f t="shared" ca="1" si="28"/>
        <v>835148150.49485779</v>
      </c>
      <c r="Q135" s="90">
        <f t="shared" ca="1" si="28"/>
        <v>831295915.15260053</v>
      </c>
      <c r="R135" s="90">
        <f t="shared" ca="1" si="28"/>
        <v>827443679.8103435</v>
      </c>
      <c r="S135" s="90">
        <f t="shared" ca="1" si="28"/>
        <v>823591444.46808636</v>
      </c>
      <c r="T135" s="90">
        <f t="shared" ca="1" si="28"/>
        <v>819739209.12582922</v>
      </c>
      <c r="U135" s="90">
        <f t="shared" ca="1" si="28"/>
        <v>815886973.78357208</v>
      </c>
      <c r="V135">
        <f ca="1">IF('Coal mining 2030'!$A143="MD",INDIRECT("'Coal mining 2030'!"&amp;'Country Selector'!$B$3&amp;ROW($A143))*10^12,0)*'Process Emissions Multipliers'!$D$42</f>
        <v>812034738.44131494</v>
      </c>
      <c r="W135" s="90">
        <f t="shared" ca="1" si="26"/>
        <v>816674717.54773414</v>
      </c>
      <c r="X135" s="90">
        <f t="shared" ca="1" si="26"/>
        <v>821314696.65415323</v>
      </c>
      <c r="Y135" s="90">
        <f t="shared" ca="1" si="26"/>
        <v>825954675.76057243</v>
      </c>
      <c r="Z135" s="90">
        <f t="shared" ca="1" si="26"/>
        <v>830594654.86699152</v>
      </c>
      <c r="AA135" s="90">
        <f t="shared" ca="1" si="26"/>
        <v>835234633.97341073</v>
      </c>
      <c r="AB135" s="90">
        <f t="shared" ca="1" si="26"/>
        <v>839874613.07982993</v>
      </c>
      <c r="AC135" s="90">
        <f t="shared" ca="1" si="26"/>
        <v>844514592.18624902</v>
      </c>
      <c r="AD135" s="90">
        <f t="shared" ca="1" si="26"/>
        <v>849154571.2926681</v>
      </c>
      <c r="AE135" s="90">
        <f t="shared" ca="1" si="26"/>
        <v>853794550.39908731</v>
      </c>
      <c r="AF135" s="90">
        <f t="shared" ca="1" si="26"/>
        <v>858434529.50550652</v>
      </c>
      <c r="AG135" s="90">
        <f t="shared" ca="1" si="26"/>
        <v>863074508.6119256</v>
      </c>
      <c r="AH135" s="90">
        <f t="shared" ca="1" si="26"/>
        <v>867714487.71834481</v>
      </c>
      <c r="AI135" s="90">
        <f t="shared" ca="1" si="26"/>
        <v>872354466.82476401</v>
      </c>
      <c r="AJ135" s="90">
        <f t="shared" ca="1" si="26"/>
        <v>876994445.9311831</v>
      </c>
      <c r="AK135" s="90">
        <f t="shared" ca="1" si="26"/>
        <v>881634425.03760219</v>
      </c>
      <c r="AL135" s="90">
        <f t="shared" ca="1" si="26"/>
        <v>886274404.14402127</v>
      </c>
      <c r="AM135" s="90">
        <f t="shared" ca="1" si="25"/>
        <v>890914383.25044048</v>
      </c>
      <c r="AN135" s="90">
        <f t="shared" ca="1" si="25"/>
        <v>895554362.35685968</v>
      </c>
      <c r="AO135" s="90">
        <f t="shared" ca="1" si="25"/>
        <v>900194341.46327877</v>
      </c>
      <c r="AP135">
        <f ca="1">V135*'Process Emissions Multipliers'!$E$42</f>
        <v>904834320.56969798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730831264.60009539</v>
      </c>
      <c r="N137" s="90">
        <f t="shared" ca="1" si="28"/>
        <v>1461662529.2001908</v>
      </c>
      <c r="O137" s="90">
        <f t="shared" ca="1" si="28"/>
        <v>2192493793.8002863</v>
      </c>
      <c r="P137" s="90">
        <f t="shared" ca="1" si="28"/>
        <v>2923325058.4003816</v>
      </c>
      <c r="Q137" s="90">
        <f t="shared" ca="1" si="28"/>
        <v>3654156323.0004768</v>
      </c>
      <c r="R137" s="90">
        <f t="shared" ca="1" si="28"/>
        <v>4384987587.6005726</v>
      </c>
      <c r="S137" s="90">
        <f t="shared" ca="1" si="28"/>
        <v>5115818852.2006674</v>
      </c>
      <c r="T137" s="90">
        <f t="shared" ca="1" si="28"/>
        <v>5846650116.8007631</v>
      </c>
      <c r="U137" s="90">
        <f t="shared" ca="1" si="28"/>
        <v>6577481381.4008579</v>
      </c>
      <c r="V137">
        <f ca="1">IF('Coal mining 2030'!$A145="MD",INDIRECT("'Coal mining 2030'!"&amp;'Country Selector'!$B$3&amp;ROW($A145))*10^12,0)*'Process Emissions Multipliers'!$D$42</f>
        <v>7308312646.0009537</v>
      </c>
      <c r="W137" s="90">
        <f t="shared" ca="1" si="26"/>
        <v>7350072457.9588928</v>
      </c>
      <c r="X137" s="90">
        <f t="shared" ca="1" si="26"/>
        <v>7391832269.916831</v>
      </c>
      <c r="Y137" s="90">
        <f t="shared" ca="1" si="26"/>
        <v>7433592081.8747692</v>
      </c>
      <c r="Z137" s="90">
        <f t="shared" ca="1" si="26"/>
        <v>7475351893.8327084</v>
      </c>
      <c r="AA137" s="90">
        <f t="shared" ca="1" si="26"/>
        <v>7517111705.7906475</v>
      </c>
      <c r="AB137" s="90">
        <f t="shared" ca="1" si="26"/>
        <v>7558871517.7485857</v>
      </c>
      <c r="AC137" s="90">
        <f t="shared" ca="1" si="26"/>
        <v>7600631329.7065239</v>
      </c>
      <c r="AD137" s="90">
        <f t="shared" ca="1" si="26"/>
        <v>7642391141.664464</v>
      </c>
      <c r="AE137" s="90">
        <f t="shared" ca="1" si="26"/>
        <v>7684150953.6224022</v>
      </c>
      <c r="AF137" s="90">
        <f t="shared" ca="1" si="26"/>
        <v>7725910765.5803404</v>
      </c>
      <c r="AG137" s="90">
        <f t="shared" ca="1" si="26"/>
        <v>7767670577.5382795</v>
      </c>
      <c r="AH137" s="90">
        <f t="shared" ca="1" si="26"/>
        <v>7809430389.4962177</v>
      </c>
      <c r="AI137" s="90">
        <f t="shared" ca="1" si="26"/>
        <v>7851190201.4541569</v>
      </c>
      <c r="AJ137" s="90">
        <f t="shared" ca="1" si="26"/>
        <v>7892950013.412096</v>
      </c>
      <c r="AK137" s="90">
        <f t="shared" ca="1" si="26"/>
        <v>7934709825.3700342</v>
      </c>
      <c r="AL137" s="90">
        <f t="shared" ca="1" si="26"/>
        <v>7976469637.3279734</v>
      </c>
      <c r="AM137" s="90">
        <f t="shared" ca="1" si="25"/>
        <v>8018229449.2859116</v>
      </c>
      <c r="AN137" s="90">
        <f t="shared" ca="1" si="25"/>
        <v>8059989261.2438507</v>
      </c>
      <c r="AO137" s="90">
        <f t="shared" ca="1" si="25"/>
        <v>8101749073.2017889</v>
      </c>
      <c r="AP137">
        <f ca="1">V137*'Process Emissions Multipliers'!$E$42</f>
        <v>8143508885.1597281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7274962595.890027</v>
      </c>
      <c r="D138" s="90">
        <f t="shared" ca="1" si="27"/>
        <v>6504560952.3582363</v>
      </c>
      <c r="E138" s="90">
        <f t="shared" ca="1" si="27"/>
        <v>5734159308.8264475</v>
      </c>
      <c r="F138" s="90">
        <f t="shared" ca="1" si="27"/>
        <v>4963757665.2946596</v>
      </c>
      <c r="G138" s="90">
        <f t="shared" ca="1" si="27"/>
        <v>4193356021.7628703</v>
      </c>
      <c r="H138" s="90">
        <f t="shared" ca="1" si="27"/>
        <v>3422954378.2310805</v>
      </c>
      <c r="I138" s="90">
        <f t="shared" ca="1" si="27"/>
        <v>2652552734.6992917</v>
      </c>
      <c r="J138" s="90">
        <f t="shared" ca="1" si="27"/>
        <v>1882151091.1675024</v>
      </c>
      <c r="K138" s="90">
        <f t="shared" ca="1" si="27"/>
        <v>1111749447.6357133</v>
      </c>
      <c r="L138">
        <f ca="1">IF('Coal mining 2020'!$A146="MD",INDIRECT("'Coal mining 2020'!"&amp;'Country Selector'!$B$3&amp;ROW($A146))*10^12,0)*'Process Emissions Multipliers'!$B$42</f>
        <v>341347804.10392433</v>
      </c>
      <c r="M138" s="90">
        <f t="shared" ca="1" si="28"/>
        <v>339801814.90708959</v>
      </c>
      <c r="N138" s="90">
        <f t="shared" ca="1" si="28"/>
        <v>338255825.71025497</v>
      </c>
      <c r="O138" s="90">
        <f t="shared" ca="1" si="28"/>
        <v>336709836.51342022</v>
      </c>
      <c r="P138" s="90">
        <f t="shared" ca="1" si="28"/>
        <v>335163847.31658554</v>
      </c>
      <c r="Q138" s="90">
        <f t="shared" ca="1" si="28"/>
        <v>333617858.11975086</v>
      </c>
      <c r="R138" s="90">
        <f t="shared" ca="1" si="28"/>
        <v>332071868.92291617</v>
      </c>
      <c r="S138" s="90">
        <f t="shared" ca="1" si="28"/>
        <v>330525879.72608149</v>
      </c>
      <c r="T138" s="90">
        <f t="shared" ca="1" si="28"/>
        <v>328979890.52924681</v>
      </c>
      <c r="U138" s="90">
        <f t="shared" ca="1" si="28"/>
        <v>327433901.332412</v>
      </c>
      <c r="V138">
        <f ca="1">IF('Coal mining 2030'!$A146="MD",INDIRECT("'Coal mining 2030'!"&amp;'Country Selector'!$B$3&amp;ROW($A146))*10^12,0)*'Process Emissions Multipliers'!$D$42</f>
        <v>325887912.13557738</v>
      </c>
      <c r="W138" s="90">
        <f t="shared" ca="1" si="26"/>
        <v>327750040.72658587</v>
      </c>
      <c r="X138" s="90">
        <f t="shared" ca="1" si="26"/>
        <v>329612169.31759423</v>
      </c>
      <c r="Y138" s="90">
        <f t="shared" ca="1" si="26"/>
        <v>331474297.90860271</v>
      </c>
      <c r="Z138" s="90">
        <f t="shared" ca="1" si="26"/>
        <v>333336426.49961114</v>
      </c>
      <c r="AA138" s="90">
        <f t="shared" ca="1" si="26"/>
        <v>335198555.09061962</v>
      </c>
      <c r="AB138" s="90">
        <f t="shared" ca="1" si="26"/>
        <v>337060683.68162811</v>
      </c>
      <c r="AC138" s="90">
        <f t="shared" ca="1" si="26"/>
        <v>338922812.27263653</v>
      </c>
      <c r="AD138" s="90">
        <f t="shared" ca="1" si="26"/>
        <v>340784940.86364496</v>
      </c>
      <c r="AE138" s="90">
        <f t="shared" ca="1" si="26"/>
        <v>342647069.45465338</v>
      </c>
      <c r="AF138" s="90">
        <f t="shared" ca="1" si="26"/>
        <v>344509198.04566181</v>
      </c>
      <c r="AG138" s="90">
        <f t="shared" ca="1" si="26"/>
        <v>346371326.63667023</v>
      </c>
      <c r="AH138" s="90">
        <f t="shared" ca="1" si="26"/>
        <v>348233455.22767878</v>
      </c>
      <c r="AI138" s="90">
        <f t="shared" ca="1" si="26"/>
        <v>350095583.8186872</v>
      </c>
      <c r="AJ138" s="90">
        <f t="shared" ca="1" si="26"/>
        <v>351957712.40969563</v>
      </c>
      <c r="AK138" s="90">
        <f t="shared" ca="1" si="26"/>
        <v>353819841.00070405</v>
      </c>
      <c r="AL138" s="90">
        <f t="shared" ca="1" si="26"/>
        <v>355681969.59171253</v>
      </c>
      <c r="AM138" s="90">
        <f t="shared" ca="1" si="25"/>
        <v>357544098.18272096</v>
      </c>
      <c r="AN138" s="90">
        <f t="shared" ca="1" si="25"/>
        <v>359406226.77372938</v>
      </c>
      <c r="AO138" s="90">
        <f t="shared" ca="1" si="25"/>
        <v>361268355.36473787</v>
      </c>
      <c r="AP138">
        <f ca="1">V138*'Process Emissions Multipliers'!$E$42</f>
        <v>363130483.95574629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1160680199.0583897</v>
      </c>
      <c r="D139" s="90">
        <f t="shared" ca="1" si="27"/>
        <v>1159972822.4992123</v>
      </c>
      <c r="E139" s="90">
        <f t="shared" ca="1" si="27"/>
        <v>1159265445.9400346</v>
      </c>
      <c r="F139" s="90">
        <f t="shared" ca="1" si="27"/>
        <v>1158558069.380857</v>
      </c>
      <c r="G139" s="90">
        <f t="shared" ca="1" si="27"/>
        <v>1157850692.8216796</v>
      </c>
      <c r="H139" s="90">
        <f t="shared" ca="1" si="27"/>
        <v>1157143316.262502</v>
      </c>
      <c r="I139" s="90">
        <f t="shared" ca="1" si="27"/>
        <v>1156435939.7033243</v>
      </c>
      <c r="J139" s="90">
        <f t="shared" ca="1" si="27"/>
        <v>1155728563.1441469</v>
      </c>
      <c r="K139" s="90">
        <f t="shared" ca="1" si="27"/>
        <v>1155021186.584969</v>
      </c>
      <c r="L139">
        <f ca="1">IF('Coal mining 2020'!$A147="MD",INDIRECT("'Coal mining 2020'!"&amp;'Country Selector'!$B$3&amp;ROW($A147))*10^12,0)*'Process Emissions Multipliers'!$B$42</f>
        <v>1154313810.0257916</v>
      </c>
      <c r="M139" s="90">
        <f t="shared" ca="1" si="28"/>
        <v>1149085838.2677727</v>
      </c>
      <c r="N139" s="90">
        <f t="shared" ca="1" si="28"/>
        <v>1143857866.5097539</v>
      </c>
      <c r="O139" s="90">
        <f t="shared" ca="1" si="28"/>
        <v>1138629894.7517352</v>
      </c>
      <c r="P139" s="90">
        <f t="shared" ca="1" si="28"/>
        <v>1133401922.9937162</v>
      </c>
      <c r="Q139" s="90">
        <f t="shared" ca="1" si="28"/>
        <v>1128173951.2356975</v>
      </c>
      <c r="R139" s="90">
        <f t="shared" ca="1" si="28"/>
        <v>1122945979.4776788</v>
      </c>
      <c r="S139" s="90">
        <f t="shared" ca="1" si="28"/>
        <v>1117718007.7196598</v>
      </c>
      <c r="T139" s="90">
        <f t="shared" ca="1" si="28"/>
        <v>1112490035.9616411</v>
      </c>
      <c r="U139" s="90">
        <f t="shared" ca="1" si="28"/>
        <v>1107262064.2036221</v>
      </c>
      <c r="V139">
        <f ca="1">IF('Coal mining 2030'!$A147="MD",INDIRECT("'Coal mining 2030'!"&amp;'Country Selector'!$B$3&amp;ROW($A147))*10^12,0)*'Process Emissions Multipliers'!$D$42</f>
        <v>1102034092.4456034</v>
      </c>
      <c r="W139" s="90">
        <f t="shared" ca="1" si="26"/>
        <v>1108331132.3645165</v>
      </c>
      <c r="X139" s="90">
        <f t="shared" ca="1" si="26"/>
        <v>1114628172.2834296</v>
      </c>
      <c r="Y139" s="90">
        <f t="shared" ca="1" si="26"/>
        <v>1120925212.2023427</v>
      </c>
      <c r="Z139" s="90">
        <f t="shared" ca="1" si="26"/>
        <v>1127222252.1212561</v>
      </c>
      <c r="AA139" s="90">
        <f t="shared" ca="1" si="26"/>
        <v>1133519292.0401692</v>
      </c>
      <c r="AB139" s="90">
        <f t="shared" ca="1" si="26"/>
        <v>1139816331.9590826</v>
      </c>
      <c r="AC139" s="90">
        <f t="shared" ca="1" si="26"/>
        <v>1146113371.8779955</v>
      </c>
      <c r="AD139" s="90">
        <f t="shared" ca="1" si="26"/>
        <v>1152410411.7969089</v>
      </c>
      <c r="AE139" s="90">
        <f t="shared" ca="1" si="26"/>
        <v>1158707451.7158222</v>
      </c>
      <c r="AF139" s="90">
        <f t="shared" ca="1" si="26"/>
        <v>1165004491.6347351</v>
      </c>
      <c r="AG139" s="90">
        <f t="shared" ca="1" si="26"/>
        <v>1171301531.5536485</v>
      </c>
      <c r="AH139" s="90">
        <f t="shared" ca="1" si="26"/>
        <v>1177598571.4725616</v>
      </c>
      <c r="AI139" s="90">
        <f t="shared" ca="1" si="26"/>
        <v>1183895611.3914747</v>
      </c>
      <c r="AJ139" s="90">
        <f t="shared" ca="1" si="26"/>
        <v>1190192651.3103878</v>
      </c>
      <c r="AK139" s="90">
        <f t="shared" ca="1" si="26"/>
        <v>1196489691.229301</v>
      </c>
      <c r="AL139" s="90">
        <f t="shared" ca="1" si="26"/>
        <v>1202786731.1482143</v>
      </c>
      <c r="AM139" s="90">
        <f t="shared" ca="1" si="25"/>
        <v>1209083771.0671277</v>
      </c>
      <c r="AN139" s="90">
        <f t="shared" ca="1" si="25"/>
        <v>1215380810.9860406</v>
      </c>
      <c r="AO139" s="90">
        <f t="shared" ca="1" si="25"/>
        <v>1221677850.9049537</v>
      </c>
      <c r="AP139">
        <f ca="1">V139*'Process Emissions Multipliers'!$E$42</f>
        <v>1227974890.8238671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765501382.67986417</v>
      </c>
      <c r="D140" s="90">
        <f t="shared" ca="1" si="27"/>
        <v>1531002765.3597283</v>
      </c>
      <c r="E140" s="90">
        <f t="shared" ca="1" si="27"/>
        <v>2296504148.0395927</v>
      </c>
      <c r="F140" s="90">
        <f t="shared" ca="1" si="27"/>
        <v>3062005530.7194567</v>
      </c>
      <c r="G140" s="90">
        <f t="shared" ca="1" si="27"/>
        <v>3827506913.3993211</v>
      </c>
      <c r="H140" s="90">
        <f t="shared" ca="1" si="27"/>
        <v>4593008296.0791855</v>
      </c>
      <c r="I140" s="90">
        <f t="shared" ca="1" si="27"/>
        <v>5358509678.7590494</v>
      </c>
      <c r="J140" s="90">
        <f t="shared" ca="1" si="27"/>
        <v>6124011061.4389133</v>
      </c>
      <c r="K140" s="90">
        <f t="shared" ca="1" si="27"/>
        <v>6889512444.1187773</v>
      </c>
      <c r="L140">
        <f ca="1">IF('Coal mining 2020'!$A148="MD",INDIRECT("'Coal mining 2020'!"&amp;'Country Selector'!$B$3&amp;ROW($A148))*10^12,0)*'Process Emissions Multipliers'!$B$42</f>
        <v>7655013826.7986422</v>
      </c>
      <c r="M140" s="90">
        <f t="shared" ca="1" si="28"/>
        <v>6889512444.1187773</v>
      </c>
      <c r="N140" s="90">
        <f t="shared" ca="1" si="28"/>
        <v>6124011061.4389133</v>
      </c>
      <c r="O140" s="90">
        <f t="shared" ca="1" si="28"/>
        <v>5358509678.7590494</v>
      </c>
      <c r="P140" s="90">
        <f t="shared" ca="1" si="28"/>
        <v>4593008296.0791855</v>
      </c>
      <c r="Q140" s="90">
        <f t="shared" ca="1" si="28"/>
        <v>3827506913.3993211</v>
      </c>
      <c r="R140" s="90">
        <f t="shared" ca="1" si="28"/>
        <v>3062005530.7194567</v>
      </c>
      <c r="S140" s="90">
        <f t="shared" ca="1" si="28"/>
        <v>2296504148.0395927</v>
      </c>
      <c r="T140" s="90">
        <f t="shared" ca="1" si="28"/>
        <v>1531002765.3597283</v>
      </c>
      <c r="U140" s="90">
        <f t="shared" ca="1" si="28"/>
        <v>765501382.67986417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699688806.59273565</v>
      </c>
      <c r="N141" s="90">
        <f t="shared" ca="1" si="28"/>
        <v>1399377613.1854713</v>
      </c>
      <c r="O141" s="90">
        <f t="shared" ca="1" si="28"/>
        <v>2099066419.7782071</v>
      </c>
      <c r="P141" s="90">
        <f t="shared" ca="1" si="28"/>
        <v>2798755226.3709426</v>
      </c>
      <c r="Q141" s="90">
        <f t="shared" ca="1" si="28"/>
        <v>3498444032.9636779</v>
      </c>
      <c r="R141" s="90">
        <f t="shared" ca="1" si="28"/>
        <v>4198132839.5564141</v>
      </c>
      <c r="S141" s="90">
        <f t="shared" ca="1" si="28"/>
        <v>4897821646.1491499</v>
      </c>
      <c r="T141" s="90">
        <f t="shared" ca="1" si="28"/>
        <v>5597510452.7418852</v>
      </c>
      <c r="U141" s="90">
        <f t="shared" ca="1" si="28"/>
        <v>6297199259.3346205</v>
      </c>
      <c r="V141">
        <f ca="1">IF('Coal mining 2030'!$A149="MD",INDIRECT("'Coal mining 2030'!"&amp;'Country Selector'!$B$3&amp;ROW($A149))*10^12,0)*'Process Emissions Multipliers'!$D$42</f>
        <v>6996888065.9273567</v>
      </c>
      <c r="W141" s="90">
        <f t="shared" ca="1" si="26"/>
        <v>7036868392.9983063</v>
      </c>
      <c r="X141" s="90">
        <f t="shared" ca="1" si="26"/>
        <v>7076848720.0692549</v>
      </c>
      <c r="Y141" s="90">
        <f t="shared" ca="1" si="26"/>
        <v>7116829047.1402035</v>
      </c>
      <c r="Z141" s="90">
        <f t="shared" ca="1" si="26"/>
        <v>7156809374.211153</v>
      </c>
      <c r="AA141" s="90">
        <f t="shared" ca="1" si="26"/>
        <v>7196789701.2821026</v>
      </c>
      <c r="AB141" s="90">
        <f t="shared" ca="1" si="26"/>
        <v>7236770028.3530521</v>
      </c>
      <c r="AC141" s="90">
        <f t="shared" ca="1" si="26"/>
        <v>7276750355.4239998</v>
      </c>
      <c r="AD141" s="90">
        <f t="shared" ca="1" si="26"/>
        <v>7316730682.4949503</v>
      </c>
      <c r="AE141" s="90">
        <f t="shared" ca="1" si="26"/>
        <v>7356711009.5658998</v>
      </c>
      <c r="AF141" s="90">
        <f t="shared" ca="1" si="26"/>
        <v>7396691336.6368484</v>
      </c>
      <c r="AG141" s="90">
        <f t="shared" ca="1" si="26"/>
        <v>7436671663.7077971</v>
      </c>
      <c r="AH141" s="90">
        <f t="shared" ca="1" si="26"/>
        <v>7476651990.7787476</v>
      </c>
      <c r="AI141" s="90">
        <f t="shared" ca="1" si="26"/>
        <v>7516632317.8496971</v>
      </c>
      <c r="AJ141" s="90">
        <f t="shared" ca="1" si="26"/>
        <v>7556612644.9206448</v>
      </c>
      <c r="AK141" s="90">
        <f t="shared" ca="1" si="26"/>
        <v>7596592971.9915943</v>
      </c>
      <c r="AL141" s="90">
        <f t="shared" ca="1" si="26"/>
        <v>7636573299.0625439</v>
      </c>
      <c r="AM141" s="90">
        <f t="shared" ca="1" si="25"/>
        <v>7676553626.1334934</v>
      </c>
      <c r="AN141" s="90">
        <f t="shared" ca="1" si="25"/>
        <v>7716533953.204442</v>
      </c>
      <c r="AO141" s="90">
        <f t="shared" ca="1" si="25"/>
        <v>7756514280.2753916</v>
      </c>
      <c r="AP141">
        <f ca="1">V141*'Process Emissions Multipliers'!$E$42</f>
        <v>7796494607.3463402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8555575024.4432268</v>
      </c>
      <c r="D142" s="90">
        <f t="shared" ca="1" si="27"/>
        <v>7817032625.9931307</v>
      </c>
      <c r="E142" s="90">
        <f t="shared" ca="1" si="27"/>
        <v>7078490227.5430346</v>
      </c>
      <c r="F142" s="90">
        <f t="shared" ca="1" si="27"/>
        <v>6339947829.0929403</v>
      </c>
      <c r="G142" s="90">
        <f t="shared" ca="1" si="27"/>
        <v>5601405430.6428442</v>
      </c>
      <c r="H142" s="90">
        <f t="shared" ca="1" si="27"/>
        <v>4862863032.192749</v>
      </c>
      <c r="I142" s="90">
        <f t="shared" ca="1" si="27"/>
        <v>4124320633.7426529</v>
      </c>
      <c r="J142" s="90">
        <f t="shared" ca="1" si="27"/>
        <v>3385778235.2925577</v>
      </c>
      <c r="K142" s="90">
        <f t="shared" ca="1" si="27"/>
        <v>2647235836.8424616</v>
      </c>
      <c r="L142">
        <f ca="1">IF('Coal mining 2020'!$A150="MD",INDIRECT("'Coal mining 2020'!"&amp;'Country Selector'!$B$3&amp;ROW($A150))*10^12,0)*'Process Emissions Multipliers'!$B$42</f>
        <v>1908693438.3923664</v>
      </c>
      <c r="M142" s="90">
        <f t="shared" ca="1" si="28"/>
        <v>1900048826.0654402</v>
      </c>
      <c r="N142" s="90">
        <f t="shared" ca="1" si="28"/>
        <v>1891404213.7385142</v>
      </c>
      <c r="O142" s="90">
        <f t="shared" ca="1" si="28"/>
        <v>1882759601.4115877</v>
      </c>
      <c r="P142" s="90">
        <f t="shared" ca="1" si="28"/>
        <v>1874114989.084662</v>
      </c>
      <c r="Q142" s="90">
        <f t="shared" ca="1" si="28"/>
        <v>1865470376.7577357</v>
      </c>
      <c r="R142" s="90">
        <f t="shared" ca="1" si="28"/>
        <v>1856825764.4308095</v>
      </c>
      <c r="S142" s="90">
        <f t="shared" ca="1" si="28"/>
        <v>1848181152.1038835</v>
      </c>
      <c r="T142" s="90">
        <f t="shared" ca="1" si="28"/>
        <v>1839536539.776957</v>
      </c>
      <c r="U142" s="90">
        <f t="shared" ca="1" si="28"/>
        <v>1830891927.450031</v>
      </c>
      <c r="V142">
        <f ca="1">IF('Coal mining 2030'!$A150="MD",INDIRECT("'Coal mining 2030'!"&amp;'Country Selector'!$B$3&amp;ROW($A150))*10^12,0)*'Process Emissions Multipliers'!$D$42</f>
        <v>1822247315.1231048</v>
      </c>
      <c r="W142" s="90">
        <f t="shared" ca="1" si="26"/>
        <v>1832659664.581367</v>
      </c>
      <c r="X142" s="90">
        <f t="shared" ca="1" si="26"/>
        <v>1843072014.0396295</v>
      </c>
      <c r="Y142" s="90">
        <f t="shared" ca="1" si="26"/>
        <v>1853484363.4978917</v>
      </c>
      <c r="Z142" s="90">
        <f t="shared" ca="1" si="26"/>
        <v>1863896712.9561539</v>
      </c>
      <c r="AA142" s="90">
        <f t="shared" ca="1" si="26"/>
        <v>1874309062.4144163</v>
      </c>
      <c r="AB142" s="90">
        <f t="shared" ca="1" si="26"/>
        <v>1884721411.8726788</v>
      </c>
      <c r="AC142" s="90">
        <f t="shared" ca="1" si="26"/>
        <v>1895133761.3309407</v>
      </c>
      <c r="AD142" s="90">
        <f t="shared" ca="1" si="26"/>
        <v>1905546110.7892032</v>
      </c>
      <c r="AE142" s="90">
        <f t="shared" ca="1" si="26"/>
        <v>1915958460.2474656</v>
      </c>
      <c r="AF142" s="90">
        <f t="shared" ca="1" si="26"/>
        <v>1926370809.7057276</v>
      </c>
      <c r="AG142" s="90">
        <f t="shared" ca="1" si="26"/>
        <v>1936783159.16399</v>
      </c>
      <c r="AH142" s="90">
        <f t="shared" ca="1" si="26"/>
        <v>1947195508.6222525</v>
      </c>
      <c r="AI142" s="90">
        <f t="shared" ca="1" si="26"/>
        <v>1957607858.0805149</v>
      </c>
      <c r="AJ142" s="90">
        <f t="shared" ca="1" si="26"/>
        <v>1968020207.5387769</v>
      </c>
      <c r="AK142" s="90">
        <f t="shared" ca="1" si="26"/>
        <v>1978432556.9970396</v>
      </c>
      <c r="AL142" s="90">
        <f t="shared" ref="AL142:AO157" ca="1" si="29">$V142*($AP$1-AL$1)/($AP$1-$V$1)+$AP142*(AL$1-$V$1)/($AP$1-$V$1)</f>
        <v>1988844906.4553018</v>
      </c>
      <c r="AM142" s="90">
        <f t="shared" ca="1" si="29"/>
        <v>1999257255.913564</v>
      </c>
      <c r="AN142" s="90">
        <f t="shared" ca="1" si="29"/>
        <v>2009669605.3718262</v>
      </c>
      <c r="AO142" s="90">
        <f t="shared" ca="1" si="29"/>
        <v>2020081954.8300886</v>
      </c>
      <c r="AP142">
        <f ca="1">V142*'Process Emissions Multipliers'!$E$42</f>
        <v>2030494304.2883508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1054597670.2861083</v>
      </c>
      <c r="D144" s="90">
        <f t="shared" ca="1" si="27"/>
        <v>1787283148.8922315</v>
      </c>
      <c r="E144" s="90">
        <f t="shared" ca="1" si="27"/>
        <v>2519968627.4983549</v>
      </c>
      <c r="F144" s="90">
        <f t="shared" ca="1" si="27"/>
        <v>3252654106.1044779</v>
      </c>
      <c r="G144" s="90">
        <f t="shared" ca="1" si="27"/>
        <v>3985339584.7106009</v>
      </c>
      <c r="H144" s="90">
        <f t="shared" ca="1" si="27"/>
        <v>4718025063.3167248</v>
      </c>
      <c r="I144" s="90">
        <f t="shared" ca="1" si="27"/>
        <v>5450710541.9228477</v>
      </c>
      <c r="J144" s="90">
        <f t="shared" ca="1" si="27"/>
        <v>6183396020.5289707</v>
      </c>
      <c r="K144" s="90">
        <f t="shared" ca="1" si="27"/>
        <v>6916081499.1350946</v>
      </c>
      <c r="L144">
        <f ca="1">IF('Coal mining 2020'!$A152="MD",INDIRECT("'Coal mining 2020'!"&amp;'Country Selector'!$B$3&amp;ROW($A152))*10^12,0)*'Process Emissions Multipliers'!$B$42</f>
        <v>7648766977.7412176</v>
      </c>
      <c r="M144" s="90">
        <f t="shared" ca="1" si="28"/>
        <v>8271659632.2328072</v>
      </c>
      <c r="N144" s="90">
        <f t="shared" ca="1" si="28"/>
        <v>8894552286.7243958</v>
      </c>
      <c r="O144" s="90">
        <f t="shared" ca="1" si="28"/>
        <v>9517444941.2159824</v>
      </c>
      <c r="P144" s="90">
        <f t="shared" ca="1" si="28"/>
        <v>10140337595.707573</v>
      </c>
      <c r="Q144" s="90">
        <f t="shared" ca="1" si="28"/>
        <v>10763230250.199158</v>
      </c>
      <c r="R144" s="90">
        <f t="shared" ca="1" si="28"/>
        <v>11386122904.690748</v>
      </c>
      <c r="S144" s="90">
        <f t="shared" ca="1" si="28"/>
        <v>12009015559.182337</v>
      </c>
      <c r="T144" s="90">
        <f t="shared" ca="1" si="28"/>
        <v>12631908213.673927</v>
      </c>
      <c r="U144" s="90">
        <f t="shared" ca="1" si="28"/>
        <v>13254800868.165514</v>
      </c>
      <c r="V144">
        <f ca="1">IF('Coal mining 2030'!$A152="MD",INDIRECT("'Coal mining 2030'!"&amp;'Country Selector'!$B$3&amp;ROW($A152))*10^12,0)*'Process Emissions Multipliers'!$D$42</f>
        <v>13877693522.657103</v>
      </c>
      <c r="W144" s="90">
        <f t="shared" ca="1" si="30"/>
        <v>13956990878.967274</v>
      </c>
      <c r="X144" s="90">
        <f t="shared" ca="1" si="30"/>
        <v>14036288235.277443</v>
      </c>
      <c r="Y144" s="90">
        <f t="shared" ca="1" si="30"/>
        <v>14115585591.587616</v>
      </c>
      <c r="Z144" s="90">
        <f t="shared" ca="1" si="30"/>
        <v>14194882947.897787</v>
      </c>
      <c r="AA144" s="90">
        <f t="shared" ca="1" si="30"/>
        <v>14274180304.207956</v>
      </c>
      <c r="AB144" s="90">
        <f t="shared" ca="1" si="30"/>
        <v>14353477660.518127</v>
      </c>
      <c r="AC144" s="90">
        <f t="shared" ca="1" si="30"/>
        <v>14432775016.828297</v>
      </c>
      <c r="AD144" s="90">
        <f t="shared" ca="1" si="30"/>
        <v>14512072373.13847</v>
      </c>
      <c r="AE144" s="90">
        <f t="shared" ca="1" si="30"/>
        <v>14591369729.448639</v>
      </c>
      <c r="AF144" s="90">
        <f t="shared" ca="1" si="30"/>
        <v>14670667085.75881</v>
      </c>
      <c r="AG144" s="90">
        <f t="shared" ca="1" si="30"/>
        <v>14749964442.068981</v>
      </c>
      <c r="AH144" s="90">
        <f t="shared" ca="1" si="30"/>
        <v>14829261798.379152</v>
      </c>
      <c r="AI144" s="90">
        <f t="shared" ca="1" si="30"/>
        <v>14908559154.689323</v>
      </c>
      <c r="AJ144" s="90">
        <f t="shared" ca="1" si="30"/>
        <v>14987856510.999495</v>
      </c>
      <c r="AK144" s="90">
        <f t="shared" ca="1" si="30"/>
        <v>15067153867.309666</v>
      </c>
      <c r="AL144" s="90">
        <f t="shared" ca="1" si="30"/>
        <v>15146451223.619835</v>
      </c>
      <c r="AM144" s="90">
        <f t="shared" ca="1" si="29"/>
        <v>15225748579.930008</v>
      </c>
      <c r="AN144" s="90">
        <f t="shared" ca="1" si="29"/>
        <v>15305045936.240179</v>
      </c>
      <c r="AO144" s="90">
        <f t="shared" ca="1" si="29"/>
        <v>15384343292.550346</v>
      </c>
      <c r="AP144">
        <f ca="1">V144*'Process Emissions Multipliers'!$E$42</f>
        <v>15463640648.860519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2182055069.6297455</v>
      </c>
      <c r="D147" s="90">
        <f t="shared" ca="1" si="27"/>
        <v>3603200614.8858032</v>
      </c>
      <c r="E147" s="90">
        <f t="shared" ca="1" si="27"/>
        <v>5024346160.141861</v>
      </c>
      <c r="F147" s="90">
        <f t="shared" ca="1" si="27"/>
        <v>6445491705.3979187</v>
      </c>
      <c r="G147" s="90">
        <f t="shared" ca="1" si="27"/>
        <v>7866637250.6539764</v>
      </c>
      <c r="H147" s="90">
        <f t="shared" ca="1" si="27"/>
        <v>9287782795.9100342</v>
      </c>
      <c r="I147" s="90">
        <f t="shared" ca="1" si="27"/>
        <v>10708928341.166092</v>
      </c>
      <c r="J147" s="90">
        <f t="shared" ca="1" si="27"/>
        <v>12130073886.42215</v>
      </c>
      <c r="K147" s="90">
        <f t="shared" ca="1" si="27"/>
        <v>13551219431.678207</v>
      </c>
      <c r="L147">
        <f ca="1">IF('Coal mining 2020'!$A155="MD",INDIRECT("'Coal mining 2020'!"&amp;'Country Selector'!$B$3&amp;ROW($A155))*10^12,0)*'Process Emissions Multipliers'!$B$42</f>
        <v>14972364976.934265</v>
      </c>
      <c r="M147" s="90">
        <f t="shared" ca="1" si="28"/>
        <v>13547330753.032089</v>
      </c>
      <c r="N147" s="90">
        <f t="shared" ca="1" si="28"/>
        <v>12122296529.129913</v>
      </c>
      <c r="O147" s="90">
        <f t="shared" ca="1" si="28"/>
        <v>10697262305.227736</v>
      </c>
      <c r="P147" s="90">
        <f t="shared" ca="1" si="28"/>
        <v>9272228081.3255596</v>
      </c>
      <c r="Q147" s="90">
        <f t="shared" ca="1" si="28"/>
        <v>7847193857.4233828</v>
      </c>
      <c r="R147" s="90">
        <f t="shared" ca="1" si="28"/>
        <v>6422159633.5212069</v>
      </c>
      <c r="S147" s="90">
        <f t="shared" ca="1" si="28"/>
        <v>4997125409.61903</v>
      </c>
      <c r="T147" s="90">
        <f t="shared" ca="1" si="28"/>
        <v>3572091185.7168541</v>
      </c>
      <c r="U147" s="90">
        <f t="shared" ca="1" si="28"/>
        <v>2147056961.8146777</v>
      </c>
      <c r="V147">
        <f ca="1">IF('Coal mining 2030'!$A155="MD",INDIRECT("'Coal mining 2030'!"&amp;'Country Selector'!$B$3&amp;ROW($A155))*10^12,0)*'Process Emissions Multipliers'!$D$42</f>
        <v>722022737.9125011</v>
      </c>
      <c r="W147" s="90">
        <f t="shared" ca="1" si="30"/>
        <v>726148387.05000484</v>
      </c>
      <c r="X147" s="90">
        <f t="shared" ca="1" si="30"/>
        <v>730274036.1875087</v>
      </c>
      <c r="Y147" s="90">
        <f t="shared" ca="1" si="30"/>
        <v>734399685.32501256</v>
      </c>
      <c r="Z147" s="90">
        <f t="shared" ca="1" si="30"/>
        <v>738525334.46251643</v>
      </c>
      <c r="AA147" s="90">
        <f t="shared" ca="1" si="30"/>
        <v>742650983.60002029</v>
      </c>
      <c r="AB147" s="90">
        <f t="shared" ca="1" si="30"/>
        <v>746776632.73752403</v>
      </c>
      <c r="AC147" s="90">
        <f t="shared" ca="1" si="30"/>
        <v>750902281.87502789</v>
      </c>
      <c r="AD147" s="90">
        <f t="shared" ca="1" si="30"/>
        <v>755027931.01253164</v>
      </c>
      <c r="AE147" s="90">
        <f t="shared" ca="1" si="30"/>
        <v>759153580.15003562</v>
      </c>
      <c r="AF147" s="90">
        <f t="shared" ca="1" si="30"/>
        <v>763279229.28753936</v>
      </c>
      <c r="AG147" s="90">
        <f t="shared" ca="1" si="30"/>
        <v>767404878.42504311</v>
      </c>
      <c r="AH147" s="90">
        <f t="shared" ca="1" si="30"/>
        <v>771530527.56254697</v>
      </c>
      <c r="AI147" s="90">
        <f t="shared" ca="1" si="30"/>
        <v>775656176.70005083</v>
      </c>
      <c r="AJ147" s="90">
        <f t="shared" ca="1" si="30"/>
        <v>779781825.83755469</v>
      </c>
      <c r="AK147" s="90">
        <f t="shared" ca="1" si="30"/>
        <v>783907474.97505856</v>
      </c>
      <c r="AL147" s="90">
        <f t="shared" ca="1" si="30"/>
        <v>788033124.1125623</v>
      </c>
      <c r="AM147" s="90">
        <f t="shared" ca="1" si="29"/>
        <v>792158773.25006616</v>
      </c>
      <c r="AN147" s="90">
        <f t="shared" ca="1" si="29"/>
        <v>796284422.38757002</v>
      </c>
      <c r="AO147" s="90">
        <f t="shared" ca="1" si="29"/>
        <v>800410071.52507377</v>
      </c>
      <c r="AP147">
        <f ca="1">V147*'Process Emissions Multipliers'!$E$42</f>
        <v>804535720.66257763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649820464.12241578</v>
      </c>
      <c r="N148" s="90">
        <f t="shared" ca="1" si="28"/>
        <v>1299640928.2448316</v>
      </c>
      <c r="O148" s="90">
        <f t="shared" ca="1" si="28"/>
        <v>1949461392.3672473</v>
      </c>
      <c r="P148" s="90">
        <f t="shared" ca="1" si="28"/>
        <v>2599281856.4896631</v>
      </c>
      <c r="Q148" s="90">
        <f t="shared" ca="1" si="28"/>
        <v>3249102320.6120791</v>
      </c>
      <c r="R148" s="90">
        <f t="shared" ca="1" si="28"/>
        <v>3898922784.7344947</v>
      </c>
      <c r="S148" s="90">
        <f t="shared" ca="1" si="28"/>
        <v>4548743248.8569107</v>
      </c>
      <c r="T148" s="90">
        <f t="shared" ca="1" si="28"/>
        <v>5198563712.9793262</v>
      </c>
      <c r="U148" s="90">
        <f t="shared" ca="1" si="28"/>
        <v>5848384177.1017427</v>
      </c>
      <c r="V148">
        <f ca="1">IF('Coal mining 2030'!$A156="MD",INDIRECT("'Coal mining 2030'!"&amp;'Country Selector'!$B$3&amp;ROW($A156))*10^12,0)*'Process Emissions Multipliers'!$D$42</f>
        <v>6498204641.2241583</v>
      </c>
      <c r="W148" s="90">
        <f t="shared" ca="1" si="30"/>
        <v>6535335483.4617596</v>
      </c>
      <c r="X148" s="90">
        <f t="shared" ca="1" si="30"/>
        <v>6572466325.6993608</v>
      </c>
      <c r="Y148" s="90">
        <f t="shared" ca="1" si="30"/>
        <v>6609597167.9369602</v>
      </c>
      <c r="Z148" s="90">
        <f t="shared" ca="1" si="30"/>
        <v>6646728010.1745625</v>
      </c>
      <c r="AA148" s="90">
        <f t="shared" ca="1" si="30"/>
        <v>6683858852.4121637</v>
      </c>
      <c r="AB148" s="90">
        <f t="shared" ca="1" si="30"/>
        <v>6720989694.6497641</v>
      </c>
      <c r="AC148" s="90">
        <f t="shared" ca="1" si="30"/>
        <v>6758120536.8873653</v>
      </c>
      <c r="AD148" s="90">
        <f t="shared" ca="1" si="30"/>
        <v>6795251379.1249657</v>
      </c>
      <c r="AE148" s="90">
        <f t="shared" ca="1" si="30"/>
        <v>6832382221.3625679</v>
      </c>
      <c r="AF148" s="90">
        <f t="shared" ca="1" si="30"/>
        <v>6869513063.6001682</v>
      </c>
      <c r="AG148" s="90">
        <f t="shared" ca="1" si="30"/>
        <v>6906643905.8377695</v>
      </c>
      <c r="AH148" s="90">
        <f t="shared" ca="1" si="30"/>
        <v>6943774748.0753698</v>
      </c>
      <c r="AI148" s="90">
        <f t="shared" ca="1" si="30"/>
        <v>6980905590.3129711</v>
      </c>
      <c r="AJ148" s="90">
        <f t="shared" ca="1" si="30"/>
        <v>7018036432.5505724</v>
      </c>
      <c r="AK148" s="90">
        <f t="shared" ca="1" si="30"/>
        <v>7055167274.7881737</v>
      </c>
      <c r="AL148" s="90">
        <f t="shared" ca="1" si="30"/>
        <v>7092298117.025774</v>
      </c>
      <c r="AM148" s="90">
        <f t="shared" ca="1" si="29"/>
        <v>7129428959.2633753</v>
      </c>
      <c r="AN148" s="90">
        <f t="shared" ca="1" si="29"/>
        <v>7166559801.5009766</v>
      </c>
      <c r="AO148" s="90">
        <f t="shared" ca="1" si="29"/>
        <v>7203690643.7385778</v>
      </c>
      <c r="AP148">
        <f ca="1">V148*'Process Emissions Multipliers'!$E$42</f>
        <v>7240821485.9761782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738216964.9847517</v>
      </c>
      <c r="D150" s="90">
        <f t="shared" ca="1" si="27"/>
        <v>737767058.64854443</v>
      </c>
      <c r="E150" s="90">
        <f t="shared" ca="1" si="27"/>
        <v>737317152.31233716</v>
      </c>
      <c r="F150" s="90">
        <f t="shared" ca="1" si="27"/>
        <v>736867245.97613013</v>
      </c>
      <c r="G150" s="90">
        <f t="shared" ca="1" si="27"/>
        <v>736417339.63992298</v>
      </c>
      <c r="H150" s="90">
        <f t="shared" ca="1" si="27"/>
        <v>735967433.30371583</v>
      </c>
      <c r="I150" s="90">
        <f t="shared" ca="1" si="27"/>
        <v>735517526.96750867</v>
      </c>
      <c r="J150" s="90">
        <f t="shared" ca="1" si="27"/>
        <v>735067620.63130152</v>
      </c>
      <c r="K150" s="90">
        <f t="shared" ca="1" si="27"/>
        <v>734617714.29509425</v>
      </c>
      <c r="L150">
        <f ca="1">IF('Coal mining 2020'!$A158="MD",INDIRECT("'Coal mining 2020'!"&amp;'Country Selector'!$B$3&amp;ROW($A158))*10^12,0)*'Process Emissions Multipliers'!$B$42</f>
        <v>734167807.95888722</v>
      </c>
      <c r="M150" s="90">
        <f t="shared" ca="1" si="28"/>
        <v>730842708.20465684</v>
      </c>
      <c r="N150" s="90">
        <f t="shared" ca="1" si="28"/>
        <v>727517608.45042658</v>
      </c>
      <c r="O150" s="90">
        <f t="shared" ca="1" si="28"/>
        <v>724192508.69619632</v>
      </c>
      <c r="P150" s="90">
        <f t="shared" ca="1" si="28"/>
        <v>720867408.94196606</v>
      </c>
      <c r="Q150" s="90">
        <f t="shared" ca="1" si="28"/>
        <v>717542309.18773568</v>
      </c>
      <c r="R150" s="90">
        <f t="shared" ca="1" si="28"/>
        <v>714217209.43350542</v>
      </c>
      <c r="S150" s="90">
        <f t="shared" ca="1" si="28"/>
        <v>710892109.67927504</v>
      </c>
      <c r="T150" s="90">
        <f t="shared" ca="1" si="28"/>
        <v>707567009.92504478</v>
      </c>
      <c r="U150" s="90">
        <f t="shared" ca="1" si="28"/>
        <v>704241910.17081451</v>
      </c>
      <c r="V150">
        <f ca="1">IF('Coal mining 2030'!$A158="MD",INDIRECT("'Coal mining 2030'!"&amp;'Country Selector'!$B$3&amp;ROW($A158))*10^12,0)*'Process Emissions Multipliers'!$D$42</f>
        <v>700916810.41658413</v>
      </c>
      <c r="W150" s="90">
        <f t="shared" ca="1" si="30"/>
        <v>704921859.95659947</v>
      </c>
      <c r="X150" s="90">
        <f t="shared" ca="1" si="30"/>
        <v>708926909.49661493</v>
      </c>
      <c r="Y150" s="90">
        <f t="shared" ca="1" si="30"/>
        <v>712931959.03663027</v>
      </c>
      <c r="Z150" s="90">
        <f t="shared" ca="1" si="30"/>
        <v>716937008.57664573</v>
      </c>
      <c r="AA150" s="90">
        <f t="shared" ca="1" si="30"/>
        <v>720942058.11666107</v>
      </c>
      <c r="AB150" s="90">
        <f t="shared" ca="1" si="30"/>
        <v>724947107.65667653</v>
      </c>
      <c r="AC150" s="90">
        <f t="shared" ca="1" si="30"/>
        <v>728952157.19669187</v>
      </c>
      <c r="AD150" s="90">
        <f t="shared" ca="1" si="30"/>
        <v>732957206.73670721</v>
      </c>
      <c r="AE150" s="90">
        <f t="shared" ca="1" si="30"/>
        <v>736962256.27672267</v>
      </c>
      <c r="AF150" s="90">
        <f t="shared" ca="1" si="30"/>
        <v>740967305.81673801</v>
      </c>
      <c r="AG150" s="90">
        <f t="shared" ca="1" si="30"/>
        <v>744972355.35675335</v>
      </c>
      <c r="AH150" s="90">
        <f t="shared" ca="1" si="30"/>
        <v>748977404.89676881</v>
      </c>
      <c r="AI150" s="90">
        <f t="shared" ca="1" si="30"/>
        <v>752982454.43678427</v>
      </c>
      <c r="AJ150" s="90">
        <f t="shared" ca="1" si="30"/>
        <v>756987503.97679949</v>
      </c>
      <c r="AK150" s="90">
        <f t="shared" ca="1" si="30"/>
        <v>760992553.51681495</v>
      </c>
      <c r="AL150" s="90">
        <f t="shared" ca="1" si="30"/>
        <v>764997603.05683029</v>
      </c>
      <c r="AM150" s="90">
        <f t="shared" ca="1" si="29"/>
        <v>769002652.59684575</v>
      </c>
      <c r="AN150" s="90">
        <f t="shared" ca="1" si="29"/>
        <v>773007702.13686109</v>
      </c>
      <c r="AO150" s="90">
        <f t="shared" ca="1" si="29"/>
        <v>777012751.67687643</v>
      </c>
      <c r="AP150">
        <f ca="1">V150*'Process Emissions Multipliers'!$E$42</f>
        <v>781017801.21689188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1406661170.1663654</v>
      </c>
      <c r="D151" s="90">
        <f t="shared" ca="1" si="27"/>
        <v>2086866188.267051</v>
      </c>
      <c r="E151" s="90">
        <f t="shared" ca="1" si="27"/>
        <v>2767071206.3677368</v>
      </c>
      <c r="F151" s="90">
        <f t="shared" ca="1" si="27"/>
        <v>3447276224.4684224</v>
      </c>
      <c r="G151" s="90">
        <f t="shared" ca="1" si="27"/>
        <v>4127481242.5691085</v>
      </c>
      <c r="H151" s="90">
        <f t="shared" ca="1" si="27"/>
        <v>4807686260.6697941</v>
      </c>
      <c r="I151" s="90">
        <f t="shared" ca="1" si="27"/>
        <v>5487891278.7704792</v>
      </c>
      <c r="J151" s="90">
        <f t="shared" ca="1" si="27"/>
        <v>6168096296.8711643</v>
      </c>
      <c r="K151" s="90">
        <f t="shared" ca="1" si="27"/>
        <v>6848301314.9718513</v>
      </c>
      <c r="L151">
        <f ca="1">IF('Coal mining 2020'!$A159="MD",INDIRECT("'Coal mining 2020'!"&amp;'Country Selector'!$B$3&amp;ROW($A159))*10^12,0)*'Process Emissions Multipliers'!$B$42</f>
        <v>7528506333.0725365</v>
      </c>
      <c r="M151" s="90">
        <f t="shared" ca="1" si="28"/>
        <v>7475413841.9476042</v>
      </c>
      <c r="N151" s="90">
        <f t="shared" ca="1" si="28"/>
        <v>7422321350.82267</v>
      </c>
      <c r="O151" s="90">
        <f t="shared" ca="1" si="28"/>
        <v>7369228859.6977367</v>
      </c>
      <c r="P151" s="90">
        <f t="shared" ca="1" si="28"/>
        <v>7316136368.5728054</v>
      </c>
      <c r="Q151" s="90">
        <f t="shared" ca="1" si="28"/>
        <v>7263043877.4478722</v>
      </c>
      <c r="R151" s="90">
        <f t="shared" ca="1" si="28"/>
        <v>7209951386.3229389</v>
      </c>
      <c r="S151" s="90">
        <f t="shared" ca="1" si="28"/>
        <v>7156858895.1980057</v>
      </c>
      <c r="T151" s="90">
        <f t="shared" ca="1" si="28"/>
        <v>7103766404.0730724</v>
      </c>
      <c r="U151" s="90">
        <f t="shared" ca="1" si="28"/>
        <v>7050673912.9481401</v>
      </c>
      <c r="V151">
        <f ca="1">IF('Coal mining 2030'!$A159="MD",INDIRECT("'Coal mining 2030'!"&amp;'Country Selector'!$B$3&amp;ROW($A159))*10^12,0)*'Process Emissions Multipliers'!$D$42</f>
        <v>6997581421.8232069</v>
      </c>
      <c r="W151" s="90">
        <f t="shared" ca="1" si="30"/>
        <v>7037565710.7405128</v>
      </c>
      <c r="X151" s="90">
        <f t="shared" ca="1" si="30"/>
        <v>7077549999.6578188</v>
      </c>
      <c r="Y151" s="90">
        <f t="shared" ca="1" si="30"/>
        <v>7117534288.5751247</v>
      </c>
      <c r="Z151" s="90">
        <f t="shared" ca="1" si="30"/>
        <v>7157518577.4924307</v>
      </c>
      <c r="AA151" s="90">
        <f t="shared" ca="1" si="30"/>
        <v>7197502866.4097366</v>
      </c>
      <c r="AB151" s="90">
        <f t="shared" ca="1" si="30"/>
        <v>7237487155.3270426</v>
      </c>
      <c r="AC151" s="90">
        <f t="shared" ca="1" si="30"/>
        <v>7277471444.2443485</v>
      </c>
      <c r="AD151" s="90">
        <f t="shared" ca="1" si="30"/>
        <v>7317455733.1616545</v>
      </c>
      <c r="AE151" s="90">
        <f t="shared" ca="1" si="30"/>
        <v>7357440022.0789604</v>
      </c>
      <c r="AF151" s="90">
        <f t="shared" ca="1" si="30"/>
        <v>7397424310.9962654</v>
      </c>
      <c r="AG151" s="90">
        <f t="shared" ca="1" si="30"/>
        <v>7437408599.9135723</v>
      </c>
      <c r="AH151" s="90">
        <f t="shared" ca="1" si="30"/>
        <v>7477392888.8308773</v>
      </c>
      <c r="AI151" s="90">
        <f t="shared" ca="1" si="30"/>
        <v>7517377177.7481842</v>
      </c>
      <c r="AJ151" s="90">
        <f t="shared" ca="1" si="30"/>
        <v>7557361466.6654902</v>
      </c>
      <c r="AK151" s="90">
        <f t="shared" ca="1" si="30"/>
        <v>7597345755.5827961</v>
      </c>
      <c r="AL151" s="90">
        <f t="shared" ca="1" si="30"/>
        <v>7637330044.500102</v>
      </c>
      <c r="AM151" s="90">
        <f t="shared" ca="1" si="29"/>
        <v>7677314333.417408</v>
      </c>
      <c r="AN151" s="90">
        <f t="shared" ca="1" si="29"/>
        <v>7717298622.334713</v>
      </c>
      <c r="AO151" s="90">
        <f t="shared" ca="1" si="29"/>
        <v>7757282911.2520208</v>
      </c>
      <c r="AP151">
        <f ca="1">V151*'Process Emissions Multipliers'!$E$42</f>
        <v>7797267200.1693258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299679497389.74982</v>
      </c>
      <c r="D153" s="90">
        <f t="shared" ca="1" si="27"/>
        <v>300158011438.95569</v>
      </c>
      <c r="E153" s="90">
        <f t="shared" ca="1" si="27"/>
        <v>300636525488.1615</v>
      </c>
      <c r="F153" s="90">
        <f t="shared" ca="1" si="27"/>
        <v>301115039537.36737</v>
      </c>
      <c r="G153" s="90">
        <f t="shared" ca="1" si="27"/>
        <v>301593553586.57318</v>
      </c>
      <c r="H153" s="90">
        <f t="shared" ca="1" si="27"/>
        <v>302072067635.77905</v>
      </c>
      <c r="I153" s="90">
        <f t="shared" ca="1" si="27"/>
        <v>302550581684.98486</v>
      </c>
      <c r="J153" s="90">
        <f t="shared" ca="1" si="27"/>
        <v>303029095734.19067</v>
      </c>
      <c r="K153" s="90">
        <f t="shared" ca="1" si="27"/>
        <v>303507609783.39655</v>
      </c>
      <c r="L153">
        <f ca="1">IF('Coal mining 2020'!$A161="MD",INDIRECT("'Coal mining 2020'!"&amp;'Country Selector'!$B$3&amp;ROW($A161))*10^12,0)*'Process Emissions Multipliers'!$B$42</f>
        <v>303986123832.60236</v>
      </c>
      <c r="M153" s="90">
        <f t="shared" ca="1" si="28"/>
        <v>301978523292.20355</v>
      </c>
      <c r="N153" s="90">
        <f t="shared" ca="1" si="28"/>
        <v>299970922751.80469</v>
      </c>
      <c r="O153" s="90">
        <f t="shared" ca="1" si="28"/>
        <v>297963322211.40588</v>
      </c>
      <c r="P153" s="90">
        <f t="shared" ca="1" si="28"/>
        <v>295955721671.00708</v>
      </c>
      <c r="Q153" s="90">
        <f t="shared" ca="1" si="28"/>
        <v>293948121130.60828</v>
      </c>
      <c r="R153" s="90">
        <f t="shared" ca="1" si="28"/>
        <v>291940520590.20947</v>
      </c>
      <c r="S153" s="90">
        <f t="shared" ca="1" si="28"/>
        <v>289932920049.81067</v>
      </c>
      <c r="T153" s="90">
        <f t="shared" ca="1" si="28"/>
        <v>287925319509.4118</v>
      </c>
      <c r="U153" s="90">
        <f t="shared" ca="1" si="28"/>
        <v>285917718969.013</v>
      </c>
      <c r="V153">
        <f ca="1">IF('Coal mining 2030'!$A161="MD",INDIRECT("'Coal mining 2030'!"&amp;'Country Selector'!$B$3&amp;ROW($A161))*10^12,0)*'Process Emissions Multipliers'!$D$42</f>
        <v>283910118428.6142</v>
      </c>
      <c r="W153" s="90">
        <f t="shared" ca="1" si="30"/>
        <v>285532385254.46252</v>
      </c>
      <c r="X153" s="90">
        <f t="shared" ca="1" si="30"/>
        <v>287154652080.31079</v>
      </c>
      <c r="Y153" s="90">
        <f t="shared" ca="1" si="30"/>
        <v>288776918906.15918</v>
      </c>
      <c r="Z153" s="90">
        <f t="shared" ca="1" si="30"/>
        <v>290399185732.00745</v>
      </c>
      <c r="AA153" s="90">
        <f t="shared" ca="1" si="30"/>
        <v>292021452557.85571</v>
      </c>
      <c r="AB153" s="90">
        <f t="shared" ca="1" si="30"/>
        <v>293643719383.7041</v>
      </c>
      <c r="AC153" s="90">
        <f t="shared" ca="1" si="30"/>
        <v>295265986209.55237</v>
      </c>
      <c r="AD153" s="90">
        <f t="shared" ca="1" si="30"/>
        <v>296888253035.4007</v>
      </c>
      <c r="AE153" s="90">
        <f t="shared" ca="1" si="30"/>
        <v>298510519861.24902</v>
      </c>
      <c r="AF153" s="90">
        <f t="shared" ca="1" si="30"/>
        <v>300132786687.09729</v>
      </c>
      <c r="AG153" s="90">
        <f t="shared" ca="1" si="30"/>
        <v>301755053512.94562</v>
      </c>
      <c r="AH153" s="90">
        <f t="shared" ca="1" si="30"/>
        <v>303377320338.79395</v>
      </c>
      <c r="AI153" s="90">
        <f t="shared" ca="1" si="30"/>
        <v>304999587164.64227</v>
      </c>
      <c r="AJ153" s="90">
        <f t="shared" ca="1" si="30"/>
        <v>306621853990.4906</v>
      </c>
      <c r="AK153" s="90">
        <f t="shared" ca="1" si="30"/>
        <v>308244120816.33893</v>
      </c>
      <c r="AL153" s="90">
        <f t="shared" ca="1" si="30"/>
        <v>309866387642.18719</v>
      </c>
      <c r="AM153" s="90">
        <f t="shared" ca="1" si="29"/>
        <v>311488654468.03546</v>
      </c>
      <c r="AN153" s="90">
        <f t="shared" ca="1" si="29"/>
        <v>313110921293.88379</v>
      </c>
      <c r="AO153" s="90">
        <f t="shared" ca="1" si="29"/>
        <v>314733188119.73212</v>
      </c>
      <c r="AP153">
        <f ca="1">V153*'Process Emissions Multipliers'!$E$42</f>
        <v>316355454945.58044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5"/>
  <cols>
    <col min="1" max="1" width="28.85546875" customWidth="1"/>
    <col min="7" max="7" width="9" customWidth="1"/>
    <col min="12" max="12" width="12" bestFit="1" customWidth="1"/>
    <col min="22" max="22" width="12" bestFit="1" customWidth="1"/>
    <col min="32" max="32" width="13.140625" customWidth="1"/>
    <col min="33" max="34" width="11.28515625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461211578953.92365</v>
      </c>
      <c r="D2" s="210">
        <f ca="1">'Chemicals Calcs'!D2</f>
        <v>922423157907.84729</v>
      </c>
      <c r="E2" s="210">
        <f ca="1">'Chemicals Calcs'!E2</f>
        <v>1383634736861.771</v>
      </c>
      <c r="F2" s="210">
        <f ca="1">'Chemicals Calcs'!F2</f>
        <v>1844846315815.6946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811613335814.61621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107457731203.6274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392433547495.11426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4645180329166.7393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1593340345623.6172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0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0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0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0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0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0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3344464008258.0986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4013356809909.7187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1912245359128.4766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0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0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1957715292380.3672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5667323733203.7266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9376932174030.7187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12286540614853.016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15196149055678.484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18105757496500.297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21015365937322.109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23924974378147.562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22009413909584.328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20093853441015.719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18178292972450.703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16262732503885.719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14347172035317.062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14031611566748.828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13716051098184.156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13400490629617.672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13084930161051.187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12769369692486.562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12853809223919.719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12938248755354.687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13022688286787.906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13107127818221.062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13191567349656.031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13476006881089.937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13760446412523.844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14044885943957.75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14329325475391.625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14613765006825.531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1245507006204.8704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1422790427445.844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1600073848686.8179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0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0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1145315623068.4922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3279851101062.3643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3662493430613.2388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4045135760164.1143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4427778089714.9893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4810420419265.8643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5193062748816.7393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5575705078367.6143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5958347407918.4893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6062311410396.3662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6166275412874.2432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6270239415352.1191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6374203417829.9961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6478167420307.874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6582131422785.75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6686095425263.627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6790059427741.5039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6894023430219.3809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6997987432697.2578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7101951435175.1348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7205915437653.0107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7309879440130.8887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7413843442608.7656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7517807445086.6416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7621771447564.5195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7725735450042.3965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7829699452520.2725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7933663454998.1494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8037627457476.0264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2154770153231.4961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2442472173847.7959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2730174194464.0962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3013027047731.8047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0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1098232927242.6641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4497055892791.1924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4948943711030.29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5400831529269.3877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5852719347508.4854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6304607165747.584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6756494983986.6807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7208382802225.7783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7660270620464.876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8112158438703.9736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8253703132607.1074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8395247826510.2402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8536792520413.373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8678337214316.5059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8819881908219.6406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8961426602122.7734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9102971296025.9062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9244515989929.0391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9386060683832.1719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9527605377735.3047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9669150071638.4375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9810694765541.5723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9952239459444.7051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10093784153347.838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10235328847250.973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10376873541154.104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10518418235057.236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10659962928960.369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10801507622863.504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10943052316766.637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288376811999.99554</v>
      </c>
      <c r="D50" s="90">
        <f t="shared" ca="1" si="2"/>
        <v>256334943999.99603</v>
      </c>
      <c r="E50" s="90">
        <f t="shared" ca="1" si="2"/>
        <v>224293075999.99652</v>
      </c>
      <c r="F50" s="90">
        <f t="shared" ca="1" si="2"/>
        <v>192251207999.99701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508974480055.23999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546685640066.28906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584396800077.33801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622107960088.38696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443379813283.65234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0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724758450728.07263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751986621345.66016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779214791963.2478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806442962580.83557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833671133198.4231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860899303816.01074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888127474433.59839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915355645051.18604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942583815668.77368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969811986286.36133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986733714551.37585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1003655442816.3903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1020577171081.4047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1037498899346.4192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1054420627611.4336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1071342355876.448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1088264084141.4625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1105185812406.4771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1122107540671.4915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1139029268936.5059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1155950997201.5203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1172872725466.5347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1189794453731.5493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1206716181996.5637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1223637910261.5781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1240559638526.5925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1257481366791.6069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1274403095056.6216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1291324823321.636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1308246551586.6504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1353736899858.2187</v>
      </c>
      <c r="D51" s="90">
        <f t="shared" ca="1" si="2"/>
        <v>2707473799716.4375</v>
      </c>
      <c r="E51" s="90">
        <f t="shared" ca="1" si="2"/>
        <v>4061210699574.6562</v>
      </c>
      <c r="F51" s="90">
        <f t="shared" ca="1" si="2"/>
        <v>5414947599432.875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8142872189917.5391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9771446627901.0469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11400021065884.555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13028595503868.062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14657169941851.568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13537368998582.187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15590305517434.016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14894866655032.957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14199427792631.898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13503988930230.838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12808550067829.777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12113111205428.717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11417672343027.656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10722233480626.598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10026794618225.535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9331355755824.4766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9494173568634.6562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9656991381444.834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9819809194255.0117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9982627007065.1914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10145444819875.371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10308262632685.549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10471080445495.727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10633898258305.906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10796716071116.086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10959533883926.264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11122351696736.441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11285169509546.621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11447987322356.799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11610805135166.98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11773622947977.156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11936440760787.336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12099258573597.516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12262076386407.693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12424894199217.873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12587712012028.051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1009614666069.1466</v>
      </c>
      <c r="D52" s="90">
        <f t="shared" ca="1" si="2"/>
        <v>1625817958021.4937</v>
      </c>
      <c r="E52" s="90">
        <f t="shared" ca="1" si="2"/>
        <v>2242021249973.8403</v>
      </c>
      <c r="F52" s="90">
        <f t="shared" ca="1" si="2"/>
        <v>2858224541926.1875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3474427833878.5342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4090631125830.8809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4706834417783.2285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5323037709735.5752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5939241001687.9209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6555444293640.2686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7733030779586.792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8910617265533.3164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10088203751479.84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11265790237426.363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12443376723372.889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13620963209319.412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14798549695265.936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15976136181212.461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17153722667158.984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18331309153105.508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18651162317035.395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18971015480965.289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19290868644895.176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19610721808825.066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19930574972754.957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20250428136684.844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20570281300614.734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20890134464544.625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21209987628474.516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21529840792404.406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21849693956334.297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22169547120264.184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22489400284194.074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22809253448123.965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23129106612053.852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23448959775983.746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23768812939913.633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24088666103843.527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24408519267773.414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24728372431703.305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209898424167.66339</v>
      </c>
      <c r="D53" s="90">
        <f t="shared" ca="1" si="2"/>
        <v>419796848335.32678</v>
      </c>
      <c r="E53" s="90">
        <f t="shared" ca="1" si="2"/>
        <v>629695272502.99011</v>
      </c>
      <c r="F53" s="90">
        <f t="shared" ca="1" si="2"/>
        <v>839593696670.65356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1049492120838.3168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1259390545005.9802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1469288969173.6438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1679187393341.3071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1889085817508.9702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2098984241676.6338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1996794435860.3003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1894604630043.9673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1792414824227.6343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1690225018411.3008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1588035212594.9673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1485845406778.6343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1383655600962.3008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1281465795145.9678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1179275989329.6345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1077086183513.3011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1095879681606.8912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1114673179700.4814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1133466677794.0715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1152260175887.6616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1171053673981.2517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1189847172074.8418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1208640670168.4321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1227434168262.022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1246227666355.6123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1265021164449.2024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1283814662542.7925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1302608160636.3826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1321401658729.9727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1340195156823.563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1358988654917.1531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1377782153010.7429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1396575651104.333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1415369149197.9233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1434162647291.5134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1452956145385.1035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357517694299.85162</v>
      </c>
      <c r="D55" s="90">
        <f t="shared" ca="1" si="2"/>
        <v>715035388599.70325</v>
      </c>
      <c r="E55" s="90">
        <f t="shared" ca="1" si="2"/>
        <v>1072553082899.5549</v>
      </c>
      <c r="F55" s="90">
        <f t="shared" ca="1" si="2"/>
        <v>1430070777199.4065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1787588471499.2583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2145106165799.1099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2502623860098.9614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2860141554398.813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3217659248698.6646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3575176942998.5161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4498876978863.8389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5422577014729.1621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6346277050594.4844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7269977086459.8066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8193677122325.1289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9117377158190.4512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10041077194055.773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10964777229921.098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11888477265786.42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12812177301651.742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13035730099356.307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13259282897060.871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13482835694765.436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13706388492470.002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13929941290174.566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14153494087879.129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14377046885583.695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14600599683288.258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14824152480992.824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15047705278697.389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15271258076401.953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15494810874106.52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15718363671811.082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15941916469515.648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16165469267220.213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16389022064924.777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16612574862629.344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16836127660333.904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17059680458038.473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17283233255743.035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2408630724024.8359</v>
      </c>
      <c r="D56" s="90">
        <f t="shared" ca="1" si="2"/>
        <v>2458473707353.5415</v>
      </c>
      <c r="E56" s="90">
        <f t="shared" ca="1" si="2"/>
        <v>2508316690682.2471</v>
      </c>
      <c r="F56" s="90">
        <f t="shared" ca="1" si="2"/>
        <v>2558159674010.9526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2608002657339.6582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2657845640668.3638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2707688623997.0693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2757531607325.7749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2807374590654.4805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2857217573983.186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2902470647057.6821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2947723720132.1777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2992976793206.6738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3038229866281.1699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3083482939355.666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3128736012430.1621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3173989085504.6582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3219242158579.1538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3264495231653.6494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3309748304728.146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3367498324556.9014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3425248344385.6562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3482998364214.4121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3540748384043.167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3598498403871.9224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3656248423700.6777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3713998443529.4331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3771748463358.1885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3829498483186.9438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3887248503015.6992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3944998522844.4541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4002748542673.2095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4060498562501.9648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4118248582330.7202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4175998602159.4756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4233748621988.2305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4291498641816.9858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4349248661645.7412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4406998681474.4961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4464748701303.252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2452541664119.5986</v>
      </c>
      <c r="D57" s="90">
        <f t="shared" ca="1" si="2"/>
        <v>3626772552636.1484</v>
      </c>
      <c r="E57" s="90">
        <f t="shared" ca="1" si="2"/>
        <v>4801003441152.6973</v>
      </c>
      <c r="F57" s="90">
        <f t="shared" ca="1" si="2"/>
        <v>5975234329669.2471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7149465218185.7959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8323696106702.3447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9497926995218.8945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10672157883735.443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11846388772251.994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13020619660768.543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14413324722883.582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15806029784998.621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17198734847113.662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18591439909228.699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19984144971343.742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21376850033458.781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22769555095573.82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24162260157688.855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25554965219803.898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26947670281918.937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27417865701581.645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27888061121244.348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28358256540907.055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28828451960569.758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29298647380232.465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29768842799895.172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30239038219557.875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30709233639220.582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31179429058883.289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31649624478545.992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32119819898208.695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32590015317871.402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33060210737534.109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33530406157196.812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34000601576859.52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34470796996522.227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34940992416184.926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35411187835847.633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35881383255510.344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36351578675173.047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2689179020600.7744</v>
      </c>
      <c r="D58" s="90">
        <f t="shared" ca="1" si="2"/>
        <v>3826123527969.2744</v>
      </c>
      <c r="E58" s="90">
        <f t="shared" ca="1" si="2"/>
        <v>4963068035337.7744</v>
      </c>
      <c r="F58" s="90">
        <f t="shared" ca="1" si="2"/>
        <v>6100012542706.2744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7236957050074.7744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8373901557443.2744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9510846064811.7715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10647790572180.273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11784735079548.773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12921679586917.273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13423241037620.045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13924802488322.812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14426363939025.582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14927925389728.354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15429486840431.123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15931048291133.895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16432609741836.662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16934171192539.434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17435732643242.201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17937294093944.973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18250272300813.371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18563250507681.77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18876228714550.172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19189206921418.57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19502185128286.969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19815163335155.367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20128141542023.766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20441119748892.164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20754097955760.562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21067076162628.961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21380054369497.359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21693032576365.758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22006010783234.156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22318988990102.559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22631967196970.953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22944945403839.355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23257923610707.754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23570901817576.148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23883880024444.555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24196858231312.949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1476257540531.3496</v>
      </c>
      <c r="D61" s="90">
        <f t="shared" ca="1" si="2"/>
        <v>1506806465797.3303</v>
      </c>
      <c r="E61" s="90">
        <f t="shared" ca="1" si="2"/>
        <v>1537355391063.3108</v>
      </c>
      <c r="F61" s="90">
        <f t="shared" ca="1" si="2"/>
        <v>1567904316329.2913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1598453241595.272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1629002166861.2524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1659551092127.2329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1690100017393.2134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1720648942659.1938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1751197867925.1746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1778933622390.1899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1806669376855.2056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1834405131320.2212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1862140885785.2363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1889876640250.252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1917612394715.2676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1945348149180.2827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1973083903645.2983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2000819658110.314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2028555412575.3293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2063950586018.7603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2099345759462.1912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2134740932905.6221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2170136106349.053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2205531279792.4839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2240926453235.915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2276321626679.3457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2311716800122.7769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2347111973566.208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2382507147009.6387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2417902320453.0693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2453297493896.5005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2488692667339.9312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2524087840783.3623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2559483014226.7935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2594878187670.2241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2630273361113.6548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2665668534557.0859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2701063708000.5171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2736458881443.9478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1398559775240.2295</v>
      </c>
      <c r="D62" s="90">
        <f t="shared" ca="1" si="2"/>
        <v>1427500862334.3169</v>
      </c>
      <c r="E62" s="90">
        <f t="shared" ca="1" si="2"/>
        <v>1456441949428.4043</v>
      </c>
      <c r="F62" s="90">
        <f t="shared" ca="1" si="2"/>
        <v>1485383036522.4922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1514324123616.5796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1543265210710.667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1572206297804.7546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1601147384898.842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1630088471992.9299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1659029559087.0173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1685305537001.2412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1711581514915.4648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1737857492829.689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1764133470743.9126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1790409448658.1367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1816685426572.3606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1842961404486.5845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1869237382400.8081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1895513360315.0322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1921789338229.2561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1955321607807.2434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1988853877385.2305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2022386146963.2175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2055918416541.2046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2089450686119.1917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2122982955697.179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2156515225275.166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2190047494853.1533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2223579764431.1406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2257112034009.1279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2290644303587.1147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2324176573165.1016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2357708842743.0889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2391241112321.0762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2424773381899.0635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2458305651477.0503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2491837921055.0381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2525370190633.0249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2558902460211.0122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2592434729788.999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870214971260.58069</v>
      </c>
      <c r="D63" s="90">
        <f t="shared" ca="1" si="2"/>
        <v>888222758785.78955</v>
      </c>
      <c r="E63" s="90">
        <f t="shared" ca="1" si="2"/>
        <v>906230546310.99854</v>
      </c>
      <c r="F63" s="90">
        <f t="shared" ref="D63:F95" ca="1" si="3">$B63*($L$1-F$1)/($L$1-$B$1)+$L63*(F$1-$B$1)/($L$1-$B$1)</f>
        <v>924238333836.20752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942246121361.4165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960253908886.62549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978261696411.83447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996269483937.04333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1014277271462.2522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1032285058987.4612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1048634556356.3121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1064984053725.1631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1081333551094.014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1097683048462.865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1114032545831.7158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1130382043200.5669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1146731540569.4177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1163081037938.2686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1179430535307.1196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1195780032675.9705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1216644555968.9399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1237509079261.9097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1258373602554.8792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1279238125847.8486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1300102649140.8184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1320967172433.7878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1341831695726.7573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1362696219019.7271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1383560742312.6968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1404425265605.6663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1425289788898.636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1446154312191.6055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1467018835484.575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1487883358777.5444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1508747882070.5142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1529612405363.4836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1550476928656.4534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1571341451949.4229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1592205975242.3926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1613070498535.3621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1087768714075.7341</v>
      </c>
      <c r="D64" s="90">
        <f t="shared" ca="1" si="3"/>
        <v>1110278448482.2478</v>
      </c>
      <c r="E64" s="90">
        <f t="shared" ca="1" si="3"/>
        <v>1132788182888.7615</v>
      </c>
      <c r="F64" s="90">
        <f t="shared" ca="1" si="3"/>
        <v>1155297917295.2749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1177807651701.7886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1200317386108.3022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1222827120514.8159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1245336854921.3296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1267846589327.8435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1290356323734.3569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1310793195445.4177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1331230067156.4783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1351666938867.5388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1372103810578.5994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1392540682289.6602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1412977554000.7207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1433414425711.7812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1453851297422.8418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1474288169133.9026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1494725040844.9631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1520805694961.1753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1546886349077.387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1572967003193.5991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1599047657309.811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1625128311426.0229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1651208965542.2349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1677289619658.4468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1703370273774.6589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1729450927890.8711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1755531582007.083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1781612236123.2949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1807692890239.5068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1833773544355.7187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1859854198471.9309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1885934852588.1426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1912015506704.3547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1938096160820.5667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1964176814936.7788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1990257469052.9907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2016338123169.2026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4149060666545.9814</v>
      </c>
      <c r="D65" s="90">
        <f t="shared" ca="1" si="3"/>
        <v>4234919224925.1045</v>
      </c>
      <c r="E65" s="90">
        <f t="shared" ca="1" si="3"/>
        <v>4320777783304.228</v>
      </c>
      <c r="F65" s="90">
        <f t="shared" ca="1" si="3"/>
        <v>4406636341683.3516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4492494900062.4756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4578353458441.5996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4664212016820.7227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4750070575199.8467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4835929133578.9697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4921787691958.0937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4999739759770.29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5077691827582.4863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5155643895394.6826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5233595963206.8789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5311548031019.0742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5389500098831.2715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5467452166643.4668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5545404234455.6641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5623356302267.8594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5701308370080.0557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5800787436494.749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5900266502909.4434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5999745569324.1387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6099224635738.832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6198703702153.5254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6298182768568.2197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6397661834982.9131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6497140901397.6074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6596619967812.3008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6696099034226.9951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6795578100641.6895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6895057167056.3838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6994536233471.0771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7094015299885.7705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7193494366300.4648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7292973432715.1582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7392452499129.8535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7491931565544.5469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7591410631959.2402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7690889698373.9346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1678271730288.2561</v>
      </c>
      <c r="D66" s="90">
        <f t="shared" ca="1" si="3"/>
        <v>1713001034801.1611</v>
      </c>
      <c r="E66" s="90">
        <f t="shared" ca="1" si="3"/>
        <v>1747730339314.0664</v>
      </c>
      <c r="F66" s="90">
        <f t="shared" ca="1" si="3"/>
        <v>1782459643826.9717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1817188948339.877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1851918252852.782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1886647557365.687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1921376861878.5923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1956106166391.4976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1990835470904.4026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2022366644401.4687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2053897817898.5347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2085428991395.6008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2116960164892.667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2148491338389.7332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2180022511886.7991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2211553685383.8652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2243084858880.9312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2274616032377.9976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2306147205875.0635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2346385929368.647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2386624652862.231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2426863376355.8149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2467102099849.3984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2507340823342.9824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2547579546836.5664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2587818270330.1499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2628056993823.7339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2668295717317.3174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2708534440810.9014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2748773164304.4854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2789011887798.0693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2829250611291.6523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2869489334785.2363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2909728058278.8203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2949966781772.4043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2990205505265.9883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3030444228759.5718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3070682952253.1553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3110921675746.7393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1166137094668.9937</v>
      </c>
      <c r="D68" s="90">
        <f t="shared" ca="1" si="3"/>
        <v>2332274189337.9873</v>
      </c>
      <c r="E68" s="90">
        <f t="shared" ca="1" si="3"/>
        <v>3498411284006.9814</v>
      </c>
      <c r="F68" s="90">
        <f t="shared" ca="1" si="3"/>
        <v>4664548378675.9746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5830685473344.9687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6996822568013.9629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8162959662682.9561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9329096757351.9492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10495233852020.943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11661370946689.937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13756899875438.074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15852428804186.209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17947957732934.344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20043486661682.484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22139015590430.617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24234544519178.75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26330073447926.887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28425602376675.027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30521131305423.16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32616660234171.297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33185770813540.828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33754881392910.367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34323991972279.898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34893102551649.434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35462213131018.969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36031323710388.5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36600434289758.031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37169544869127.562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37738655448497.102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38307766027866.641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38876876607236.172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39445987186605.703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40015097765975.242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40584208345344.773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41153318924714.305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41722429504083.836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42291540083453.375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42860650662822.914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43429761242192.437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43998871821561.977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2001028702411.061</v>
      </c>
      <c r="D79" s="90">
        <f t="shared" ca="1" si="3"/>
        <v>4002057404822.1221</v>
      </c>
      <c r="E79" s="90">
        <f t="shared" ca="1" si="3"/>
        <v>6003086107233.1826</v>
      </c>
      <c r="F79" s="90">
        <f t="shared" ca="1" si="3"/>
        <v>8004114809644.2441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10005143512055.305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12006172214466.365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14007200916877.426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16008229619288.488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18009258321699.551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20010287024110.609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19354459758844.988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18698632493579.363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18042805228313.734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17386977963048.113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16731150697782.488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16075323432516.863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15419496167251.238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14763668901985.617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14107841636719.992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13452014371454.367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13686731342403.008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13921448313351.65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14156165284300.293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14390882255248.934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14625599226197.574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14860316197146.215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15095033168094.857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15329750139043.498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15564467109992.139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15799184080940.781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16033901051889.422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16268618022838.062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16503334993786.703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16738051964735.348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16972768935683.988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17207485906632.629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17442202877581.27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17676919848529.91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17911636819478.551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18146353790427.195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1181006032425.0757</v>
      </c>
      <c r="D80" s="90">
        <f t="shared" ca="1" si="3"/>
        <v>1205445172637.8621</v>
      </c>
      <c r="E80" s="90">
        <f t="shared" ca="1" si="3"/>
        <v>1229884312850.6484</v>
      </c>
      <c r="F80" s="90">
        <f t="shared" ca="1" si="3"/>
        <v>1254323453063.4346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1278762593276.2207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1303201733489.0071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1327640873701.7935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1352080013914.5796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1376519154127.366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1400958294340.1521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1423146897912.1572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1445335501484.1619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1467524105056.167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1489712708628.1719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1511901312200.1768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1534089915772.1816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1556278519344.1868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1578467122916.1914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1600655726488.1963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1622844330060.2014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1651160468814.9451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1679476607569.6885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1707792746324.4326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1736108885079.176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1764425023833.9194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1792741162588.6636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1821057301343.407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1849373440098.1506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1877689578852.8943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1906005717607.6382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1934321856362.3816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1962637995117.1252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1990954133871.8689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2019270272626.6128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2047586411381.3562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2075902550136.0999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2104218688890.8435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2132534827645.5874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2160850966400.3308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2189167105155.0745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1476257540531.3545</v>
      </c>
      <c r="D81" s="90">
        <f t="shared" ca="1" si="3"/>
        <v>1506806465797.3345</v>
      </c>
      <c r="E81" s="90">
        <f t="shared" ca="1" si="3"/>
        <v>1537355391063.3145</v>
      </c>
      <c r="F81" s="90">
        <f t="shared" ca="1" si="3"/>
        <v>1567904316329.2944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1598453241595.2744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1629002166861.2544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1659551092127.2346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1690100017393.2146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1720648942659.1943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1751197867925.1746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1778933622390.1899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1806669376855.2056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1834405131320.2212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1862140885785.2363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1889876640250.252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1917612394715.2676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1945348149180.2827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1973083903645.2983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2000819658110.314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2028555412575.3293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2063950586018.7603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2099345759462.1912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2134740932905.6221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2170136106349.053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2205531279792.4839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2240926453235.915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2276321626679.3457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2311716800122.7769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2347111973566.208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2382507147009.6387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2417902320453.0693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2453297493896.5005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2488692667339.9312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2524087840783.3623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2559483014226.7935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2594878187670.2241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2630273361113.6548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2665668534557.0859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2701063708000.5171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2736458881443.9478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1118847820192.1707</v>
      </c>
      <c r="D84" s="90">
        <f t="shared" ca="1" si="3"/>
        <v>1142000689867.4409</v>
      </c>
      <c r="E84" s="90">
        <f t="shared" ca="1" si="3"/>
        <v>1165153559542.7109</v>
      </c>
      <c r="F84" s="90">
        <f t="shared" ca="1" si="3"/>
        <v>1188306429217.981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1211459298893.2512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1234612168568.5215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1257765038243.7915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1280917907919.0615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1304070777594.3315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1327223647269.6018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1348244429600.9834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1369265211932.3647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1390285994263.7466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1411306776595.1279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1432327558926.5095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1453348341257.8911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1474369123589.2725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1495389905920.6543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1516410688252.0359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1537431470583.4172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1564257286245.8071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1591083101908.1973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1617908917570.5872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1644734733232.9771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1671560548895.3669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1698386364557.7568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1725212180220.147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1752037995882.5366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1778863811544.9268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1805689627207.3164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1832515442869.7065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1859341258532.0964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1886167074194.4863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1912992889856.8762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1939818705519.2661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1966644521181.6562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1993470336844.0464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2020296152506.436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2047121968168.8259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2073947783831.2158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1398559775240.2263</v>
      </c>
      <c r="D85" s="90">
        <f t="shared" ca="1" si="3"/>
        <v>1427500862334.3125</v>
      </c>
      <c r="E85" s="90">
        <f t="shared" ca="1" si="3"/>
        <v>1456441949428.3989</v>
      </c>
      <c r="F85" s="90">
        <f t="shared" ca="1" si="3"/>
        <v>1485383036522.4849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1514324123616.5713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1543265210710.6575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1572206297804.7437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1601147384898.8298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1630088471992.916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1659029559087.0022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1685305537001.2214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1711581514915.4404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1737857492829.6597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1764133470743.8789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1790409448658.0981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1816685426572.3174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1842961404486.5366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1869237382400.7554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1895513360314.9746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1921789338229.1938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1955321607807.1797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1988853877385.166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2022386146963.1523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2055918416541.1379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2089450686119.124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2122982955697.1104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2156515225275.0964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2190047494853.0825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2223579764431.0684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2257112034009.0547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2290644303587.0405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2324176573165.0264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2357708842743.0127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2391241112320.999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2424773381898.9849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2458305651476.9707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2491837921054.9565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2525370190632.9429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2558902460210.9287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2592434729788.915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42641080439.375191</v>
      </c>
      <c r="D91" s="90">
        <f t="shared" ca="1" si="3"/>
        <v>85282160878.750381</v>
      </c>
      <c r="E91" s="90">
        <f t="shared" ca="1" si="3"/>
        <v>127923241318.12556</v>
      </c>
      <c r="F91" s="90">
        <f t="shared" ca="1" si="3"/>
        <v>170564321757.50076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213205402196.87595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255846482636.25113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298487563075.62634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341128643515.00153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383769723954.37671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426410804393.75189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524288052518.76288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622165300643.77393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720042548768.78491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817919796893.79578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915797045018.80676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1013674293143.8177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1111551541268.8286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1209428789393.8398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1307306037518.8506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1405183285643.8616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1429701573784.6978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1454219861925.5337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1478738150066.3701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1503256438207.2061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1527774726348.042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1552293014488.8784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1576811302629.7144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1601329590770.5508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1625847878911.3867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1650366167052.2227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1674884455193.0586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1699402743333.895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1723921031474.7312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1748439319615.5671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1772957607756.4033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1797475895897.2397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1821994184038.0759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1846512472178.9119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1871030760319.7478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1895549048460.584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2713681709.4723268</v>
      </c>
      <c r="D95" s="90">
        <f t="shared" ca="1" si="3"/>
        <v>5427363418.9446535</v>
      </c>
      <c r="E95" s="90">
        <f t="shared" ref="D95:F126" ca="1" si="5">$B95*($L$1-E$1)/($L$1-$B$1)+$L95*(E$1-$B$1)/($L$1-$B$1)</f>
        <v>8141045128.4169798</v>
      </c>
      <c r="F95" s="90">
        <f t="shared" ca="1" si="5"/>
        <v>10854726837.889307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13568408547.361633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16282090256.83396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18995771966.306286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21709453675.778614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24423135385.250938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27136817094.723267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33363410975.624817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39590004856.526367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45816598737.427917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52043192618.329475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58269786499.231026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64496380380.132576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70722974261.034134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76949568141.935684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83176162022.837219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89402755903.738785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90962696555.059814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92522637206.380829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94082577857.701859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95642518509.022888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97202459160.343933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98762399811.664948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100322340462.98598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101882281114.30701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103442221765.62802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105002162416.94907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106562103068.27008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108122043719.59111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109681984370.91212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111241925022.23315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112801865673.55417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114361806324.87521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115921746976.19624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117481687627.51727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119041628278.83827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120601568930.15932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32323082540.821991</v>
      </c>
      <c r="D98" s="90">
        <f t="shared" ca="1" si="5"/>
        <v>64646165081.643982</v>
      </c>
      <c r="E98" s="90">
        <f t="shared" ca="1" si="5"/>
        <v>96969247622.465973</v>
      </c>
      <c r="F98" s="90">
        <f t="shared" ca="1" si="5"/>
        <v>129292330163.28796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161615412704.10995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193938495244.93195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226261577785.75397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258584660326.57593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290907742867.39789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323230825408.21991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371510889362.79932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419790953317.37878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468071017271.95825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516351081226.53772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564631145181.11719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612911209135.69653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661191273090.276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709471337044.85547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757751400999.43506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806031464954.0144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820095474902.20239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834159484850.3905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848223494798.57837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862287504746.76648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876351514694.95459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890415524643.14246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904479534591.33044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918543544539.51831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932607554487.70642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946671564435.89453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960735574384.08252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974799584332.27051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988863594280.4585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1002927604228.6465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1016991614176.8345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1031055624125.0225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1045119634073.2106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1059183644021.3986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1073247653969.5864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1087311663917.7745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1358514584.5993209</v>
      </c>
      <c r="D99" s="90">
        <f t="shared" ca="1" si="5"/>
        <v>2717029169.1986418</v>
      </c>
      <c r="E99" s="90">
        <f t="shared" ca="1" si="5"/>
        <v>4075543753.7979631</v>
      </c>
      <c r="F99" s="90">
        <f t="shared" ca="1" si="5"/>
        <v>5434058338.3972836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6792572922.9966049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8151087507.5959263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9509602092.1952477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10868116676.794567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12226631261.393888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13585145845.99321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17946838864.309368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22308531882.625526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26670224900.941681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31031917919.257843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35393610937.573997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39755303955.890152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44116996974.206314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48478689992.522469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52840383010.838623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57202076029.154785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58200164318.892876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59198252608.630959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60196340898.369057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61194429188.107147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62192517477.84523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63190605767.583328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64188694057.321411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65186782347.059502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66184870636.7976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67182958926.535683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68181047216.273773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69179135506.011871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70177223795.749954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71175312085.488037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72173400375.226135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73171488664.964218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74169576954.702301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75167665244.440414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76165753534.178482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77163841823.91658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132819522104.61519</v>
      </c>
      <c r="D103" s="90">
        <f t="shared" ca="1" si="5"/>
        <v>265639044209.23038</v>
      </c>
      <c r="E103" s="90">
        <f t="shared" ca="1" si="5"/>
        <v>398458566313.84558</v>
      </c>
      <c r="F103" s="90">
        <f t="shared" ca="1" si="5"/>
        <v>531278088418.46075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664097610523.07593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796917132627.69116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929736654732.30627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1062556176836.9215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1195375698941.5366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1328195221046.1519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1571453467610.5532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1814711714174.9551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2057969960739.3564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2301228207303.7578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2544486453868.1592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2787744700432.561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3031002946996.9624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3274261193561.3643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3517519440125.7656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3760777686690.167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3826397475864.9624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3892017265039.7583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3957637054214.5532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4023256843389.3491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4088876632564.1445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4154496421738.9395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4220116210913.7354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4285736000088.5312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4351355789263.3267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4416975578438.1221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4482595367612.918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4548215156787.7129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4613834945962.5088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4679454735137.3037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4745074524312.0996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4810694313486.8955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4876314102661.6904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4941933891836.4863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5007553681011.2822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5073173470186.0771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180139504.86860663</v>
      </c>
      <c r="D113" s="90">
        <f t="shared" ca="1" si="5"/>
        <v>360279009.73721325</v>
      </c>
      <c r="E113" s="90">
        <f t="shared" ca="1" si="5"/>
        <v>540418514.60581994</v>
      </c>
      <c r="F113" s="90">
        <f t="shared" ca="1" si="5"/>
        <v>720558019.47442651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900697524.34303308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1080837029.2116399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1260976534.0802464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1441116038.948853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1621255543.8174596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1801395048.6860662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2374630120.9279823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2947865193.169898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3521100265.4118142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4094335337.6537299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4667570409.8956461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5240805482.1375618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5814040554.3794775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6387275626.6213932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6960510698.8633099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7533745771.1052256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7665198053.1547718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7796650335.2043161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7928102617.2538614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8059554899.3034058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8191007181.352952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8322459463.4024963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8453911745.4520426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8585364027.5015879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8716816309.5511322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8848268591.6006775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8979720873.6502228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9111173155.6997681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9242625437.7493134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9374077719.7988586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9505530001.8484039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9636982283.8979492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9768434565.9474945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9899886847.9970398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10031339130.046585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10162791412.09613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19579434520.641773</v>
      </c>
      <c r="D117" s="90">
        <f t="shared" ca="1" si="5"/>
        <v>23996939630.080456</v>
      </c>
      <c r="E117" s="90">
        <f t="shared" ca="1" si="5"/>
        <v>28414444739.519138</v>
      </c>
      <c r="F117" s="90">
        <f t="shared" ca="1" si="5"/>
        <v>32831949848.957817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37249454958.396507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41666960067.83519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46084465177.273865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50501970286.712547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54919475396.15123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59336980505.589912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65733823519.538414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72130666533.486908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78527509547.435425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84924352561.383911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91321195575.332428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97718038589.280914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104114881603.22942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110511724617.17792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116908567631.12642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123305410645.07492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125456900502.95122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127608390360.82753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129759880218.70384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131911370076.58014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134062859934.45642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136214349792.33273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138365839650.20905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140517329508.08533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142668819365.96167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144820309223.83795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146971799081.71426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149123288939.59058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151274778797.46686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153426268655.34314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155577758513.21945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157729248371.09576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159880738228.97208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162032228086.84839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164183717944.72467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166335207802.60098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19579434520.635536</v>
      </c>
      <c r="D134" s="90">
        <f t="shared" ca="1" si="6"/>
        <v>23996939630.071529</v>
      </c>
      <c r="E134" s="90">
        <f t="shared" ca="1" si="6"/>
        <v>28414444739.507526</v>
      </c>
      <c r="F134" s="90">
        <f t="shared" ca="1" si="6"/>
        <v>32831949848.943523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37249454958.379517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41666960067.815514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46084465177.251511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50501970286.687508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54919475396.123512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59336980505.559502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65733823519.511047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72130666533.462585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78527509547.414124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84924352561.365662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91321195575.3172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97718038589.268753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104114881603.22029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110511724617.17184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116908567631.12338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123305410645.07492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125456900502.95122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127608390360.82753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129759880218.70384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131911370076.58014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134062859934.45642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136214349792.33273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138365839650.20905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140517329508.08533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142668819365.96167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144820309223.83795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146971799081.71426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149123288939.59058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151274778797.46686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153426268655.34314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155577758513.21945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157729248371.09576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159880738228.97208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162032228086.84839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164183717944.72467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166335207802.60098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1612876781123.6418</v>
      </c>
      <c r="D141" s="90">
        <f t="shared" ca="1" si="6"/>
        <v>3225753562247.2837</v>
      </c>
      <c r="E141" s="90">
        <f t="shared" ca="1" si="6"/>
        <v>4838630343370.9248</v>
      </c>
      <c r="F141" s="90">
        <f t="shared" ca="1" si="6"/>
        <v>6451507124494.5674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8064383905618.209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9677260686741.8496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11290137467865.492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12903014248989.135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14515891030112.775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16128767811236.418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16095629830838.834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16062491850441.254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16029353870043.668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15996215889646.086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15963077909248.504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15929939928850.922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15896801948453.336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15863663968055.756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15830525987658.174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15797388007260.59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16073028142602.172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16348668277943.756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16624308413285.34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16899948548626.922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17175588683968.504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17451228819310.086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17726868954651.668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18002509089993.25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18278149225334.836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18553789360676.418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18829429496018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19105069631359.586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19380709766701.164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19656349902042.75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19931990037384.332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20207630172725.914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20483270308067.5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20758910443409.082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21034550578750.664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21310190714092.246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117452265599.22879</v>
      </c>
      <c r="D161" s="90">
        <f t="shared" ca="1" si="7"/>
        <v>234904531198.45758</v>
      </c>
      <c r="E161" s="90">
        <f t="shared" ca="1" si="7"/>
        <v>352356796797.68634</v>
      </c>
      <c r="F161" s="90">
        <f t="shared" ca="1" si="7"/>
        <v>469809062396.91516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587261327996.14392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704713593595.37268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822165859194.60144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939618124793.83032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1057070390393.059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1174522655992.2878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1196492567739.0103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1218462479485.7332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1240432391232.4556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1262402302979.1782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1284372214725.9009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1306342126472.6235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1328312038219.3462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1350281949966.0686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1372251861712.7913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1394221773459.5139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1418548800063.908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1442875826668.3018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1467202853272.6958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1491529879877.0896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1515856906481.4834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1540183933085.8774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1564510959690.2715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1588837986294.6655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1613165012899.0593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1637492039503.4531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1661819066107.8472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1686146092712.2412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1710473119316.635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1734800145921.0291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1759127172525.4229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1783454199129.8169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1807781225734.2107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1832108252338.6047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1856435278942.9985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1880762305547.3926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11750566130586.092</v>
      </c>
      <c r="D43" s="90">
        <f t="shared" ca="1" si="9"/>
        <v>10447950630131.725</v>
      </c>
      <c r="E43" s="90">
        <f t="shared" ca="1" si="9"/>
        <v>9145335129677.3594</v>
      </c>
      <c r="F43" s="90">
        <f t="shared" ca="1" si="9"/>
        <v>7842719629222.9912</v>
      </c>
      <c r="G43" s="90">
        <f t="shared" ca="1" si="9"/>
        <v>6540104128768.624</v>
      </c>
      <c r="H43" s="90">
        <f t="shared" ca="1" si="9"/>
        <v>5237488628314.2568</v>
      </c>
      <c r="I43" s="90">
        <f t="shared" ca="1" si="9"/>
        <v>3934873127859.8896</v>
      </c>
      <c r="J43" s="90">
        <f t="shared" ca="1" si="9"/>
        <v>2632257627405.5225</v>
      </c>
      <c r="K43" s="90">
        <f t="shared" ca="1" si="9"/>
        <v>1329642126951.1555</v>
      </c>
      <c r="L43">
        <f ca="1">IF('NGPS 2020'!$A51="WT",INDIRECT("'NGPS 2020'!"&amp;'Country Selector'!$B$3&amp;ROW($A51))*10^12,0)*'Process Emissions Multipliers'!$B$48</f>
        <v>27026626496.788464</v>
      </c>
      <c r="M43" s="90">
        <f t="shared" ca="1" si="10"/>
        <v>156758332416.61618</v>
      </c>
      <c r="N43" s="90">
        <f t="shared" ca="1" si="10"/>
        <v>286490038336.44391</v>
      </c>
      <c r="O43" s="90">
        <f t="shared" ca="1" si="10"/>
        <v>416221744256.27167</v>
      </c>
      <c r="P43" s="90">
        <f t="shared" ca="1" si="10"/>
        <v>545953450176.0993</v>
      </c>
      <c r="Q43" s="90">
        <f t="shared" ca="1" si="10"/>
        <v>675685156095.92712</v>
      </c>
      <c r="R43" s="90">
        <f t="shared" ca="1" si="10"/>
        <v>805416862015.75476</v>
      </c>
      <c r="S43" s="90">
        <f t="shared" ca="1" si="10"/>
        <v>935148567935.5824</v>
      </c>
      <c r="T43" s="90">
        <f t="shared" ca="1" si="10"/>
        <v>1064880273855.4102</v>
      </c>
      <c r="U43" s="90">
        <f t="shared" ca="1" si="10"/>
        <v>1194611979775.238</v>
      </c>
      <c r="V43">
        <f ca="1">IF('NGPS 2030'!$A51="WT",INDIRECT("'NGPS 2030'!"&amp;'Country Selector'!$B$3&amp;ROW($A51))*10^12,0)*'Process Emissions Multipliers'!$D$48</f>
        <v>1324343685695.0657</v>
      </c>
      <c r="W43" s="90">
        <f t="shared" ca="1" si="8"/>
        <v>1330786464059.9009</v>
      </c>
      <c r="X43" s="90">
        <f t="shared" ca="1" si="7"/>
        <v>1337229242424.7361</v>
      </c>
      <c r="Y43" s="90">
        <f t="shared" ca="1" si="7"/>
        <v>1343672020789.5715</v>
      </c>
      <c r="Z43" s="90">
        <f t="shared" ca="1" si="7"/>
        <v>1350114799154.4067</v>
      </c>
      <c r="AA43" s="90">
        <f t="shared" ca="1" si="7"/>
        <v>1356557577519.2417</v>
      </c>
      <c r="AB43" s="90">
        <f t="shared" ca="1" si="7"/>
        <v>1363000355884.0771</v>
      </c>
      <c r="AC43" s="90">
        <f t="shared" ca="1" si="7"/>
        <v>1369443134248.9126</v>
      </c>
      <c r="AD43" s="90">
        <f t="shared" ca="1" si="7"/>
        <v>1375885912613.7476</v>
      </c>
      <c r="AE43" s="90">
        <f t="shared" ca="1" si="7"/>
        <v>1382328690978.5828</v>
      </c>
      <c r="AF43" s="90">
        <f t="shared" ca="1" si="7"/>
        <v>1388771469343.418</v>
      </c>
      <c r="AG43" s="90">
        <f t="shared" ca="1" si="7"/>
        <v>1395214247708.2534</v>
      </c>
      <c r="AH43" s="90">
        <f t="shared" ca="1" si="7"/>
        <v>1401657026073.0884</v>
      </c>
      <c r="AI43" s="90">
        <f t="shared" ca="1" si="7"/>
        <v>1408099804437.9238</v>
      </c>
      <c r="AJ43" s="90">
        <f t="shared" ca="1" si="7"/>
        <v>1414542582802.7593</v>
      </c>
      <c r="AK43" s="90">
        <f t="shared" ca="1" si="7"/>
        <v>1420985361167.5942</v>
      </c>
      <c r="AL43" s="90">
        <f t="shared" ca="1" si="7"/>
        <v>1427428139532.4297</v>
      </c>
      <c r="AM43" s="90">
        <f t="shared" ca="1" si="7"/>
        <v>1433870917897.2646</v>
      </c>
      <c r="AN43" s="90">
        <f t="shared" ca="1" si="6"/>
        <v>1440313696262.0999</v>
      </c>
      <c r="AO43" s="90">
        <f t="shared" ca="1" si="6"/>
        <v>1446756474626.9353</v>
      </c>
      <c r="AP43">
        <f ca="1">V43*'Process Emissions Multipliers'!$E$48</f>
        <v>1453199252991.7705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281424771811.29651</v>
      </c>
      <c r="N51" s="90">
        <f t="shared" ca="1" si="10"/>
        <v>562849543622.59302</v>
      </c>
      <c r="O51" s="90">
        <f t="shared" ca="1" si="10"/>
        <v>844274315433.8894</v>
      </c>
      <c r="P51" s="90">
        <f t="shared" ca="1" si="10"/>
        <v>1125699087245.186</v>
      </c>
      <c r="Q51" s="90">
        <f t="shared" ca="1" si="10"/>
        <v>1407123859056.4824</v>
      </c>
      <c r="R51" s="90">
        <f t="shared" ca="1" si="10"/>
        <v>1688548630867.7788</v>
      </c>
      <c r="S51" s="90">
        <f t="shared" ca="1" si="10"/>
        <v>1969973402679.0754</v>
      </c>
      <c r="T51" s="90">
        <f t="shared" ca="1" si="10"/>
        <v>2251398174490.3721</v>
      </c>
      <c r="U51" s="90">
        <f t="shared" ca="1" si="10"/>
        <v>2532822946301.6685</v>
      </c>
      <c r="V51">
        <f ca="1">IF('NGPS 2030'!$A59="WT",INDIRECT("'NGPS 2030'!"&amp;'Country Selector'!$B$3&amp;ROW($A59))*10^12,0)*'Process Emissions Multipliers'!$D$48</f>
        <v>2814247718112.9648</v>
      </c>
      <c r="W51" s="90">
        <f t="shared" ca="1" si="8"/>
        <v>2827938706719.1655</v>
      </c>
      <c r="X51" s="90">
        <f t="shared" ca="1" si="8"/>
        <v>2841629695325.3667</v>
      </c>
      <c r="Y51" s="90">
        <f t="shared" ca="1" si="8"/>
        <v>2855320683931.5679</v>
      </c>
      <c r="Z51" s="90">
        <f t="shared" ca="1" si="8"/>
        <v>2869011672537.7686</v>
      </c>
      <c r="AA51" s="90">
        <f t="shared" ca="1" si="8"/>
        <v>2882702661143.9687</v>
      </c>
      <c r="AB51" s="90">
        <f t="shared" ca="1" si="8"/>
        <v>2896393649750.1699</v>
      </c>
      <c r="AC51" s="90">
        <f t="shared" ca="1" si="8"/>
        <v>2910084638356.3711</v>
      </c>
      <c r="AD51" s="90">
        <f t="shared" ca="1" si="8"/>
        <v>2923775626962.5713</v>
      </c>
      <c r="AE51" s="90">
        <f t="shared" ca="1" si="8"/>
        <v>2937466615568.7725</v>
      </c>
      <c r="AF51" s="90">
        <f t="shared" ca="1" si="8"/>
        <v>2951157604174.9731</v>
      </c>
      <c r="AG51" s="90">
        <f t="shared" ca="1" si="8"/>
        <v>2964848592781.1738</v>
      </c>
      <c r="AH51" s="90">
        <f t="shared" ca="1" si="8"/>
        <v>2978539581387.375</v>
      </c>
      <c r="AI51" s="90">
        <f t="shared" ca="1" si="8"/>
        <v>2992230569993.5757</v>
      </c>
      <c r="AJ51" s="90">
        <f t="shared" ca="1" si="8"/>
        <v>3005921558599.7764</v>
      </c>
      <c r="AK51" s="90">
        <f t="shared" ca="1" si="8"/>
        <v>3019612547205.9771</v>
      </c>
      <c r="AL51" s="90">
        <f t="shared" ca="1" si="8"/>
        <v>3033303535812.1777</v>
      </c>
      <c r="AM51" s="90">
        <f t="shared" ca="1" si="11"/>
        <v>3046994524418.3794</v>
      </c>
      <c r="AN51" s="90">
        <f t="shared" ca="1" si="11"/>
        <v>3060685513024.5796</v>
      </c>
      <c r="AO51" s="90">
        <f t="shared" ca="1" si="11"/>
        <v>3074376501630.7808</v>
      </c>
      <c r="AP51">
        <f ca="1">V51*'Process Emissions Multipliers'!$E$48</f>
        <v>3088067490236.9814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2384627359489.6143</v>
      </c>
      <c r="D59" s="90">
        <f t="shared" ca="1" si="9"/>
        <v>2437767721631.9165</v>
      </c>
      <c r="E59" s="90">
        <f t="shared" ca="1" si="9"/>
        <v>2490908083774.2187</v>
      </c>
      <c r="F59" s="90">
        <f t="shared" ca="1" si="9"/>
        <v>2544048445916.5205</v>
      </c>
      <c r="G59" s="90">
        <f t="shared" ca="1" si="9"/>
        <v>2597188808058.8232</v>
      </c>
      <c r="H59" s="90">
        <f t="shared" ca="1" si="9"/>
        <v>2650329170201.125</v>
      </c>
      <c r="I59" s="90">
        <f t="shared" ca="1" si="9"/>
        <v>2703469532343.4272</v>
      </c>
      <c r="J59" s="90">
        <f t="shared" ca="1" si="9"/>
        <v>2756609894485.7295</v>
      </c>
      <c r="K59" s="90">
        <f t="shared" ca="1" si="9"/>
        <v>2809750256628.0322</v>
      </c>
      <c r="L59">
        <f ca="1">IF('NGPS 2020'!$A67="WT",INDIRECT("'NGPS 2020'!"&amp;'Country Selector'!$B$3&amp;ROW($A67))*10^12,0)*'Process Emissions Multipliers'!$B$48</f>
        <v>2862890618770.334</v>
      </c>
      <c r="M59" s="90">
        <f t="shared" ca="1" si="10"/>
        <v>2578373094077.2354</v>
      </c>
      <c r="N59" s="90">
        <f t="shared" ca="1" si="10"/>
        <v>2293855569384.1367</v>
      </c>
      <c r="O59" s="90">
        <f t="shared" ca="1" si="10"/>
        <v>2009338044691.0378</v>
      </c>
      <c r="P59" s="90">
        <f t="shared" ca="1" si="10"/>
        <v>1724820519997.9392</v>
      </c>
      <c r="Q59" s="90">
        <f t="shared" ca="1" si="10"/>
        <v>1440302995304.8406</v>
      </c>
      <c r="R59" s="90">
        <f t="shared" ca="1" si="10"/>
        <v>1155785470611.7417</v>
      </c>
      <c r="S59" s="90">
        <f t="shared" ca="1" si="10"/>
        <v>871267945918.64319</v>
      </c>
      <c r="T59" s="90">
        <f t="shared" ca="1" si="10"/>
        <v>586750421225.54443</v>
      </c>
      <c r="U59" s="90">
        <f t="shared" ca="1" si="10"/>
        <v>302232896532.4458</v>
      </c>
      <c r="V59">
        <f ca="1">IF('NGPS 2030'!$A67="WT",INDIRECT("'NGPS 2030'!"&amp;'Country Selector'!$B$3&amp;ROW($A67))*10^12,0)*'Process Emissions Multipliers'!$D$48</f>
        <v>17715371839.347111</v>
      </c>
      <c r="W59" s="90">
        <f t="shared" ca="1" si="8"/>
        <v>17801555067.797855</v>
      </c>
      <c r="X59" s="90">
        <f t="shared" ca="1" si="8"/>
        <v>17887738296.248596</v>
      </c>
      <c r="Y59" s="90">
        <f t="shared" ca="1" si="8"/>
        <v>17973921524.699341</v>
      </c>
      <c r="Z59" s="90">
        <f t="shared" ca="1" si="8"/>
        <v>18060104753.150082</v>
      </c>
      <c r="AA59" s="90">
        <f t="shared" ca="1" si="8"/>
        <v>18146287981.60083</v>
      </c>
      <c r="AB59" s="90">
        <f t="shared" ca="1" si="8"/>
        <v>18232471210.051571</v>
      </c>
      <c r="AC59" s="90">
        <f t="shared" ca="1" si="8"/>
        <v>18318654438.502316</v>
      </c>
      <c r="AD59" s="90">
        <f t="shared" ca="1" si="8"/>
        <v>18404837666.953056</v>
      </c>
      <c r="AE59" s="90">
        <f t="shared" ca="1" si="8"/>
        <v>18491020895.403801</v>
      </c>
      <c r="AF59" s="90">
        <f t="shared" ca="1" si="8"/>
        <v>18577204123.854546</v>
      </c>
      <c r="AG59" s="90">
        <f t="shared" ca="1" si="8"/>
        <v>18663387352.305286</v>
      </c>
      <c r="AH59" s="90">
        <f t="shared" ca="1" si="8"/>
        <v>18749570580.756027</v>
      </c>
      <c r="AI59" s="90">
        <f t="shared" ca="1" si="8"/>
        <v>18835753809.206772</v>
      </c>
      <c r="AJ59" s="90">
        <f t="shared" ca="1" si="8"/>
        <v>18921937037.657516</v>
      </c>
      <c r="AK59" s="90">
        <f t="shared" ca="1" si="8"/>
        <v>19008120266.108257</v>
      </c>
      <c r="AL59" s="90">
        <f t="shared" ca="1" si="8"/>
        <v>19094303494.559002</v>
      </c>
      <c r="AM59" s="90">
        <f t="shared" ca="1" si="11"/>
        <v>19180486723.009747</v>
      </c>
      <c r="AN59" s="90">
        <f t="shared" ca="1" si="11"/>
        <v>19266669951.460491</v>
      </c>
      <c r="AO59" s="90">
        <f t="shared" ca="1" si="11"/>
        <v>19352853179.911232</v>
      </c>
      <c r="AP59">
        <f ca="1">V59*'Process Emissions Multipliers'!$E$48</f>
        <v>19439036408.361977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3863390698614.8369</v>
      </c>
      <c r="D64" s="90">
        <f t="shared" ca="1" si="12"/>
        <v>3622653448094.0864</v>
      </c>
      <c r="E64" s="90">
        <f t="shared" ca="1" si="12"/>
        <v>3381916197573.3359</v>
      </c>
      <c r="F64" s="90">
        <f t="shared" ca="1" si="12"/>
        <v>3141178947052.585</v>
      </c>
      <c r="G64" s="90">
        <f t="shared" ca="1" si="12"/>
        <v>2900441696531.8345</v>
      </c>
      <c r="H64" s="90">
        <f t="shared" ca="1" si="12"/>
        <v>2659704446011.084</v>
      </c>
      <c r="I64" s="90">
        <f t="shared" ca="1" si="12"/>
        <v>2418967195490.333</v>
      </c>
      <c r="J64" s="90">
        <f t="shared" ca="1" si="12"/>
        <v>2178229944969.5825</v>
      </c>
      <c r="K64" s="90">
        <f t="shared" ca="1" si="12"/>
        <v>1937492694448.832</v>
      </c>
      <c r="L64">
        <f ca="1">IF('NGPS 2020'!$A72="WT",INDIRECT("'NGPS 2020'!"&amp;'Country Selector'!$B$3&amp;ROW($A72))*10^12,0)*'Process Emissions Multipliers'!$B$48</f>
        <v>1696755443928.0813</v>
      </c>
      <c r="M64" s="90">
        <f t="shared" ref="M64:U127" ca="1" si="16">$L64*($V$1-M$1)/($V$1-$L$1)+$V64*(M$1-$L$1)/($V$1-$L$1)</f>
        <v>1711494144740.981</v>
      </c>
      <c r="N64" s="90">
        <f t="shared" ca="1" si="13"/>
        <v>1726232845553.8804</v>
      </c>
      <c r="O64" s="90">
        <f t="shared" ca="1" si="13"/>
        <v>1740971546366.7798</v>
      </c>
      <c r="P64" s="90">
        <f t="shared" ca="1" si="13"/>
        <v>1755710247179.6797</v>
      </c>
      <c r="Q64" s="90">
        <f t="shared" ca="1" si="13"/>
        <v>1770448947992.5791</v>
      </c>
      <c r="R64" s="90">
        <f t="shared" ca="1" si="13"/>
        <v>1785187648805.4785</v>
      </c>
      <c r="S64" s="90">
        <f t="shared" ca="1" si="13"/>
        <v>1799926349618.3779</v>
      </c>
      <c r="T64" s="90">
        <f t="shared" ca="1" si="13"/>
        <v>1814665050431.2776</v>
      </c>
      <c r="U64" s="90">
        <f t="shared" ca="1" si="13"/>
        <v>1829403751244.177</v>
      </c>
      <c r="V64">
        <f ca="1">IF('NGPS 2030'!$A72="WT",INDIRECT("'NGPS 2030'!"&amp;'Country Selector'!$B$3&amp;ROW($A72))*10^12,0)*'Process Emissions Multipliers'!$D$48</f>
        <v>1844142452057.0767</v>
      </c>
      <c r="W64" s="90">
        <f t="shared" ca="1" si="14"/>
        <v>1853113991107.0415</v>
      </c>
      <c r="X64" s="90">
        <f t="shared" ca="1" si="14"/>
        <v>1862085530157.0061</v>
      </c>
      <c r="Y64" s="90">
        <f t="shared" ca="1" si="14"/>
        <v>1871057069206.9709</v>
      </c>
      <c r="Z64" s="90">
        <f t="shared" ca="1" si="14"/>
        <v>1880028608256.9358</v>
      </c>
      <c r="AA64" s="90">
        <f t="shared" ca="1" si="14"/>
        <v>1889000147306.9004</v>
      </c>
      <c r="AB64" s="90">
        <f t="shared" ca="1" si="14"/>
        <v>1897971686356.8652</v>
      </c>
      <c r="AC64" s="90">
        <f t="shared" ca="1" si="14"/>
        <v>1906943225406.8301</v>
      </c>
      <c r="AD64" s="90">
        <f t="shared" ca="1" si="14"/>
        <v>1915914764456.7949</v>
      </c>
      <c r="AE64" s="90">
        <f t="shared" ca="1" si="14"/>
        <v>1924886303506.7598</v>
      </c>
      <c r="AF64" s="90">
        <f t="shared" ca="1" si="14"/>
        <v>1933857842556.7241</v>
      </c>
      <c r="AG64" s="90">
        <f t="shared" ca="1" si="14"/>
        <v>1942829381606.689</v>
      </c>
      <c r="AH64" s="90">
        <f t="shared" ca="1" si="14"/>
        <v>1951800920656.6538</v>
      </c>
      <c r="AI64" s="90">
        <f t="shared" ca="1" si="14"/>
        <v>1960772459706.6187</v>
      </c>
      <c r="AJ64" s="90">
        <f t="shared" ca="1" si="14"/>
        <v>1969743998756.5835</v>
      </c>
      <c r="AK64" s="90">
        <f t="shared" ca="1" si="14"/>
        <v>1978715537806.5483</v>
      </c>
      <c r="AL64" s="90">
        <f t="shared" ca="1" si="14"/>
        <v>1987687076856.5129</v>
      </c>
      <c r="AM64" s="90">
        <f t="shared" ca="1" si="11"/>
        <v>1996658615906.4778</v>
      </c>
      <c r="AN64" s="90">
        <f t="shared" ca="1" si="11"/>
        <v>2005630154956.4426</v>
      </c>
      <c r="AO64" s="90">
        <f t="shared" ca="1" si="11"/>
        <v>2014601694006.4072</v>
      </c>
      <c r="AP64">
        <f ca="1">V64*'Process Emissions Multipliers'!$E$48</f>
        <v>2023573233056.3721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55815443991.558029</v>
      </c>
      <c r="D67" s="90">
        <f t="shared" ca="1" si="12"/>
        <v>54816079951.867767</v>
      </c>
      <c r="E67" s="90">
        <f t="shared" ca="1" si="12"/>
        <v>53816715912.177521</v>
      </c>
      <c r="F67" s="90">
        <f t="shared" ca="1" si="12"/>
        <v>52817351872.487259</v>
      </c>
      <c r="G67" s="90">
        <f t="shared" ca="1" si="12"/>
        <v>51817987832.797012</v>
      </c>
      <c r="H67" s="90">
        <f t="shared" ca="1" si="12"/>
        <v>50818623793.10675</v>
      </c>
      <c r="I67" s="90">
        <f t="shared" ca="1" si="12"/>
        <v>49819259753.416496</v>
      </c>
      <c r="J67" s="90">
        <f t="shared" ca="1" si="12"/>
        <v>48819895713.72625</v>
      </c>
      <c r="K67" s="90">
        <f t="shared" ca="1" si="12"/>
        <v>47820531674.035995</v>
      </c>
      <c r="L67">
        <f ca="1">IF('NGPS 2020'!$A75="WT",INDIRECT("'NGPS 2020'!"&amp;'Country Selector'!$B$3&amp;ROW($A75))*10^12,0)*'Process Emissions Multipliers'!$B$48</f>
        <v>46821167634.345741</v>
      </c>
      <c r="M67" s="90">
        <f t="shared" ca="1" si="16"/>
        <v>47227875144.223648</v>
      </c>
      <c r="N67" s="90">
        <f t="shared" ca="1" si="13"/>
        <v>47634582654.101547</v>
      </c>
      <c r="O67" s="90">
        <f t="shared" ca="1" si="13"/>
        <v>48041290163.979446</v>
      </c>
      <c r="P67" s="90">
        <f t="shared" ca="1" si="13"/>
        <v>48447997673.857353</v>
      </c>
      <c r="Q67" s="90">
        <f t="shared" ca="1" si="13"/>
        <v>48854705183.73526</v>
      </c>
      <c r="R67" s="90">
        <f t="shared" ca="1" si="13"/>
        <v>49261412693.613159</v>
      </c>
      <c r="S67" s="90">
        <f t="shared" ca="1" si="13"/>
        <v>49668120203.491058</v>
      </c>
      <c r="T67" s="90">
        <f t="shared" ca="1" si="13"/>
        <v>50074827713.368965</v>
      </c>
      <c r="U67" s="90">
        <f t="shared" ca="1" si="13"/>
        <v>50481535223.246872</v>
      </c>
      <c r="V67">
        <f ca="1">IF('NGPS 2030'!$A75="WT",INDIRECT("'NGPS 2030'!"&amp;'Country Selector'!$B$3&amp;ROW($A75))*10^12,0)*'Process Emissions Multipliers'!$D$48</f>
        <v>50888242733.124771</v>
      </c>
      <c r="W67" s="90">
        <f t="shared" ca="1" si="14"/>
        <v>51135808129.363571</v>
      </c>
      <c r="X67" s="90">
        <f t="shared" ca="1" si="14"/>
        <v>51383373525.602386</v>
      </c>
      <c r="Y67" s="90">
        <f t="shared" ca="1" si="14"/>
        <v>51630938921.841187</v>
      </c>
      <c r="Z67" s="90">
        <f t="shared" ca="1" si="14"/>
        <v>51878504318.080002</v>
      </c>
      <c r="AA67" s="90">
        <f t="shared" ca="1" si="14"/>
        <v>52126069714.31881</v>
      </c>
      <c r="AB67" s="90">
        <f t="shared" ca="1" si="14"/>
        <v>52373635110.557617</v>
      </c>
      <c r="AC67" s="90">
        <f t="shared" ca="1" si="14"/>
        <v>52621200506.796425</v>
      </c>
      <c r="AD67" s="90">
        <f t="shared" ca="1" si="14"/>
        <v>52868765903.035233</v>
      </c>
      <c r="AE67" s="90">
        <f t="shared" ca="1" si="14"/>
        <v>53116331299.274033</v>
      </c>
      <c r="AF67" s="90">
        <f t="shared" ca="1" si="14"/>
        <v>53363896695.512833</v>
      </c>
      <c r="AG67" s="90">
        <f t="shared" ca="1" si="14"/>
        <v>53611462091.751648</v>
      </c>
      <c r="AH67" s="90">
        <f t="shared" ca="1" si="14"/>
        <v>53859027487.990456</v>
      </c>
      <c r="AI67" s="90">
        <f t="shared" ca="1" si="14"/>
        <v>54106592884.229263</v>
      </c>
      <c r="AJ67" s="90">
        <f t="shared" ca="1" si="14"/>
        <v>54354158280.468071</v>
      </c>
      <c r="AK67" s="90">
        <f t="shared" ca="1" si="14"/>
        <v>54601723676.706879</v>
      </c>
      <c r="AL67" s="90">
        <f t="shared" ca="1" si="14"/>
        <v>54849289072.945679</v>
      </c>
      <c r="AM67" s="90">
        <f t="shared" ca="1" si="11"/>
        <v>55096854469.184494</v>
      </c>
      <c r="AN67" s="90">
        <f t="shared" ca="1" si="11"/>
        <v>55344419865.423294</v>
      </c>
      <c r="AO67" s="90">
        <f t="shared" ca="1" si="11"/>
        <v>55591985261.662109</v>
      </c>
      <c r="AP67">
        <f ca="1">V67*'Process Emissions Multipliers'!$E$48</f>
        <v>55839550657.900909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69156080622.303619</v>
      </c>
      <c r="D78" s="90">
        <f t="shared" ca="1" si="12"/>
        <v>89804077234.114441</v>
      </c>
      <c r="E78" s="90">
        <f t="shared" ca="1" si="12"/>
        <v>110452073845.92529</v>
      </c>
      <c r="F78" s="90">
        <f t="shared" ca="1" si="12"/>
        <v>131100070457.73611</v>
      </c>
      <c r="G78" s="90">
        <f t="shared" ca="1" si="12"/>
        <v>151748067069.54697</v>
      </c>
      <c r="H78" s="90">
        <f t="shared" ca="1" si="12"/>
        <v>172396063681.35779</v>
      </c>
      <c r="I78" s="90">
        <f t="shared" ca="1" si="12"/>
        <v>193044060293.16861</v>
      </c>
      <c r="J78" s="90">
        <f t="shared" ca="1" si="12"/>
        <v>213692056904.97943</v>
      </c>
      <c r="K78" s="90">
        <f t="shared" ca="1" si="12"/>
        <v>234340053516.79031</v>
      </c>
      <c r="L78">
        <f ca="1">IF('NGPS 2020'!$A86="WT",INDIRECT("'NGPS 2020'!"&amp;'Country Selector'!$B$3&amp;ROW($A86))*10^12,0)*'Process Emissions Multipliers'!$B$48</f>
        <v>254988050128.6011</v>
      </c>
      <c r="M78" s="90">
        <f t="shared" ca="1" si="16"/>
        <v>229530454691.57364</v>
      </c>
      <c r="N78" s="90">
        <f t="shared" ca="1" si="13"/>
        <v>204072859254.54611</v>
      </c>
      <c r="O78" s="90">
        <f t="shared" ca="1" si="13"/>
        <v>178615263817.51862</v>
      </c>
      <c r="P78" s="90">
        <f t="shared" ca="1" si="13"/>
        <v>153157668380.49112</v>
      </c>
      <c r="Q78" s="90">
        <f t="shared" ca="1" si="13"/>
        <v>127700072943.46361</v>
      </c>
      <c r="R78" s="90">
        <f t="shared" ca="1" si="13"/>
        <v>102242477506.4361</v>
      </c>
      <c r="S78" s="90">
        <f t="shared" ca="1" si="13"/>
        <v>76784882069.4086</v>
      </c>
      <c r="T78" s="90">
        <f t="shared" ca="1" si="13"/>
        <v>51327286632.381088</v>
      </c>
      <c r="U78" s="90">
        <f t="shared" ca="1" si="13"/>
        <v>25869691195.353584</v>
      </c>
      <c r="V78">
        <f ca="1">IF('NGPS 2030'!$A86="WT",INDIRECT("'NGPS 2030'!"&amp;'Country Selector'!$B$3&amp;ROW($A86))*10^12,0)*'Process Emissions Multipliers'!$D$48</f>
        <v>412095758.32608008</v>
      </c>
      <c r="W78" s="90">
        <f t="shared" ca="1" si="14"/>
        <v>414100556.37409598</v>
      </c>
      <c r="X78" s="90">
        <f t="shared" ca="1" si="14"/>
        <v>416105354.42211187</v>
      </c>
      <c r="Y78" s="90">
        <f t="shared" ca="1" si="14"/>
        <v>418110152.47012782</v>
      </c>
      <c r="Z78" s="90">
        <f t="shared" ca="1" si="14"/>
        <v>420114950.51814365</v>
      </c>
      <c r="AA78" s="90">
        <f t="shared" ca="1" si="14"/>
        <v>422119748.56615961</v>
      </c>
      <c r="AB78" s="90">
        <f t="shared" ca="1" si="14"/>
        <v>424124546.61417544</v>
      </c>
      <c r="AC78" s="90">
        <f t="shared" ca="1" si="14"/>
        <v>426129344.66219139</v>
      </c>
      <c r="AD78" s="90">
        <f t="shared" ca="1" si="14"/>
        <v>428134142.71020722</v>
      </c>
      <c r="AE78" s="90">
        <f t="shared" ca="1" si="14"/>
        <v>430138940.75822312</v>
      </c>
      <c r="AF78" s="90">
        <f t="shared" ca="1" si="14"/>
        <v>432143738.80623907</v>
      </c>
      <c r="AG78" s="90">
        <f t="shared" ca="1" si="14"/>
        <v>434148536.85425496</v>
      </c>
      <c r="AH78" s="90">
        <f t="shared" ca="1" si="14"/>
        <v>436153334.90227079</v>
      </c>
      <c r="AI78" s="90">
        <f t="shared" ca="1" si="14"/>
        <v>438158132.95028669</v>
      </c>
      <c r="AJ78" s="90">
        <f t="shared" ca="1" si="14"/>
        <v>440162930.99830264</v>
      </c>
      <c r="AK78" s="90">
        <f t="shared" ca="1" si="14"/>
        <v>442167729.04631853</v>
      </c>
      <c r="AL78" s="90">
        <f t="shared" ref="AL78:AO93" ca="1" si="17">$V78*($AP$1-AL$1)/($AP$1-$V$1)+$AP78*(AL$1-$V$1)/($AP$1-$V$1)</f>
        <v>444172527.09433442</v>
      </c>
      <c r="AM78" s="90">
        <f t="shared" ca="1" si="17"/>
        <v>446177325.14235032</v>
      </c>
      <c r="AN78" s="90">
        <f t="shared" ca="1" si="17"/>
        <v>448182123.19036615</v>
      </c>
      <c r="AO78" s="90">
        <f t="shared" ca="1" si="17"/>
        <v>450186921.2383821</v>
      </c>
      <c r="AP78">
        <f ca="1">V78*'Process Emissions Multipliers'!$E$48</f>
        <v>452191719.28639799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35228640798.86895</v>
      </c>
      <c r="N83" s="90">
        <f t="shared" ca="1" si="13"/>
        <v>70457281597.7379</v>
      </c>
      <c r="O83" s="90">
        <f t="shared" ca="1" si="13"/>
        <v>105685922396.60686</v>
      </c>
      <c r="P83" s="90">
        <f t="shared" ca="1" si="13"/>
        <v>140914563195.4758</v>
      </c>
      <c r="Q83" s="90">
        <f t="shared" ca="1" si="13"/>
        <v>176143203994.34476</v>
      </c>
      <c r="R83" s="90">
        <f t="shared" ca="1" si="13"/>
        <v>211371844793.21371</v>
      </c>
      <c r="S83" s="90">
        <f t="shared" ca="1" si="13"/>
        <v>246600485592.08267</v>
      </c>
      <c r="T83" s="90">
        <f t="shared" ca="1" si="13"/>
        <v>281829126390.9516</v>
      </c>
      <c r="U83" s="90">
        <f t="shared" ca="1" si="13"/>
        <v>317057767189.82056</v>
      </c>
      <c r="V83">
        <f ca="1">IF('NGPS 2030'!$A91="WT",INDIRECT("'NGPS 2030'!"&amp;'Country Selector'!$B$3&amp;ROW($A91))*10^12,0)*'Process Emissions Multipliers'!$D$48</f>
        <v>352286407988.68951</v>
      </c>
      <c r="W83" s="90">
        <f t="shared" ca="1" si="18"/>
        <v>354000240487.10461</v>
      </c>
      <c r="X83" s="90">
        <f t="shared" ca="1" si="18"/>
        <v>355714072985.51971</v>
      </c>
      <c r="Y83" s="90">
        <f t="shared" ca="1" si="18"/>
        <v>357427905483.93488</v>
      </c>
      <c r="Z83" s="90">
        <f t="shared" ca="1" si="18"/>
        <v>359141737982.34998</v>
      </c>
      <c r="AA83" s="90">
        <f t="shared" ca="1" si="18"/>
        <v>360855570480.76508</v>
      </c>
      <c r="AB83" s="90">
        <f t="shared" ca="1" si="18"/>
        <v>362569402979.18018</v>
      </c>
      <c r="AC83" s="90">
        <f t="shared" ca="1" si="18"/>
        <v>364283235477.59534</v>
      </c>
      <c r="AD83" s="90">
        <f t="shared" ca="1" si="18"/>
        <v>365997067976.01038</v>
      </c>
      <c r="AE83" s="90">
        <f t="shared" ca="1" si="18"/>
        <v>367710900474.42554</v>
      </c>
      <c r="AF83" s="90">
        <f t="shared" ca="1" si="18"/>
        <v>369424732972.84064</v>
      </c>
      <c r="AG83" s="90">
        <f t="shared" ca="1" si="18"/>
        <v>371138565471.25574</v>
      </c>
      <c r="AH83" s="90">
        <f t="shared" ca="1" si="18"/>
        <v>372852397969.6709</v>
      </c>
      <c r="AI83" s="90">
        <f t="shared" ca="1" si="18"/>
        <v>374566230468.08594</v>
      </c>
      <c r="AJ83" s="90">
        <f t="shared" ca="1" si="18"/>
        <v>376280062966.5011</v>
      </c>
      <c r="AK83" s="90">
        <f t="shared" ca="1" si="18"/>
        <v>377993895464.91614</v>
      </c>
      <c r="AL83" s="90">
        <f t="shared" ca="1" si="18"/>
        <v>379707727963.3313</v>
      </c>
      <c r="AM83" s="90">
        <f t="shared" ca="1" si="17"/>
        <v>381421560461.7464</v>
      </c>
      <c r="AN83" s="90">
        <f t="shared" ca="1" si="17"/>
        <v>383135392960.16156</v>
      </c>
      <c r="AO83" s="90">
        <f t="shared" ca="1" si="17"/>
        <v>384849225458.57666</v>
      </c>
      <c r="AP83">
        <f ca="1">V83*'Process Emissions Multipliers'!$E$48</f>
        <v>386563057956.99176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794670440.22858858</v>
      </c>
      <c r="N105" s="90">
        <f t="shared" ca="1" si="21"/>
        <v>1589340880.4571772</v>
      </c>
      <c r="O105" s="90">
        <f t="shared" ca="1" si="21"/>
        <v>2384011320.6857657</v>
      </c>
      <c r="P105" s="90">
        <f t="shared" ca="1" si="21"/>
        <v>3178681760.9143543</v>
      </c>
      <c r="Q105" s="90">
        <f t="shared" ca="1" si="21"/>
        <v>3973352201.1429429</v>
      </c>
      <c r="R105" s="90">
        <f t="shared" ca="1" si="21"/>
        <v>4768022641.3715315</v>
      </c>
      <c r="S105" s="90">
        <f t="shared" ca="1" si="21"/>
        <v>5562693081.6001196</v>
      </c>
      <c r="T105" s="90">
        <f t="shared" ca="1" si="21"/>
        <v>6357363521.8287086</v>
      </c>
      <c r="U105" s="90">
        <f t="shared" ca="1" si="21"/>
        <v>7152033962.0572968</v>
      </c>
      <c r="V105">
        <f ca="1">IF('NGPS 2030'!$A113="WT",INDIRECT("'NGPS 2030'!"&amp;'Country Selector'!$B$3&amp;ROW($A113))*10^12,0)*'Process Emissions Multipliers'!$D$48</f>
        <v>7946704402.2858858</v>
      </c>
      <c r="W105" s="90">
        <f t="shared" ca="1" si="22"/>
        <v>7985364197.1320524</v>
      </c>
      <c r="X105" s="90">
        <f t="shared" ca="1" si="22"/>
        <v>8024023991.97822</v>
      </c>
      <c r="Y105" s="90">
        <f t="shared" ca="1" si="22"/>
        <v>8062683786.8243876</v>
      </c>
      <c r="Z105" s="90">
        <f t="shared" ca="1" si="22"/>
        <v>8101343581.6705551</v>
      </c>
      <c r="AA105" s="90">
        <f t="shared" ca="1" si="22"/>
        <v>8140003376.5167236</v>
      </c>
      <c r="AB105" s="90">
        <f t="shared" ca="1" si="22"/>
        <v>8178663171.3628902</v>
      </c>
      <c r="AC105" s="90">
        <f t="shared" ca="1" si="22"/>
        <v>8217322966.2090588</v>
      </c>
      <c r="AD105" s="90">
        <f t="shared" ca="1" si="22"/>
        <v>8255982761.0552254</v>
      </c>
      <c r="AE105" s="90">
        <f t="shared" ca="1" si="22"/>
        <v>8294642555.901392</v>
      </c>
      <c r="AF105" s="90">
        <f t="shared" ca="1" si="22"/>
        <v>8333302350.7475605</v>
      </c>
      <c r="AG105" s="90">
        <f t="shared" ca="1" si="22"/>
        <v>8371962145.5937271</v>
      </c>
      <c r="AH105" s="90">
        <f t="shared" ca="1" si="22"/>
        <v>8410621940.4398947</v>
      </c>
      <c r="AI105" s="90">
        <f t="shared" ca="1" si="22"/>
        <v>8449281735.2860622</v>
      </c>
      <c r="AJ105" s="90">
        <f t="shared" ca="1" si="22"/>
        <v>8487941530.1322289</v>
      </c>
      <c r="AK105" s="90">
        <f t="shared" ca="1" si="22"/>
        <v>8526601324.9783974</v>
      </c>
      <c r="AL105" s="90">
        <f t="shared" ca="1" si="22"/>
        <v>8565261119.8245649</v>
      </c>
      <c r="AM105" s="90">
        <f t="shared" ca="1" si="19"/>
        <v>8603920914.6707306</v>
      </c>
      <c r="AN105" s="90">
        <f t="shared" ca="1" si="19"/>
        <v>8642580709.5168991</v>
      </c>
      <c r="AO105" s="90">
        <f t="shared" ca="1" si="19"/>
        <v>8681240504.3630676</v>
      </c>
      <c r="AP105">
        <f ca="1">V105*'Process Emissions Multipliers'!$E$48</f>
        <v>8719900299.2092342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1059101614299.0133</v>
      </c>
      <c r="D156" s="90">
        <f t="shared" ca="1" si="27"/>
        <v>1070727570933.3073</v>
      </c>
      <c r="E156" s="90">
        <f t="shared" ca="1" si="27"/>
        <v>1082353527567.6011</v>
      </c>
      <c r="F156" s="90">
        <f t="shared" ref="D156:K177" ca="1" si="31">$B156*($L$1-F$1)/($L$1-$B$1)+$L156*(F$1-$B$1)/($L$1-$B$1)</f>
        <v>1093979484201.895</v>
      </c>
      <c r="G156" s="90">
        <f t="shared" ca="1" si="31"/>
        <v>1105605440836.189</v>
      </c>
      <c r="H156" s="90">
        <f t="shared" ca="1" si="31"/>
        <v>1117231397470.4829</v>
      </c>
      <c r="I156" s="90">
        <f t="shared" ca="1" si="31"/>
        <v>1128857354104.7766</v>
      </c>
      <c r="J156" s="90">
        <f t="shared" ca="1" si="31"/>
        <v>1140483310739.0706</v>
      </c>
      <c r="K156" s="90">
        <f t="shared" ca="1" si="31"/>
        <v>1152109267373.3643</v>
      </c>
      <c r="L156">
        <f ca="1">IF('NGPS 2020'!$A164="WT",INDIRECT("'NGPS 2020'!"&amp;'Country Selector'!$B$3&amp;ROW($A164))*10^12,0)*'Process Emissions Multipliers'!$B$48</f>
        <v>1163735224007.6582</v>
      </c>
      <c r="M156" s="90">
        <f t="shared" ca="1" si="28"/>
        <v>1173843896623.655</v>
      </c>
      <c r="N156" s="90">
        <f t="shared" ca="1" si="28"/>
        <v>1183952569239.6519</v>
      </c>
      <c r="O156" s="90">
        <f t="shared" ca="1" si="28"/>
        <v>1194061241855.6487</v>
      </c>
      <c r="P156" s="90">
        <f t="shared" ref="N156:U177" ca="1" si="32">$L156*($V$1-P$1)/($V$1-$L$1)+$V156*(P$1-$L$1)/($V$1-$L$1)</f>
        <v>1204169914471.6455</v>
      </c>
      <c r="Q156" s="90">
        <f t="shared" ca="1" si="32"/>
        <v>1214278587087.6426</v>
      </c>
      <c r="R156" s="90">
        <f t="shared" ca="1" si="32"/>
        <v>1224387259703.6392</v>
      </c>
      <c r="S156" s="90">
        <f t="shared" ca="1" si="32"/>
        <v>1234495932319.6362</v>
      </c>
      <c r="T156" s="90">
        <f t="shared" ca="1" si="32"/>
        <v>1244604604935.6331</v>
      </c>
      <c r="U156" s="90">
        <f t="shared" ca="1" si="32"/>
        <v>1254713277551.6299</v>
      </c>
      <c r="V156">
        <f ca="1">IF('NGPS 2030'!$A164="WT",INDIRECT("'NGPS 2030'!"&amp;'Country Selector'!$B$3&amp;ROW($A164))*10^12,0)*'Process Emissions Multipliers'!$D$48</f>
        <v>1264821950167.6267</v>
      </c>
      <c r="W156" s="90">
        <f t="shared" ca="1" si="30"/>
        <v>1270975162195.5391</v>
      </c>
      <c r="X156" s="90">
        <f t="shared" ca="1" si="30"/>
        <v>1277128374223.4514</v>
      </c>
      <c r="Y156" s="90">
        <f t="shared" ca="1" si="30"/>
        <v>1283281586251.3638</v>
      </c>
      <c r="Z156" s="90">
        <f t="shared" ca="1" si="30"/>
        <v>1289434798279.2764</v>
      </c>
      <c r="AA156" s="90">
        <f t="shared" ca="1" si="30"/>
        <v>1295588010307.1887</v>
      </c>
      <c r="AB156" s="90">
        <f t="shared" ca="1" si="30"/>
        <v>1301741222335.1011</v>
      </c>
      <c r="AC156" s="90">
        <f t="shared" ca="1" si="30"/>
        <v>1307894434363.0132</v>
      </c>
      <c r="AD156" s="90">
        <f t="shared" ca="1" si="30"/>
        <v>1314047646390.9258</v>
      </c>
      <c r="AE156" s="90">
        <f t="shared" ca="1" si="30"/>
        <v>1320200858418.8384</v>
      </c>
      <c r="AF156" s="90">
        <f t="shared" ca="1" si="30"/>
        <v>1326354070446.7505</v>
      </c>
      <c r="AG156" s="90">
        <f t="shared" ca="1" si="30"/>
        <v>1332507282474.6631</v>
      </c>
      <c r="AH156" s="90">
        <f t="shared" ca="1" si="30"/>
        <v>1338660494502.5752</v>
      </c>
      <c r="AI156" s="90">
        <f t="shared" ca="1" si="30"/>
        <v>1344813706530.4878</v>
      </c>
      <c r="AJ156" s="90">
        <f t="shared" ca="1" si="30"/>
        <v>1350966918558.3999</v>
      </c>
      <c r="AK156" s="90">
        <f t="shared" ca="1" si="30"/>
        <v>1357120130586.3125</v>
      </c>
      <c r="AL156" s="90">
        <f t="shared" ca="1" si="30"/>
        <v>1363273342614.2251</v>
      </c>
      <c r="AM156" s="90">
        <f t="shared" ca="1" si="29"/>
        <v>1369426554642.1375</v>
      </c>
      <c r="AN156" s="90">
        <f t="shared" ca="1" si="29"/>
        <v>1375579766670.0498</v>
      </c>
      <c r="AO156" s="90">
        <f t="shared" ca="1" si="29"/>
        <v>1381732978697.9622</v>
      </c>
      <c r="AP156">
        <f ca="1">V156*'Process Emissions Multipliers'!$E$48</f>
        <v>1387886190725.8745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445137106866.68561</v>
      </c>
      <c r="D159" s="90">
        <f t="shared" ca="1" si="31"/>
        <v>450014798186.09711</v>
      </c>
      <c r="E159" s="90">
        <f t="shared" ca="1" si="31"/>
        <v>454892489505.50867</v>
      </c>
      <c r="F159" s="90">
        <f t="shared" ca="1" si="31"/>
        <v>459770180824.92004</v>
      </c>
      <c r="G159" s="90">
        <f t="shared" ca="1" si="31"/>
        <v>464647872144.33154</v>
      </c>
      <c r="H159" s="90">
        <f t="shared" ca="1" si="31"/>
        <v>469525563463.74304</v>
      </c>
      <c r="I159" s="90">
        <f t="shared" ca="1" si="31"/>
        <v>474403254783.15454</v>
      </c>
      <c r="J159" s="90">
        <f t="shared" ca="1" si="31"/>
        <v>479280946102.5661</v>
      </c>
      <c r="K159" s="90">
        <f t="shared" ca="1" si="31"/>
        <v>484158637421.9776</v>
      </c>
      <c r="L159">
        <f ca="1">IF('NGPS 2020'!$A167="WT",INDIRECT("'NGPS 2020'!"&amp;'Country Selector'!$B$3&amp;ROW($A167))*10^12,0)*'Process Emissions Multipliers'!$B$48</f>
        <v>489036328741.3891</v>
      </c>
      <c r="M159" s="90">
        <f t="shared" ca="1" si="34"/>
        <v>493284295153.84705</v>
      </c>
      <c r="N159" s="90">
        <f t="shared" ca="1" si="32"/>
        <v>497532261566.30505</v>
      </c>
      <c r="O159" s="90">
        <f t="shared" ca="1" si="32"/>
        <v>501780227978.76294</v>
      </c>
      <c r="P159" s="90">
        <f t="shared" ca="1" si="32"/>
        <v>506028194391.22095</v>
      </c>
      <c r="Q159" s="90">
        <f t="shared" ca="1" si="32"/>
        <v>510276160803.67889</v>
      </c>
      <c r="R159" s="90">
        <f t="shared" ca="1" si="32"/>
        <v>514524127216.13684</v>
      </c>
      <c r="S159" s="90">
        <f t="shared" ca="1" si="32"/>
        <v>518772093628.59485</v>
      </c>
      <c r="T159" s="90">
        <f t="shared" ca="1" si="32"/>
        <v>523020060041.05286</v>
      </c>
      <c r="U159" s="90">
        <f t="shared" ca="1" si="32"/>
        <v>527268026453.5108</v>
      </c>
      <c r="V159">
        <f ca="1">IF('NGPS 2030'!$A167="WT",INDIRECT("'NGPS 2030'!"&amp;'Country Selector'!$B$3&amp;ROW($A167))*10^12,0)*'Process Emissions Multipliers'!$D$48</f>
        <v>531515992865.96875</v>
      </c>
      <c r="W159" s="90">
        <f t="shared" ref="W159:AL174" ca="1" si="36">$V159*($AP$1-W$1)/($AP$1-$V$1)+$AP159*(W$1-$V$1)/($AP$1-$V$1)</f>
        <v>534101756498.46832</v>
      </c>
      <c r="X159" s="90">
        <f t="shared" ca="1" si="36"/>
        <v>536687520130.96796</v>
      </c>
      <c r="Y159" s="90">
        <f t="shared" ca="1" si="36"/>
        <v>539273283763.46753</v>
      </c>
      <c r="Z159" s="90">
        <f t="shared" ca="1" si="36"/>
        <v>541859047395.96716</v>
      </c>
      <c r="AA159" s="90">
        <f t="shared" ca="1" si="36"/>
        <v>544444811028.4668</v>
      </c>
      <c r="AB159" s="90">
        <f t="shared" ca="1" si="36"/>
        <v>547030574660.96631</v>
      </c>
      <c r="AC159" s="90">
        <f t="shared" ca="1" si="36"/>
        <v>549616338293.46594</v>
      </c>
      <c r="AD159" s="90">
        <f t="shared" ca="1" si="36"/>
        <v>552202101925.96558</v>
      </c>
      <c r="AE159" s="90">
        <f t="shared" ca="1" si="36"/>
        <v>554787865558.46521</v>
      </c>
      <c r="AF159" s="90">
        <f t="shared" ca="1" si="36"/>
        <v>557373629190.96484</v>
      </c>
      <c r="AG159" s="90">
        <f t="shared" ca="1" si="36"/>
        <v>559959392823.46436</v>
      </c>
      <c r="AH159" s="90">
        <f t="shared" ca="1" si="36"/>
        <v>562545156455.96399</v>
      </c>
      <c r="AI159" s="90">
        <f t="shared" ca="1" si="36"/>
        <v>565130920088.46362</v>
      </c>
      <c r="AJ159" s="90">
        <f t="shared" ca="1" si="36"/>
        <v>567716683720.96313</v>
      </c>
      <c r="AK159" s="90">
        <f t="shared" ca="1" si="36"/>
        <v>570302447353.46277</v>
      </c>
      <c r="AL159" s="90">
        <f t="shared" ca="1" si="36"/>
        <v>572888210985.9624</v>
      </c>
      <c r="AM159" s="90">
        <f t="shared" ca="1" si="35"/>
        <v>575473974618.46204</v>
      </c>
      <c r="AN159" s="90">
        <f t="shared" ca="1" si="35"/>
        <v>578059738250.96167</v>
      </c>
      <c r="AO159" s="90">
        <f t="shared" ca="1" si="35"/>
        <v>580645501883.4613</v>
      </c>
      <c r="AP159">
        <f ca="1">V159*'Process Emissions Multipliers'!$E$48</f>
        <v>583231265515.96082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3187123389040.2686</v>
      </c>
      <c r="D171" s="90">
        <f t="shared" ca="1" si="31"/>
        <v>3171884093844.6294</v>
      </c>
      <c r="E171" s="90">
        <f t="shared" ca="1" si="31"/>
        <v>3156644798648.9907</v>
      </c>
      <c r="F171" s="90">
        <f t="shared" ca="1" si="31"/>
        <v>3141405503453.3516</v>
      </c>
      <c r="G171" s="90">
        <f t="shared" ca="1" si="31"/>
        <v>3126166208257.7124</v>
      </c>
      <c r="H171" s="90">
        <f t="shared" ca="1" si="31"/>
        <v>3110926913062.0732</v>
      </c>
      <c r="I171" s="90">
        <f t="shared" ca="1" si="31"/>
        <v>3095687617866.4346</v>
      </c>
      <c r="J171" s="90">
        <f t="shared" ca="1" si="31"/>
        <v>3080448322670.7954</v>
      </c>
      <c r="K171" s="90">
        <f t="shared" ca="1" si="31"/>
        <v>3065209027475.1562</v>
      </c>
      <c r="L171">
        <f ca="1">IF('NGPS 2020'!$A179="WT",INDIRECT("'NGPS 2020'!"&amp;'Country Selector'!$B$3&amp;ROW($A179))*10^12,0)*'Process Emissions Multipliers'!$B$48</f>
        <v>3049969732279.5171</v>
      </c>
      <c r="M171" s="90">
        <f t="shared" ca="1" si="34"/>
        <v>3076462997135.8804</v>
      </c>
      <c r="N171" s="90">
        <f t="shared" ca="1" si="32"/>
        <v>3102956261992.2437</v>
      </c>
      <c r="O171" s="90">
        <f t="shared" ca="1" si="32"/>
        <v>3129449526848.6069</v>
      </c>
      <c r="P171" s="90">
        <f t="shared" ca="1" si="32"/>
        <v>3155942791704.9702</v>
      </c>
      <c r="Q171" s="90">
        <f t="shared" ca="1" si="32"/>
        <v>3182436056561.3335</v>
      </c>
      <c r="R171" s="90">
        <f t="shared" ca="1" si="32"/>
        <v>3208929321417.6968</v>
      </c>
      <c r="S171" s="90">
        <f t="shared" ca="1" si="32"/>
        <v>3235422586274.0601</v>
      </c>
      <c r="T171" s="90">
        <f t="shared" ca="1" si="32"/>
        <v>3261915851130.4233</v>
      </c>
      <c r="U171" s="90">
        <f t="shared" ca="1" si="32"/>
        <v>3288409115986.7866</v>
      </c>
      <c r="V171">
        <f ca="1">IF('NGPS 2030'!$A179="WT",INDIRECT("'NGPS 2030'!"&amp;'Country Selector'!$B$3&amp;ROW($A179))*10^12,0)*'Process Emissions Multipliers'!$D$48</f>
        <v>3314902380843.1499</v>
      </c>
      <c r="W171" s="90">
        <f t="shared" ca="1" si="36"/>
        <v>3331028996291.6377</v>
      </c>
      <c r="X171" s="90">
        <f t="shared" ca="1" si="36"/>
        <v>3347155611740.125</v>
      </c>
      <c r="Y171" s="90">
        <f t="shared" ca="1" si="36"/>
        <v>3363282227188.6128</v>
      </c>
      <c r="Z171" s="90">
        <f t="shared" ca="1" si="36"/>
        <v>3379408842637.1006</v>
      </c>
      <c r="AA171" s="90">
        <f t="shared" ca="1" si="36"/>
        <v>3395535458085.5879</v>
      </c>
      <c r="AB171" s="90">
        <f t="shared" ca="1" si="36"/>
        <v>3411662073534.0757</v>
      </c>
      <c r="AC171" s="90">
        <f t="shared" ca="1" si="36"/>
        <v>3427788688982.5635</v>
      </c>
      <c r="AD171" s="90">
        <f t="shared" ca="1" si="36"/>
        <v>3443915304431.0508</v>
      </c>
      <c r="AE171" s="90">
        <f t="shared" ca="1" si="36"/>
        <v>3460041919879.5386</v>
      </c>
      <c r="AF171" s="90">
        <f t="shared" ca="1" si="36"/>
        <v>3476168535328.0264</v>
      </c>
      <c r="AG171" s="90">
        <f t="shared" ca="1" si="36"/>
        <v>3492295150776.5137</v>
      </c>
      <c r="AH171" s="90">
        <f t="shared" ca="1" si="36"/>
        <v>3508421766225.0015</v>
      </c>
      <c r="AI171" s="90">
        <f t="shared" ca="1" si="36"/>
        <v>3524548381673.4893</v>
      </c>
      <c r="AJ171" s="90">
        <f t="shared" ca="1" si="36"/>
        <v>3540674997121.9766</v>
      </c>
      <c r="AK171" s="90">
        <f t="shared" ca="1" si="36"/>
        <v>3556801612570.4644</v>
      </c>
      <c r="AL171" s="90">
        <f t="shared" ca="1" si="36"/>
        <v>3572928228018.9517</v>
      </c>
      <c r="AM171" s="90">
        <f t="shared" ca="1" si="35"/>
        <v>3589054843467.4399</v>
      </c>
      <c r="AN171" s="90">
        <f t="shared" ca="1" si="35"/>
        <v>3605181458915.9272</v>
      </c>
      <c r="AO171" s="90">
        <f t="shared" ca="1" si="35"/>
        <v>3621308074364.4146</v>
      </c>
      <c r="AP171">
        <f ca="1">V171*'Process Emissions Multipliers'!$E$48</f>
        <v>3637434689812.9023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838612092515.65698</v>
      </c>
      <c r="D2" s="90">
        <f t="shared" ref="D2:K17" ca="1" si="0">$B2*($L$1-D$1)/($L$1-$B$1)+$L2*(D$1-$B$1)/($L$1-$B$1)</f>
        <v>847817694404.04077</v>
      </c>
      <c r="E2" s="90">
        <f t="shared" ca="1" si="0"/>
        <v>857023296292.42432</v>
      </c>
      <c r="F2" s="90">
        <f t="shared" ca="1" si="0"/>
        <v>866228898180.80811</v>
      </c>
      <c r="G2" s="90">
        <f t="shared" ca="1" si="0"/>
        <v>875434500069.19189</v>
      </c>
      <c r="H2" s="90">
        <f t="shared" ca="1" si="0"/>
        <v>884640101957.57556</v>
      </c>
      <c r="I2" s="90">
        <f t="shared" ca="1" si="0"/>
        <v>893845703845.95923</v>
      </c>
      <c r="J2" s="90">
        <f t="shared" ca="1" si="0"/>
        <v>903051305734.34302</v>
      </c>
      <c r="K2" s="90">
        <f t="shared" ca="1" si="0"/>
        <v>912256907622.72668</v>
      </c>
      <c r="L2">
        <f ca="1">IF('NGPS 2020'!$A10="MR",INDIRECT("'NGPS 2020'!"&amp;'Country Selector'!$B$3&amp;ROW($A10))*10^12,0)*'Process Emissions Multipliers'!$B$48</f>
        <v>921462509511.11047</v>
      </c>
      <c r="M2" s="90">
        <f ca="1">$L2*($V$1-M$1)/($V$1-$L$1)+$V2*(M$1-$L$1)/($V$1-$L$1)</f>
        <v>929466703802.39038</v>
      </c>
      <c r="N2" s="90">
        <f t="shared" ref="N2:U17" ca="1" si="1">$L2*($V$1-N$1)/($V$1-$L$1)+$V2*(N$1-$L$1)/($V$1-$L$1)</f>
        <v>937470898093.67041</v>
      </c>
      <c r="O2" s="90">
        <f t="shared" ca="1" si="1"/>
        <v>945475092384.95032</v>
      </c>
      <c r="P2" s="90">
        <f t="shared" ca="1" si="1"/>
        <v>953479286676.23022</v>
      </c>
      <c r="Q2" s="90">
        <f t="shared" ca="1" si="1"/>
        <v>961483480967.51025</v>
      </c>
      <c r="R2" s="90">
        <f t="shared" ca="1" si="1"/>
        <v>969487675258.79016</v>
      </c>
      <c r="S2" s="90">
        <f t="shared" ca="1" si="1"/>
        <v>977491869550.06995</v>
      </c>
      <c r="T2" s="90">
        <f t="shared" ca="1" si="1"/>
        <v>985496063841.34985</v>
      </c>
      <c r="U2" s="90">
        <f t="shared" ca="1" si="1"/>
        <v>993500258132.62988</v>
      </c>
      <c r="V2">
        <f ca="1">IF('NGPS 2030'!$A10="MR",INDIRECT("'NGPS 2030'!"&amp;'Country Selector'!$B$3&amp;ROW($A10))*10^12,0)*'Process Emissions Multipliers'!$D$48</f>
        <v>1001504452423.9098</v>
      </c>
      <c r="W2" s="90">
        <f ca="1">$V2*($AP$1-W$1)/($AP$1-$V$1)+$AP2*(W$1-$V$1)/($AP$1-$V$1)</f>
        <v>1006376655378.52</v>
      </c>
      <c r="X2" s="90">
        <f t="shared" ref="X2:AO16" ca="1" si="2">$V2*($AP$1-X$1)/($AP$1-$V$1)+$AP2*(X$1-$V$1)/($AP$1-$V$1)</f>
        <v>1011248858333.1302</v>
      </c>
      <c r="Y2" s="90">
        <f t="shared" ca="1" si="2"/>
        <v>1016121061287.7406</v>
      </c>
      <c r="Z2" s="90">
        <f t="shared" ca="1" si="2"/>
        <v>1020993264242.3508</v>
      </c>
      <c r="AA2" s="90">
        <f t="shared" ca="1" si="2"/>
        <v>1025865467196.9612</v>
      </c>
      <c r="AB2" s="90">
        <f t="shared" ca="1" si="2"/>
        <v>1030737670151.5713</v>
      </c>
      <c r="AC2" s="90">
        <f t="shared" ca="1" si="2"/>
        <v>1035609873106.1816</v>
      </c>
      <c r="AD2" s="90">
        <f t="shared" ca="1" si="2"/>
        <v>1040482076060.792</v>
      </c>
      <c r="AE2" s="90">
        <f t="shared" ca="1" si="2"/>
        <v>1045354279015.4021</v>
      </c>
      <c r="AF2" s="90">
        <f t="shared" ca="1" si="2"/>
        <v>1050226481970.0125</v>
      </c>
      <c r="AG2" s="90">
        <f t="shared" ca="1" si="2"/>
        <v>1055098684924.6227</v>
      </c>
      <c r="AH2" s="90">
        <f t="shared" ca="1" si="2"/>
        <v>1059970887879.2329</v>
      </c>
      <c r="AI2" s="90">
        <f t="shared" ca="1" si="2"/>
        <v>1064843090833.8431</v>
      </c>
      <c r="AJ2" s="90">
        <f t="shared" ca="1" si="2"/>
        <v>1069715293788.4535</v>
      </c>
      <c r="AK2" s="90">
        <f t="shared" ca="1" si="2"/>
        <v>1074587496743.0636</v>
      </c>
      <c r="AL2" s="90">
        <f t="shared" ca="1" si="2"/>
        <v>1079459699697.674</v>
      </c>
      <c r="AM2" s="90">
        <f t="shared" ca="1" si="2"/>
        <v>1084331902652.2842</v>
      </c>
      <c r="AN2" s="90">
        <f t="shared" ca="1" si="2"/>
        <v>1089204105606.8945</v>
      </c>
      <c r="AO2" s="90">
        <f t="shared" ca="1" si="2"/>
        <v>1094076308561.5046</v>
      </c>
      <c r="AP2">
        <f ca="1">V2*'Process Emissions Multipliers'!$E$48</f>
        <v>1098948511516.115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3614441445282.7588</v>
      </c>
      <c r="N6" s="90">
        <f t="shared" ca="1" si="1"/>
        <v>7228882890565.5176</v>
      </c>
      <c r="O6" s="90">
        <f t="shared" ca="1" si="1"/>
        <v>10843324335848.275</v>
      </c>
      <c r="P6" s="90">
        <f t="shared" ca="1" si="1"/>
        <v>14457765781131.035</v>
      </c>
      <c r="Q6" s="90">
        <f t="shared" ca="1" si="1"/>
        <v>18072207226413.793</v>
      </c>
      <c r="R6" s="90">
        <f t="shared" ca="1" si="1"/>
        <v>21686648671696.551</v>
      </c>
      <c r="S6" s="90">
        <f t="shared" ca="1" si="1"/>
        <v>25301090116979.309</v>
      </c>
      <c r="T6" s="90">
        <f t="shared" ca="1" si="1"/>
        <v>28915531562262.07</v>
      </c>
      <c r="U6" s="90">
        <f t="shared" ca="1" si="1"/>
        <v>32529973007544.824</v>
      </c>
      <c r="V6">
        <f ca="1">IF('NGPS 2030'!$A14="MR",INDIRECT("'NGPS 2030'!"&amp;'Country Selector'!$B$3&amp;ROW($A14))*10^12,0)*'Process Emissions Multipliers'!$D$48</f>
        <v>36144414452827.586</v>
      </c>
      <c r="W6" s="90">
        <f t="shared" ca="1" si="5"/>
        <v>36320252835236.68</v>
      </c>
      <c r="X6" s="90">
        <f t="shared" ca="1" si="2"/>
        <v>36496091217645.766</v>
      </c>
      <c r="Y6" s="90">
        <f t="shared" ca="1" si="2"/>
        <v>36671929600054.867</v>
      </c>
      <c r="Z6" s="90">
        <f t="shared" ca="1" si="2"/>
        <v>36847767982463.961</v>
      </c>
      <c r="AA6" s="90">
        <f t="shared" ca="1" si="2"/>
        <v>37023606364873.047</v>
      </c>
      <c r="AB6" s="90">
        <f t="shared" ca="1" si="2"/>
        <v>37199444747282.141</v>
      </c>
      <c r="AC6" s="90">
        <f t="shared" ca="1" si="2"/>
        <v>37375283129691.234</v>
      </c>
      <c r="AD6" s="90">
        <f t="shared" ca="1" si="2"/>
        <v>37551121512100.328</v>
      </c>
      <c r="AE6" s="90">
        <f t="shared" ca="1" si="2"/>
        <v>37726959894509.422</v>
      </c>
      <c r="AF6" s="90">
        <f t="shared" ca="1" si="2"/>
        <v>37902798276918.516</v>
      </c>
      <c r="AG6" s="90">
        <f t="shared" ca="1" si="2"/>
        <v>38078636659327.602</v>
      </c>
      <c r="AH6" s="90">
        <f t="shared" ca="1" si="2"/>
        <v>38254475041736.703</v>
      </c>
      <c r="AI6" s="90">
        <f t="shared" ca="1" si="2"/>
        <v>38430313424145.789</v>
      </c>
      <c r="AJ6" s="90">
        <f t="shared" ca="1" si="2"/>
        <v>38606151806554.883</v>
      </c>
      <c r="AK6" s="90">
        <f t="shared" ca="1" si="2"/>
        <v>38781990188963.969</v>
      </c>
      <c r="AL6" s="90">
        <f t="shared" ca="1" si="2"/>
        <v>38957828571373.07</v>
      </c>
      <c r="AM6" s="90">
        <f t="shared" ca="1" si="2"/>
        <v>39133666953782.164</v>
      </c>
      <c r="AN6" s="90">
        <f t="shared" ca="1" si="2"/>
        <v>39309505336191.25</v>
      </c>
      <c r="AO6" s="90">
        <f t="shared" ca="1" si="2"/>
        <v>39485343718600.344</v>
      </c>
      <c r="AP6">
        <f ca="1">V6*'Process Emissions Multipliers'!$E$48</f>
        <v>39661182101009.437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3325569124121.5522</v>
      </c>
      <c r="D9" s="90">
        <f t="shared" ca="1" si="0"/>
        <v>6651138248243.1045</v>
      </c>
      <c r="E9" s="90">
        <f t="shared" ca="1" si="0"/>
        <v>9976707372364.6562</v>
      </c>
      <c r="F9" s="90">
        <f t="shared" ca="1" si="0"/>
        <v>13302276496486.209</v>
      </c>
      <c r="G9" s="90">
        <f t="shared" ca="1" si="0"/>
        <v>16627845620607.762</v>
      </c>
      <c r="H9" s="90">
        <f t="shared" ca="1" si="0"/>
        <v>19953414744729.312</v>
      </c>
      <c r="I9" s="90">
        <f t="shared" ca="1" si="0"/>
        <v>23278983868850.867</v>
      </c>
      <c r="J9" s="90">
        <f t="shared" ca="1" si="0"/>
        <v>26604552992972.418</v>
      </c>
      <c r="K9" s="90">
        <f t="shared" ca="1" si="0"/>
        <v>29930122117093.969</v>
      </c>
      <c r="L9">
        <f ca="1">IF('NGPS 2020'!$A17="MR",INDIRECT("'NGPS 2020'!"&amp;'Country Selector'!$B$3&amp;ROW($A17))*10^12,0)*'Process Emissions Multipliers'!$B$48</f>
        <v>33255691241215.523</v>
      </c>
      <c r="M9" s="90">
        <f t="shared" ca="1" si="4"/>
        <v>29930122117093.969</v>
      </c>
      <c r="N9" s="90">
        <f t="shared" ca="1" si="1"/>
        <v>26604552992972.418</v>
      </c>
      <c r="O9" s="90">
        <f t="shared" ca="1" si="1"/>
        <v>23278983868850.867</v>
      </c>
      <c r="P9" s="90">
        <f t="shared" ca="1" si="1"/>
        <v>19953414744729.312</v>
      </c>
      <c r="Q9" s="90">
        <f t="shared" ca="1" si="1"/>
        <v>16627845620607.762</v>
      </c>
      <c r="R9" s="90">
        <f t="shared" ca="1" si="1"/>
        <v>13302276496486.209</v>
      </c>
      <c r="S9" s="90">
        <f t="shared" ca="1" si="1"/>
        <v>9976707372364.6562</v>
      </c>
      <c r="T9" s="90">
        <f t="shared" ca="1" si="1"/>
        <v>6651138248243.1045</v>
      </c>
      <c r="U9" s="90">
        <f t="shared" ca="1" si="1"/>
        <v>3325569124121.5522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1841776017.1560607</v>
      </c>
      <c r="N34" s="90">
        <f t="shared" ca="1" si="4"/>
        <v>3683552034.3121214</v>
      </c>
      <c r="O34" s="90">
        <f t="shared" ca="1" si="4"/>
        <v>5525328051.4681826</v>
      </c>
      <c r="P34" s="90">
        <f t="shared" ca="1" si="4"/>
        <v>7367104068.6242428</v>
      </c>
      <c r="Q34" s="90">
        <f t="shared" ca="1" si="4"/>
        <v>9208880085.780304</v>
      </c>
      <c r="R34" s="90">
        <f t="shared" ca="1" si="4"/>
        <v>11050656102.936365</v>
      </c>
      <c r="S34" s="90">
        <f t="shared" ca="1" si="4"/>
        <v>12892432120.092426</v>
      </c>
      <c r="T34" s="90">
        <f t="shared" ca="1" si="4"/>
        <v>14734208137.248486</v>
      </c>
      <c r="U34" s="90">
        <f t="shared" ca="1" si="4"/>
        <v>16575984154.404547</v>
      </c>
      <c r="V34">
        <f ca="1">IF('NGPS 2030'!$A42="MR",INDIRECT("'NGPS 2030'!"&amp;'Country Selector'!$B$3&amp;ROW($A42))*10^12,0)*'Process Emissions Multipliers'!$D$48</f>
        <v>18417760171.560608</v>
      </c>
      <c r="W34" s="90">
        <f t="shared" ca="1" si="8"/>
        <v>18507360437.748142</v>
      </c>
      <c r="X34" s="90">
        <f t="shared" ca="1" si="7"/>
        <v>18596960703.935673</v>
      </c>
      <c r="Y34" s="90">
        <f t="shared" ca="1" si="7"/>
        <v>18686560970.123203</v>
      </c>
      <c r="Z34" s="90">
        <f t="shared" ca="1" si="7"/>
        <v>18776161236.310734</v>
      </c>
      <c r="AA34" s="90">
        <f t="shared" ca="1" si="7"/>
        <v>18865761502.498268</v>
      </c>
      <c r="AB34" s="90">
        <f t="shared" ca="1" si="7"/>
        <v>18955361768.685799</v>
      </c>
      <c r="AC34" s="90">
        <f t="shared" ca="1" si="7"/>
        <v>19044962034.873329</v>
      </c>
      <c r="AD34" s="90">
        <f t="shared" ca="1" si="7"/>
        <v>19134562301.060863</v>
      </c>
      <c r="AE34" s="90">
        <f t="shared" ca="1" si="7"/>
        <v>19224162567.248394</v>
      </c>
      <c r="AF34" s="90">
        <f t="shared" ca="1" si="7"/>
        <v>19313762833.435928</v>
      </c>
      <c r="AG34" s="90">
        <f t="shared" ca="1" si="7"/>
        <v>19403363099.623459</v>
      </c>
      <c r="AH34" s="90">
        <f t="shared" ca="1" si="7"/>
        <v>19492963365.810989</v>
      </c>
      <c r="AI34" s="90">
        <f t="shared" ca="1" si="7"/>
        <v>19582563631.99852</v>
      </c>
      <c r="AJ34" s="90">
        <f t="shared" ca="1" si="7"/>
        <v>19672163898.186054</v>
      </c>
      <c r="AK34" s="90">
        <f t="shared" ca="1" si="7"/>
        <v>19761764164.373589</v>
      </c>
      <c r="AL34" s="90">
        <f t="shared" ca="1" si="7"/>
        <v>19851364430.561119</v>
      </c>
      <c r="AM34" s="90">
        <f t="shared" ca="1" si="7"/>
        <v>19940964696.74865</v>
      </c>
      <c r="AN34" s="90">
        <f t="shared" ca="1" si="6"/>
        <v>20030564962.93618</v>
      </c>
      <c r="AO34" s="90">
        <f t="shared" ca="1" si="6"/>
        <v>20120165229.123711</v>
      </c>
      <c r="AP34">
        <f ca="1">V34*'Process Emissions Multipliers'!$E$48</f>
        <v>20209765495.311245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1574323791712.8682</v>
      </c>
      <c r="N35" s="90">
        <f t="shared" ca="1" si="10"/>
        <v>3148647583425.7363</v>
      </c>
      <c r="O35" s="90">
        <f t="shared" ca="1" si="10"/>
        <v>4722971375138.6045</v>
      </c>
      <c r="P35" s="90">
        <f t="shared" ca="1" si="10"/>
        <v>6297295166851.4727</v>
      </c>
      <c r="Q35" s="90">
        <f t="shared" ca="1" si="10"/>
        <v>7871618958564.3408</v>
      </c>
      <c r="R35" s="90">
        <f t="shared" ca="1" si="10"/>
        <v>9445942750277.209</v>
      </c>
      <c r="S35" s="90">
        <f t="shared" ca="1" si="10"/>
        <v>11020266541990.076</v>
      </c>
      <c r="T35" s="90">
        <f t="shared" ca="1" si="10"/>
        <v>12594590333702.945</v>
      </c>
      <c r="U35" s="90">
        <f t="shared" ca="1" si="10"/>
        <v>14168914125415.812</v>
      </c>
      <c r="V35">
        <f ca="1">IF('NGPS 2030'!$A43="MR",INDIRECT("'NGPS 2030'!"&amp;'Country Selector'!$B$3&amp;ROW($A43))*10^12,0)*'Process Emissions Multipliers'!$D$48</f>
        <v>15743237917128.682</v>
      </c>
      <c r="W35" s="90">
        <f t="shared" ca="1" si="8"/>
        <v>15819826942878.213</v>
      </c>
      <c r="X35" s="90">
        <f t="shared" ca="1" si="7"/>
        <v>15896415968627.746</v>
      </c>
      <c r="Y35" s="90">
        <f t="shared" ca="1" si="7"/>
        <v>15973004994377.279</v>
      </c>
      <c r="Z35" s="90">
        <f t="shared" ca="1" si="7"/>
        <v>16049594020126.812</v>
      </c>
      <c r="AA35" s="90">
        <f t="shared" ca="1" si="7"/>
        <v>16126183045876.346</v>
      </c>
      <c r="AB35" s="90">
        <f t="shared" ca="1" si="7"/>
        <v>16202772071625.879</v>
      </c>
      <c r="AC35" s="90">
        <f t="shared" ca="1" si="7"/>
        <v>16279361097375.412</v>
      </c>
      <c r="AD35" s="90">
        <f t="shared" ca="1" si="7"/>
        <v>16355950123124.945</v>
      </c>
      <c r="AE35" s="90">
        <f t="shared" ca="1" si="7"/>
        <v>16432539148874.477</v>
      </c>
      <c r="AF35" s="90">
        <f t="shared" ca="1" si="7"/>
        <v>16509128174624.01</v>
      </c>
      <c r="AG35" s="90">
        <f t="shared" ca="1" si="7"/>
        <v>16585717200373.543</v>
      </c>
      <c r="AH35" s="90">
        <f t="shared" ca="1" si="7"/>
        <v>16662306226123.076</v>
      </c>
      <c r="AI35" s="90">
        <f t="shared" ca="1" si="7"/>
        <v>16738895251872.609</v>
      </c>
      <c r="AJ35" s="90">
        <f t="shared" ca="1" si="7"/>
        <v>16815484277622.141</v>
      </c>
      <c r="AK35" s="90">
        <f t="shared" ca="1" si="7"/>
        <v>16892073303371.674</v>
      </c>
      <c r="AL35" s="90">
        <f t="shared" ca="1" si="7"/>
        <v>16968662329121.207</v>
      </c>
      <c r="AM35" s="90">
        <f t="shared" ca="1" si="7"/>
        <v>17045251354870.74</v>
      </c>
      <c r="AN35" s="90">
        <f t="shared" ca="1" si="6"/>
        <v>17121840380620.27</v>
      </c>
      <c r="AO35" s="90">
        <f t="shared" ca="1" si="6"/>
        <v>17198429406369.805</v>
      </c>
      <c r="AP35">
        <f ca="1">V35*'Process Emissions Multipliers'!$E$48</f>
        <v>17275018432119.338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46231505609.422462</v>
      </c>
      <c r="N36" s="90">
        <f t="shared" ca="1" si="10"/>
        <v>92463011218.844925</v>
      </c>
      <c r="O36" s="90">
        <f t="shared" ca="1" si="10"/>
        <v>138694516828.2674</v>
      </c>
      <c r="P36" s="90">
        <f t="shared" ca="1" si="10"/>
        <v>184926022437.68985</v>
      </c>
      <c r="Q36" s="90">
        <f t="shared" ca="1" si="10"/>
        <v>231157528047.1123</v>
      </c>
      <c r="R36" s="90">
        <f t="shared" ca="1" si="10"/>
        <v>277389033656.53479</v>
      </c>
      <c r="S36" s="90">
        <f t="shared" ca="1" si="10"/>
        <v>323620539265.95721</v>
      </c>
      <c r="T36" s="90">
        <f t="shared" ca="1" si="10"/>
        <v>369852044875.3797</v>
      </c>
      <c r="U36" s="90">
        <f t="shared" ca="1" si="10"/>
        <v>416083550484.80212</v>
      </c>
      <c r="V36">
        <f ca="1">IF('NGPS 2030'!$A44="MR",INDIRECT("'NGPS 2030'!"&amp;'Country Selector'!$B$3&amp;ROW($A44))*10^12,0)*'Process Emissions Multipliers'!$D$48</f>
        <v>462315056094.22461</v>
      </c>
      <c r="W36" s="90">
        <f t="shared" ca="1" si="8"/>
        <v>464564165198.84363</v>
      </c>
      <c r="X36" s="90">
        <f t="shared" ca="1" si="7"/>
        <v>466813274303.46259</v>
      </c>
      <c r="Y36" s="90">
        <f t="shared" ca="1" si="7"/>
        <v>469062383408.08167</v>
      </c>
      <c r="Z36" s="90">
        <f t="shared" ca="1" si="7"/>
        <v>471311492512.70068</v>
      </c>
      <c r="AA36" s="90">
        <f t="shared" ca="1" si="7"/>
        <v>473560601617.31964</v>
      </c>
      <c r="AB36" s="90">
        <f t="shared" ca="1" si="7"/>
        <v>475809710721.9386</v>
      </c>
      <c r="AC36" s="90">
        <f t="shared" ca="1" si="7"/>
        <v>478058819826.55762</v>
      </c>
      <c r="AD36" s="90">
        <f t="shared" ca="1" si="7"/>
        <v>480307928931.1767</v>
      </c>
      <c r="AE36" s="90">
        <f t="shared" ca="1" si="7"/>
        <v>482557038035.79565</v>
      </c>
      <c r="AF36" s="90">
        <f t="shared" ca="1" si="7"/>
        <v>484806147140.41467</v>
      </c>
      <c r="AG36" s="90">
        <f t="shared" ca="1" si="7"/>
        <v>487055256245.03369</v>
      </c>
      <c r="AH36" s="90">
        <f t="shared" ca="1" si="7"/>
        <v>489304365349.65271</v>
      </c>
      <c r="AI36" s="90">
        <f t="shared" ca="1" si="7"/>
        <v>491553474454.27173</v>
      </c>
      <c r="AJ36" s="90">
        <f t="shared" ca="1" si="7"/>
        <v>493802583558.89075</v>
      </c>
      <c r="AK36" s="90">
        <f t="shared" ca="1" si="7"/>
        <v>496051692663.5097</v>
      </c>
      <c r="AL36" s="90">
        <f t="shared" ca="1" si="7"/>
        <v>498300801768.12872</v>
      </c>
      <c r="AM36" s="90">
        <f t="shared" ca="1" si="7"/>
        <v>500549910872.74768</v>
      </c>
      <c r="AN36" s="90">
        <f t="shared" ca="1" si="6"/>
        <v>502799019977.3667</v>
      </c>
      <c r="AO36" s="90">
        <f t="shared" ca="1" si="6"/>
        <v>505048129081.98578</v>
      </c>
      <c r="AP36">
        <f ca="1">V36*'Process Emissions Multipliers'!$E$48</f>
        <v>507297238186.60474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377508820252.18762</v>
      </c>
      <c r="N37" s="90">
        <f t="shared" ca="1" si="10"/>
        <v>755017640504.37524</v>
      </c>
      <c r="O37" s="90">
        <f t="shared" ca="1" si="10"/>
        <v>1132526460756.563</v>
      </c>
      <c r="P37" s="90">
        <f t="shared" ca="1" si="10"/>
        <v>1510035281008.7505</v>
      </c>
      <c r="Q37" s="90">
        <f t="shared" ca="1" si="10"/>
        <v>1887544101260.9382</v>
      </c>
      <c r="R37" s="90">
        <f t="shared" ca="1" si="10"/>
        <v>2265052921513.126</v>
      </c>
      <c r="S37" s="90">
        <f t="shared" ca="1" si="10"/>
        <v>2642561741765.3135</v>
      </c>
      <c r="T37" s="90">
        <f t="shared" ca="1" si="10"/>
        <v>3020070562017.501</v>
      </c>
      <c r="U37" s="90">
        <f t="shared" ca="1" si="10"/>
        <v>3397579382269.6885</v>
      </c>
      <c r="V37">
        <f ca="1">IF('NGPS 2030'!$A45="MR",INDIRECT("'NGPS 2030'!"&amp;'Country Selector'!$B$3&amp;ROW($A45))*10^12,0)*'Process Emissions Multipliers'!$D$48</f>
        <v>3775088202521.8765</v>
      </c>
      <c r="W37" s="90">
        <f t="shared" ca="1" si="8"/>
        <v>3793453568596.6108</v>
      </c>
      <c r="X37" s="90">
        <f t="shared" ca="1" si="7"/>
        <v>3811818934671.3447</v>
      </c>
      <c r="Y37" s="90">
        <f t="shared" ca="1" si="7"/>
        <v>3830184300746.0791</v>
      </c>
      <c r="Z37" s="90">
        <f t="shared" ca="1" si="7"/>
        <v>3848549666820.8135</v>
      </c>
      <c r="AA37" s="90">
        <f t="shared" ca="1" si="7"/>
        <v>3866915032895.5479</v>
      </c>
      <c r="AB37" s="90">
        <f t="shared" ca="1" si="7"/>
        <v>3885280398970.2822</v>
      </c>
      <c r="AC37" s="90">
        <f t="shared" ca="1" si="7"/>
        <v>3903645765045.0166</v>
      </c>
      <c r="AD37" s="90">
        <f t="shared" ca="1" si="7"/>
        <v>3922011131119.751</v>
      </c>
      <c r="AE37" s="90">
        <f t="shared" ca="1" si="7"/>
        <v>3940376497194.4844</v>
      </c>
      <c r="AF37" s="90">
        <f t="shared" ca="1" si="7"/>
        <v>3958741863269.2187</v>
      </c>
      <c r="AG37" s="90">
        <f t="shared" ca="1" si="7"/>
        <v>3977107229343.9531</v>
      </c>
      <c r="AH37" s="90">
        <f t="shared" ca="1" si="7"/>
        <v>3995472595418.6875</v>
      </c>
      <c r="AI37" s="90">
        <f t="shared" ca="1" si="7"/>
        <v>4013837961493.4219</v>
      </c>
      <c r="AJ37" s="90">
        <f t="shared" ca="1" si="7"/>
        <v>4032203327568.1562</v>
      </c>
      <c r="AK37" s="90">
        <f t="shared" ca="1" si="7"/>
        <v>4050568693642.8906</v>
      </c>
      <c r="AL37" s="90">
        <f t="shared" ca="1" si="7"/>
        <v>4068934059717.625</v>
      </c>
      <c r="AM37" s="90">
        <f t="shared" ca="1" si="7"/>
        <v>4087299425792.3584</v>
      </c>
      <c r="AN37" s="90">
        <f t="shared" ca="1" si="6"/>
        <v>4105664791867.0928</v>
      </c>
      <c r="AO37" s="90">
        <f t="shared" ca="1" si="6"/>
        <v>4124030157941.8271</v>
      </c>
      <c r="AP37">
        <f ca="1">V37*'Process Emissions Multipliers'!$E$48</f>
        <v>4142395524016.562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1450195728965.9246</v>
      </c>
      <c r="D38" s="90">
        <f t="shared" ca="1" si="9"/>
        <v>2900391457931.8491</v>
      </c>
      <c r="E38" s="90">
        <f t="shared" ca="1" si="9"/>
        <v>4350587186897.7734</v>
      </c>
      <c r="F38" s="90">
        <f t="shared" ca="1" si="9"/>
        <v>5800782915863.6982</v>
      </c>
      <c r="G38" s="90">
        <f t="shared" ca="1" si="9"/>
        <v>7250978644829.623</v>
      </c>
      <c r="H38" s="90">
        <f t="shared" ca="1" si="9"/>
        <v>8701174373795.5469</v>
      </c>
      <c r="I38" s="90">
        <f t="shared" ca="1" si="9"/>
        <v>10151370102761.473</v>
      </c>
      <c r="J38" s="90">
        <f t="shared" ca="1" si="9"/>
        <v>11601565831727.396</v>
      </c>
      <c r="K38" s="90">
        <f t="shared" ca="1" si="9"/>
        <v>13051761560693.322</v>
      </c>
      <c r="L38">
        <f ca="1">IF('NGPS 2020'!$A46="MR",INDIRECT("'NGPS 2020'!"&amp;'Country Selector'!$B$3&amp;ROW($A46))*10^12,0)*'Process Emissions Multipliers'!$B$48</f>
        <v>14501957289659.246</v>
      </c>
      <c r="M38" s="90">
        <f t="shared" ca="1" si="10"/>
        <v>13537945915190.725</v>
      </c>
      <c r="N38" s="90">
        <f t="shared" ca="1" si="10"/>
        <v>12573934540722.203</v>
      </c>
      <c r="O38" s="90">
        <f t="shared" ca="1" si="10"/>
        <v>11609923166253.682</v>
      </c>
      <c r="P38" s="90">
        <f t="shared" ca="1" si="10"/>
        <v>10645911791785.158</v>
      </c>
      <c r="Q38" s="90">
        <f t="shared" ca="1" si="10"/>
        <v>9681900417316.6367</v>
      </c>
      <c r="R38" s="90">
        <f t="shared" ca="1" si="10"/>
        <v>8717889042848.1152</v>
      </c>
      <c r="S38" s="90">
        <f t="shared" ca="1" si="10"/>
        <v>7753877668379.5937</v>
      </c>
      <c r="T38" s="90">
        <f t="shared" ca="1" si="10"/>
        <v>6789866293911.0723</v>
      </c>
      <c r="U38" s="90">
        <f t="shared" ca="1" si="10"/>
        <v>5825854919442.5508</v>
      </c>
      <c r="V38">
        <f ca="1">IF('NGPS 2030'!$A46="MR",INDIRECT("'NGPS 2030'!"&amp;'Country Selector'!$B$3&amp;ROW($A46))*10^12,0)*'Process Emissions Multipliers'!$D$48</f>
        <v>4861843544974.0283</v>
      </c>
      <c r="W38" s="90">
        <f t="shared" ca="1" si="8"/>
        <v>4885495849691.5391</v>
      </c>
      <c r="X38" s="90">
        <f t="shared" ca="1" si="7"/>
        <v>4909148154409.0527</v>
      </c>
      <c r="Y38" s="90">
        <f t="shared" ca="1" si="7"/>
        <v>4932800459126.5645</v>
      </c>
      <c r="Z38" s="90">
        <f t="shared" ca="1" si="7"/>
        <v>4956452763844.0762</v>
      </c>
      <c r="AA38" s="90">
        <f t="shared" ca="1" si="7"/>
        <v>4980105068561.5879</v>
      </c>
      <c r="AB38" s="90">
        <f t="shared" ca="1" si="7"/>
        <v>5003757373279.0996</v>
      </c>
      <c r="AC38" s="90">
        <f t="shared" ca="1" si="7"/>
        <v>5027409677996.6113</v>
      </c>
      <c r="AD38" s="90">
        <f t="shared" ca="1" si="7"/>
        <v>5051061982714.124</v>
      </c>
      <c r="AE38" s="90">
        <f t="shared" ca="1" si="7"/>
        <v>5074714287431.6367</v>
      </c>
      <c r="AF38" s="90">
        <f t="shared" ca="1" si="7"/>
        <v>5098366592149.1484</v>
      </c>
      <c r="AG38" s="90">
        <f t="shared" ca="1" si="7"/>
        <v>5122018896866.6602</v>
      </c>
      <c r="AH38" s="90">
        <f t="shared" ca="1" si="7"/>
        <v>5145671201584.1719</v>
      </c>
      <c r="AI38" s="90">
        <f t="shared" ca="1" si="7"/>
        <v>5169323506301.6836</v>
      </c>
      <c r="AJ38" s="90">
        <f t="shared" ca="1" si="7"/>
        <v>5192975811019.1953</v>
      </c>
      <c r="AK38" s="90">
        <f t="shared" ca="1" si="7"/>
        <v>5216628115736.708</v>
      </c>
      <c r="AL38" s="90">
        <f t="shared" ca="1" si="7"/>
        <v>5240280420454.2197</v>
      </c>
      <c r="AM38" s="90">
        <f t="shared" ca="1" si="7"/>
        <v>5263932725171.7314</v>
      </c>
      <c r="AN38" s="90">
        <f t="shared" ca="1" si="6"/>
        <v>5287585029889.2441</v>
      </c>
      <c r="AO38" s="90">
        <f t="shared" ca="1" si="6"/>
        <v>5311237334606.7549</v>
      </c>
      <c r="AP38">
        <f ca="1">V38*'Process Emissions Multipliers'!$E$48</f>
        <v>5334889639324.2676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42536604879.019753</v>
      </c>
      <c r="D39" s="90">
        <f t="shared" ca="1" si="9"/>
        <v>85073209758.039505</v>
      </c>
      <c r="E39" s="90">
        <f t="shared" ca="1" si="9"/>
        <v>127609814637.05925</v>
      </c>
      <c r="F39" s="90">
        <f t="shared" ca="1" si="9"/>
        <v>170146419516.07901</v>
      </c>
      <c r="G39" s="90">
        <f t="shared" ca="1" si="9"/>
        <v>212683024395.09875</v>
      </c>
      <c r="H39" s="90">
        <f t="shared" ca="1" si="9"/>
        <v>255219629274.1185</v>
      </c>
      <c r="I39" s="90">
        <f t="shared" ca="1" si="9"/>
        <v>297756234153.13831</v>
      </c>
      <c r="J39" s="90">
        <f t="shared" ca="1" si="9"/>
        <v>340292839032.15802</v>
      </c>
      <c r="K39" s="90">
        <f t="shared" ca="1" si="9"/>
        <v>382829443911.17773</v>
      </c>
      <c r="L39">
        <f ca="1">IF('NGPS 2020'!$A47="MR",INDIRECT("'NGPS 2020'!"&amp;'Country Selector'!$B$3&amp;ROW($A47))*10^12,0)*'Process Emissions Multipliers'!$B$48</f>
        <v>425366048790.19751</v>
      </c>
      <c r="M39" s="90">
        <f t="shared" ca="1" si="10"/>
        <v>382829443911.17773</v>
      </c>
      <c r="N39" s="90">
        <f t="shared" ca="1" si="10"/>
        <v>340292839032.15802</v>
      </c>
      <c r="O39" s="90">
        <f t="shared" ca="1" si="10"/>
        <v>297756234153.13831</v>
      </c>
      <c r="P39" s="90">
        <f t="shared" ca="1" si="10"/>
        <v>255219629274.1185</v>
      </c>
      <c r="Q39" s="90">
        <f t="shared" ca="1" si="10"/>
        <v>212683024395.09875</v>
      </c>
      <c r="R39" s="90">
        <f t="shared" ca="1" si="10"/>
        <v>170146419516.07901</v>
      </c>
      <c r="S39" s="90">
        <f t="shared" ca="1" si="10"/>
        <v>127609814637.05925</v>
      </c>
      <c r="T39" s="90">
        <f t="shared" ca="1" si="10"/>
        <v>85073209758.039505</v>
      </c>
      <c r="U39" s="90">
        <f t="shared" ca="1" si="10"/>
        <v>42536604879.019753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347337671869.8009</v>
      </c>
      <c r="D40" s="90">
        <f t="shared" ca="1" si="9"/>
        <v>694675343739.60181</v>
      </c>
      <c r="E40" s="90">
        <f t="shared" ca="1" si="9"/>
        <v>1042013015609.4027</v>
      </c>
      <c r="F40" s="90">
        <f t="shared" ca="1" si="9"/>
        <v>1389350687479.2036</v>
      </c>
      <c r="G40" s="90">
        <f t="shared" ca="1" si="9"/>
        <v>1736688359349.0044</v>
      </c>
      <c r="H40" s="90">
        <f t="shared" ca="1" si="9"/>
        <v>2084026031218.8054</v>
      </c>
      <c r="I40" s="90">
        <f t="shared" ca="1" si="9"/>
        <v>2431363703088.6064</v>
      </c>
      <c r="J40" s="90">
        <f t="shared" ca="1" si="9"/>
        <v>2778701374958.4072</v>
      </c>
      <c r="K40" s="90">
        <f t="shared" ca="1" si="9"/>
        <v>3126039046828.208</v>
      </c>
      <c r="L40">
        <f ca="1">IF('NGPS 2020'!$A48="MR",INDIRECT("'NGPS 2020'!"&amp;'Country Selector'!$B$3&amp;ROW($A48))*10^12,0)*'Process Emissions Multipliers'!$B$48</f>
        <v>3473376718698.0088</v>
      </c>
      <c r="M40" s="90">
        <f t="shared" ca="1" si="10"/>
        <v>3128976473635.1758</v>
      </c>
      <c r="N40" s="90">
        <f t="shared" ca="1" si="10"/>
        <v>2784576228572.3423</v>
      </c>
      <c r="O40" s="90">
        <f t="shared" ca="1" si="10"/>
        <v>2440175983509.5093</v>
      </c>
      <c r="P40" s="90">
        <f t="shared" ca="1" si="10"/>
        <v>2095775738446.6755</v>
      </c>
      <c r="Q40" s="90">
        <f t="shared" ca="1" si="10"/>
        <v>1751375493383.842</v>
      </c>
      <c r="R40" s="90">
        <f t="shared" ca="1" si="10"/>
        <v>1406975248321.0088</v>
      </c>
      <c r="S40" s="90">
        <f t="shared" ca="1" si="10"/>
        <v>1062575003258.1754</v>
      </c>
      <c r="T40" s="90">
        <f t="shared" ca="1" si="10"/>
        <v>718174758195.34204</v>
      </c>
      <c r="U40" s="90">
        <f t="shared" ca="1" si="10"/>
        <v>373774513132.50867</v>
      </c>
      <c r="V40">
        <f ca="1">IF('NGPS 2030'!$A48="MR",INDIRECT("'NGPS 2030'!"&amp;'Country Selector'!$B$3&amp;ROW($A48))*10^12,0)*'Process Emissions Multipliers'!$D$48</f>
        <v>29374268069.675308</v>
      </c>
      <c r="W40" s="90">
        <f t="shared" ca="1" si="8"/>
        <v>29517170475.483089</v>
      </c>
      <c r="X40" s="90">
        <f t="shared" ca="1" si="7"/>
        <v>29660072881.290878</v>
      </c>
      <c r="Y40" s="90">
        <f t="shared" ca="1" si="7"/>
        <v>29802975287.098663</v>
      </c>
      <c r="Z40" s="90">
        <f t="shared" ca="1" si="7"/>
        <v>29945877692.906448</v>
      </c>
      <c r="AA40" s="90">
        <f t="shared" ca="1" si="7"/>
        <v>30088780098.714237</v>
      </c>
      <c r="AB40" s="90">
        <f t="shared" ca="1" si="7"/>
        <v>30231682504.522026</v>
      </c>
      <c r="AC40" s="90">
        <f t="shared" ca="1" si="7"/>
        <v>30374584910.329807</v>
      </c>
      <c r="AD40" s="90">
        <f t="shared" ca="1" si="7"/>
        <v>30517487316.137592</v>
      </c>
      <c r="AE40" s="90">
        <f t="shared" ca="1" si="7"/>
        <v>30660389721.945381</v>
      </c>
      <c r="AF40" s="90">
        <f t="shared" ca="1" si="7"/>
        <v>30803292127.753166</v>
      </c>
      <c r="AG40" s="90">
        <f t="shared" ca="1" si="7"/>
        <v>30946194533.560951</v>
      </c>
      <c r="AH40" s="90">
        <f t="shared" ca="1" si="7"/>
        <v>31089096939.368736</v>
      </c>
      <c r="AI40" s="90">
        <f t="shared" ca="1" si="7"/>
        <v>31231999345.176529</v>
      </c>
      <c r="AJ40" s="90">
        <f t="shared" ca="1" si="7"/>
        <v>31374901750.98431</v>
      </c>
      <c r="AK40" s="90">
        <f t="shared" ca="1" si="7"/>
        <v>31517804156.792095</v>
      </c>
      <c r="AL40" s="90">
        <f t="shared" ca="1" si="7"/>
        <v>31660706562.59988</v>
      </c>
      <c r="AM40" s="90">
        <f t="shared" ca="1" si="7"/>
        <v>31803608968.407669</v>
      </c>
      <c r="AN40" s="90">
        <f t="shared" ca="1" si="6"/>
        <v>31946511374.215454</v>
      </c>
      <c r="AO40" s="90">
        <f t="shared" ca="1" si="6"/>
        <v>32089413780.023235</v>
      </c>
      <c r="AP40">
        <f ca="1">V40*'Process Emissions Multipliers'!$E$48</f>
        <v>32232316185.831024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447327672179.52393</v>
      </c>
      <c r="D41" s="90">
        <f t="shared" ca="1" si="9"/>
        <v>894655344359.04785</v>
      </c>
      <c r="E41" s="90">
        <f t="shared" ca="1" si="9"/>
        <v>1341983016538.5718</v>
      </c>
      <c r="F41" s="90">
        <f t="shared" ca="1" si="9"/>
        <v>1789310688718.0957</v>
      </c>
      <c r="G41" s="90">
        <f t="shared" ca="1" si="9"/>
        <v>2236638360897.6196</v>
      </c>
      <c r="H41" s="90">
        <f t="shared" ca="1" si="9"/>
        <v>2683966033077.1436</v>
      </c>
      <c r="I41" s="90">
        <f t="shared" ca="1" si="9"/>
        <v>3131293705256.6675</v>
      </c>
      <c r="J41" s="90">
        <f t="shared" ca="1" si="9"/>
        <v>3578621377436.1914</v>
      </c>
      <c r="K41" s="90">
        <f t="shared" ca="1" si="9"/>
        <v>4025949049615.7158</v>
      </c>
      <c r="L41">
        <f ca="1">IF('NGPS 2020'!$A49="MR",INDIRECT("'NGPS 2020'!"&amp;'Country Selector'!$B$3&amp;ROW($A49))*10^12,0)*'Process Emissions Multipliers'!$B$48</f>
        <v>4473276721795.2393</v>
      </c>
      <c r="M41" s="90">
        <f t="shared" ca="1" si="10"/>
        <v>4025949049615.7158</v>
      </c>
      <c r="N41" s="90">
        <f t="shared" ca="1" si="10"/>
        <v>3578621377436.1914</v>
      </c>
      <c r="O41" s="90">
        <f t="shared" ca="1" si="10"/>
        <v>3131293705256.6675</v>
      </c>
      <c r="P41" s="90">
        <f t="shared" ca="1" si="10"/>
        <v>2683966033077.1436</v>
      </c>
      <c r="Q41" s="90">
        <f t="shared" ca="1" si="10"/>
        <v>2236638360897.6196</v>
      </c>
      <c r="R41" s="90">
        <f t="shared" ca="1" si="10"/>
        <v>1789310688718.0957</v>
      </c>
      <c r="S41" s="90">
        <f t="shared" ca="1" si="10"/>
        <v>1341983016538.5718</v>
      </c>
      <c r="T41" s="90">
        <f t="shared" ca="1" si="10"/>
        <v>894655344359.04785</v>
      </c>
      <c r="U41" s="90">
        <f t="shared" ca="1" si="10"/>
        <v>447327672179.52393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324756854817.13</v>
      </c>
      <c r="N42" s="90">
        <f t="shared" ca="1" si="10"/>
        <v>649513709634.26001</v>
      </c>
      <c r="O42" s="90">
        <f t="shared" ca="1" si="10"/>
        <v>974270564451.39001</v>
      </c>
      <c r="P42" s="90">
        <f t="shared" ca="1" si="10"/>
        <v>1299027419268.52</v>
      </c>
      <c r="Q42" s="90">
        <f t="shared" ca="1" si="10"/>
        <v>1623784274085.6501</v>
      </c>
      <c r="R42" s="90">
        <f t="shared" ca="1" si="10"/>
        <v>1948541128902.78</v>
      </c>
      <c r="S42" s="90">
        <f t="shared" ca="1" si="10"/>
        <v>2273297983719.9102</v>
      </c>
      <c r="T42" s="90">
        <f t="shared" ca="1" si="10"/>
        <v>2598054838537.04</v>
      </c>
      <c r="U42" s="90">
        <f t="shared" ca="1" si="10"/>
        <v>2922811693354.1704</v>
      </c>
      <c r="V42">
        <f ca="1">IF('NGPS 2030'!$A50="MR",INDIRECT("'NGPS 2030'!"&amp;'Country Selector'!$B$3&amp;ROW($A50))*10^12,0)*'Process Emissions Multipliers'!$D$48</f>
        <v>3247568548171.3003</v>
      </c>
      <c r="W42" s="90">
        <f t="shared" ca="1" si="8"/>
        <v>3263367592336.71</v>
      </c>
      <c r="X42" s="90">
        <f t="shared" ca="1" si="7"/>
        <v>3279166636502.1191</v>
      </c>
      <c r="Y42" s="90">
        <f t="shared" ca="1" si="7"/>
        <v>3294965680667.5283</v>
      </c>
      <c r="Z42" s="90">
        <f t="shared" ca="1" si="7"/>
        <v>3310764724832.938</v>
      </c>
      <c r="AA42" s="90">
        <f t="shared" ca="1" si="7"/>
        <v>3326563768998.3477</v>
      </c>
      <c r="AB42" s="90">
        <f t="shared" ca="1" si="7"/>
        <v>3342362813163.7568</v>
      </c>
      <c r="AC42" s="90">
        <f t="shared" ca="1" si="7"/>
        <v>3358161857329.1665</v>
      </c>
      <c r="AD42" s="90">
        <f t="shared" ca="1" si="7"/>
        <v>3373960901494.5757</v>
      </c>
      <c r="AE42" s="90">
        <f t="shared" ca="1" si="7"/>
        <v>3389759945659.9854</v>
      </c>
      <c r="AF42" s="90">
        <f t="shared" ca="1" si="7"/>
        <v>3405558989825.3945</v>
      </c>
      <c r="AG42" s="90">
        <f t="shared" ca="1" si="7"/>
        <v>3421358033990.8047</v>
      </c>
      <c r="AH42" s="90">
        <f t="shared" ca="1" si="7"/>
        <v>3437157078156.2139</v>
      </c>
      <c r="AI42" s="90">
        <f t="shared" ca="1" si="7"/>
        <v>3452956122321.623</v>
      </c>
      <c r="AJ42" s="90">
        <f t="shared" ca="1" si="7"/>
        <v>3468755166487.0327</v>
      </c>
      <c r="AK42" s="90">
        <f t="shared" ca="1" si="7"/>
        <v>3484554210652.4419</v>
      </c>
      <c r="AL42" s="90">
        <f t="shared" ca="1" si="7"/>
        <v>3500353254817.8516</v>
      </c>
      <c r="AM42" s="90">
        <f t="shared" ca="1" si="7"/>
        <v>3516152298983.2607</v>
      </c>
      <c r="AN42" s="90">
        <f t="shared" ca="1" si="6"/>
        <v>3531951343148.6699</v>
      </c>
      <c r="AO42" s="90">
        <f t="shared" ca="1" si="6"/>
        <v>3547750387314.0796</v>
      </c>
      <c r="AP42">
        <f ca="1">V42*'Process Emissions Multipliers'!$E$48</f>
        <v>3563549431479.4893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20252337845.907269</v>
      </c>
      <c r="N44" s="90">
        <f t="shared" ca="1" si="10"/>
        <v>40504675691.814537</v>
      </c>
      <c r="O44" s="90">
        <f t="shared" ca="1" si="10"/>
        <v>60757013537.721802</v>
      </c>
      <c r="P44" s="90">
        <f t="shared" ca="1" si="10"/>
        <v>81009351383.629074</v>
      </c>
      <c r="Q44" s="90">
        <f t="shared" ca="1" si="10"/>
        <v>101261689229.53635</v>
      </c>
      <c r="R44" s="90">
        <f t="shared" ca="1" si="10"/>
        <v>121514027075.4436</v>
      </c>
      <c r="S44" s="90">
        <f t="shared" ca="1" si="10"/>
        <v>141766364921.35089</v>
      </c>
      <c r="T44" s="90">
        <f t="shared" ca="1" si="10"/>
        <v>162018702767.25815</v>
      </c>
      <c r="U44" s="90">
        <f t="shared" ca="1" si="10"/>
        <v>182271040613.16544</v>
      </c>
      <c r="V44">
        <f ca="1">IF('NGPS 2030'!$A52="MR",INDIRECT("'NGPS 2030'!"&amp;'Country Selector'!$B$3&amp;ROW($A52))*10^12,0)*'Process Emissions Multipliers'!$D$48</f>
        <v>202523378459.07269</v>
      </c>
      <c r="W44" s="90">
        <f t="shared" ca="1" si="8"/>
        <v>203508631196.11026</v>
      </c>
      <c r="X44" s="90">
        <f t="shared" ca="1" si="7"/>
        <v>204493883933.1478</v>
      </c>
      <c r="Y44" s="90">
        <f t="shared" ca="1" si="7"/>
        <v>205479136670.18533</v>
      </c>
      <c r="Z44" s="90">
        <f t="shared" ca="1" si="7"/>
        <v>206464389407.22287</v>
      </c>
      <c r="AA44" s="90">
        <f t="shared" ca="1" si="7"/>
        <v>207449642144.26041</v>
      </c>
      <c r="AB44" s="90">
        <f t="shared" ca="1" si="7"/>
        <v>208434894881.29797</v>
      </c>
      <c r="AC44" s="90">
        <f t="shared" ca="1" si="7"/>
        <v>209420147618.33551</v>
      </c>
      <c r="AD44" s="90">
        <f t="shared" ca="1" si="7"/>
        <v>210405400355.37305</v>
      </c>
      <c r="AE44" s="90">
        <f t="shared" ca="1" si="7"/>
        <v>211390653092.41061</v>
      </c>
      <c r="AF44" s="90">
        <f t="shared" ca="1" si="7"/>
        <v>212375905829.44818</v>
      </c>
      <c r="AG44" s="90">
        <f t="shared" ca="1" si="7"/>
        <v>213361158566.48572</v>
      </c>
      <c r="AH44" s="90">
        <f t="shared" ca="1" si="7"/>
        <v>214346411303.52325</v>
      </c>
      <c r="AI44" s="90">
        <f t="shared" ca="1" si="7"/>
        <v>215331664040.56079</v>
      </c>
      <c r="AJ44" s="90">
        <f t="shared" ca="1" si="7"/>
        <v>216316916777.59833</v>
      </c>
      <c r="AK44" s="90">
        <f t="shared" ca="1" si="7"/>
        <v>217302169514.63586</v>
      </c>
      <c r="AL44" s="90">
        <f t="shared" ca="1" si="7"/>
        <v>218287422251.67343</v>
      </c>
      <c r="AM44" s="90">
        <f t="shared" ca="1" si="7"/>
        <v>219272674988.71097</v>
      </c>
      <c r="AN44" s="90">
        <f t="shared" ca="1" si="6"/>
        <v>220257927725.7485</v>
      </c>
      <c r="AO44" s="90">
        <f t="shared" ca="1" si="6"/>
        <v>221243180462.78607</v>
      </c>
      <c r="AP44">
        <f ca="1">V44*'Process Emissions Multipliers'!$E$48</f>
        <v>222228433199.82361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7332899407304.5537</v>
      </c>
      <c r="D45" s="90">
        <f t="shared" ca="1" si="9"/>
        <v>6850134732524.7187</v>
      </c>
      <c r="E45" s="90">
        <f t="shared" ca="1" si="9"/>
        <v>6367370057744.8838</v>
      </c>
      <c r="F45" s="90">
        <f t="shared" ca="1" si="9"/>
        <v>5884605382965.0488</v>
      </c>
      <c r="G45" s="90">
        <f t="shared" ca="1" si="9"/>
        <v>5401840708185.2139</v>
      </c>
      <c r="H45" s="90">
        <f t="shared" ca="1" si="9"/>
        <v>4919076033405.3789</v>
      </c>
      <c r="I45" s="90">
        <f t="shared" ca="1" si="9"/>
        <v>4436311358625.5439</v>
      </c>
      <c r="J45" s="90">
        <f t="shared" ca="1" si="9"/>
        <v>3953546683845.709</v>
      </c>
      <c r="K45" s="90">
        <f t="shared" ca="1" si="9"/>
        <v>3470782009065.8745</v>
      </c>
      <c r="L45">
        <f ca="1">IF('NGPS 2020'!$A53="MR",INDIRECT("'NGPS 2020'!"&amp;'Country Selector'!$B$3&amp;ROW($A53))*10^12,0)*'Process Emissions Multipliers'!$B$48</f>
        <v>2988017334286.0396</v>
      </c>
      <c r="M45" s="90">
        <f t="shared" ca="1" si="10"/>
        <v>2695825634028.4043</v>
      </c>
      <c r="N45" s="90">
        <f t="shared" ca="1" si="10"/>
        <v>2403633933770.7686</v>
      </c>
      <c r="O45" s="90">
        <f t="shared" ca="1" si="10"/>
        <v>2111442233513.1333</v>
      </c>
      <c r="P45" s="90">
        <f t="shared" ca="1" si="10"/>
        <v>1819250533255.4978</v>
      </c>
      <c r="Q45" s="90">
        <f t="shared" ca="1" si="10"/>
        <v>1527058832997.8623</v>
      </c>
      <c r="R45" s="90">
        <f t="shared" ca="1" si="10"/>
        <v>1234867132740.2268</v>
      </c>
      <c r="S45" s="90">
        <f t="shared" ca="1" si="10"/>
        <v>942675432482.59143</v>
      </c>
      <c r="T45" s="90">
        <f t="shared" ca="1" si="10"/>
        <v>650483732224.95593</v>
      </c>
      <c r="U45" s="90">
        <f t="shared" ca="1" si="10"/>
        <v>358292031967.3205</v>
      </c>
      <c r="V45">
        <f ca="1">IF('NGPS 2030'!$A53="MR",INDIRECT("'NGPS 2030'!"&amp;'Country Selector'!$B$3&amp;ROW($A53))*10^12,0)*'Process Emissions Multipliers'!$D$48</f>
        <v>66100331709.685066</v>
      </c>
      <c r="W45" s="90">
        <f t="shared" ca="1" si="8"/>
        <v>66421902153.707748</v>
      </c>
      <c r="X45" s="90">
        <f t="shared" ca="1" si="7"/>
        <v>66743472597.730431</v>
      </c>
      <c r="Y45" s="90">
        <f t="shared" ca="1" si="7"/>
        <v>67065043041.753113</v>
      </c>
      <c r="Z45" s="90">
        <f t="shared" ca="1" si="7"/>
        <v>67386613485.77578</v>
      </c>
      <c r="AA45" s="90">
        <f t="shared" ca="1" si="7"/>
        <v>67708183929.798462</v>
      </c>
      <c r="AB45" s="90">
        <f t="shared" ca="1" si="7"/>
        <v>68029754373.821136</v>
      </c>
      <c r="AC45" s="90">
        <f t="shared" ca="1" si="7"/>
        <v>68351324817.843811</v>
      </c>
      <c r="AD45" s="90">
        <f t="shared" ca="1" si="7"/>
        <v>68672895261.866493</v>
      </c>
      <c r="AE45" s="90">
        <f t="shared" ca="1" si="7"/>
        <v>68994465705.889175</v>
      </c>
      <c r="AF45" s="90">
        <f t="shared" ca="1" si="7"/>
        <v>69316036149.91185</v>
      </c>
      <c r="AG45" s="90">
        <f t="shared" ca="1" si="7"/>
        <v>69637606593.93454</v>
      </c>
      <c r="AH45" s="90">
        <f t="shared" ca="1" si="7"/>
        <v>69959177037.957199</v>
      </c>
      <c r="AI45" s="90">
        <f t="shared" ca="1" si="7"/>
        <v>70280747481.979874</v>
      </c>
      <c r="AJ45" s="90">
        <f t="shared" ca="1" si="7"/>
        <v>70602317926.002563</v>
      </c>
      <c r="AK45" s="90">
        <f t="shared" ca="1" si="7"/>
        <v>70923888370.025238</v>
      </c>
      <c r="AL45" s="90">
        <f t="shared" ca="1" si="7"/>
        <v>71245458814.047913</v>
      </c>
      <c r="AM45" s="90">
        <f t="shared" ca="1" si="7"/>
        <v>71567029258.070602</v>
      </c>
      <c r="AN45" s="90">
        <f t="shared" ca="1" si="6"/>
        <v>71888599702.093277</v>
      </c>
      <c r="AO45" s="90">
        <f t="shared" ca="1" si="6"/>
        <v>72210170146.115936</v>
      </c>
      <c r="AP45">
        <f ca="1">V45*'Process Emissions Multipliers'!$E$48</f>
        <v>72531740590.138626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140483724582.56317</v>
      </c>
      <c r="D47" s="90">
        <f t="shared" ca="1" si="9"/>
        <v>280967449165.12634</v>
      </c>
      <c r="E47" s="90">
        <f t="shared" ca="1" si="9"/>
        <v>421451173747.68945</v>
      </c>
      <c r="F47" s="90">
        <f t="shared" ca="1" si="9"/>
        <v>561934898330.25269</v>
      </c>
      <c r="G47" s="90">
        <f t="shared" ca="1" si="9"/>
        <v>702418622912.8158</v>
      </c>
      <c r="H47" s="90">
        <f t="shared" ca="1" si="9"/>
        <v>842902347495.37891</v>
      </c>
      <c r="I47" s="90">
        <f t="shared" ca="1" si="9"/>
        <v>983386072077.94214</v>
      </c>
      <c r="J47" s="90">
        <f t="shared" ca="1" si="9"/>
        <v>1123869796660.5054</v>
      </c>
      <c r="K47" s="90">
        <f t="shared" ca="1" si="9"/>
        <v>1264353521243.0684</v>
      </c>
      <c r="L47">
        <f ca="1">IF('NGPS 2020'!$A55="MR",INDIRECT("'NGPS 2020'!"&amp;'Country Selector'!$B$3&amp;ROW($A55))*10^12,0)*'Process Emissions Multipliers'!$B$48</f>
        <v>1404837245825.6316</v>
      </c>
      <c r="M47" s="90">
        <f t="shared" ca="1" si="10"/>
        <v>1264353521243.0684</v>
      </c>
      <c r="N47" s="90">
        <f t="shared" ca="1" si="10"/>
        <v>1123869796660.5054</v>
      </c>
      <c r="O47" s="90">
        <f t="shared" ca="1" si="10"/>
        <v>983386072077.94214</v>
      </c>
      <c r="P47" s="90">
        <f t="shared" ca="1" si="10"/>
        <v>842902347495.37891</v>
      </c>
      <c r="Q47" s="90">
        <f t="shared" ca="1" si="10"/>
        <v>702418622912.8158</v>
      </c>
      <c r="R47" s="90">
        <f t="shared" ca="1" si="10"/>
        <v>561934898330.25269</v>
      </c>
      <c r="S47" s="90">
        <f t="shared" ca="1" si="10"/>
        <v>421451173747.68945</v>
      </c>
      <c r="T47" s="90">
        <f t="shared" ca="1" si="10"/>
        <v>280967449165.12634</v>
      </c>
      <c r="U47" s="90">
        <f t="shared" ca="1" si="10"/>
        <v>140483724582.56317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27975697382.911243</v>
      </c>
      <c r="D48" s="90">
        <f t="shared" ca="1" si="9"/>
        <v>31624784399.335953</v>
      </c>
      <c r="E48" s="90">
        <f t="shared" ca="1" si="9"/>
        <v>35273871415.760658</v>
      </c>
      <c r="F48" s="90">
        <f t="shared" ca="1" si="9"/>
        <v>38922958432.185364</v>
      </c>
      <c r="G48" s="90">
        <f t="shared" ca="1" si="9"/>
        <v>42572045448.610077</v>
      </c>
      <c r="H48" s="90">
        <f t="shared" ca="1" si="9"/>
        <v>46221132465.034782</v>
      </c>
      <c r="I48" s="90">
        <f t="shared" ca="1" si="9"/>
        <v>49870219481.459488</v>
      </c>
      <c r="J48" s="90">
        <f t="shared" ca="1" si="9"/>
        <v>53519306497.884201</v>
      </c>
      <c r="K48" s="90">
        <f t="shared" ca="1" si="9"/>
        <v>57168393514.308907</v>
      </c>
      <c r="L48">
        <f ca="1">IF('NGPS 2020'!$A56="MR",INDIRECT("'NGPS 2020'!"&amp;'Country Selector'!$B$3&amp;ROW($A56))*10^12,0)*'Process Emissions Multipliers'!$B$48</f>
        <v>60817480530.733612</v>
      </c>
      <c r="M48" s="90">
        <f t="shared" ca="1" si="10"/>
        <v>54735732477.660255</v>
      </c>
      <c r="N48" s="90">
        <f t="shared" ca="1" si="10"/>
        <v>48653984424.586891</v>
      </c>
      <c r="O48" s="90">
        <f t="shared" ca="1" si="10"/>
        <v>42572236371.513527</v>
      </c>
      <c r="P48" s="90">
        <f t="shared" ca="1" si="10"/>
        <v>36490488318.44017</v>
      </c>
      <c r="Q48" s="90">
        <f t="shared" ca="1" si="10"/>
        <v>30408740265.36681</v>
      </c>
      <c r="R48" s="90">
        <f t="shared" ca="1" si="10"/>
        <v>24326992212.293446</v>
      </c>
      <c r="S48" s="90">
        <f t="shared" ca="1" si="10"/>
        <v>18245244159.220085</v>
      </c>
      <c r="T48" s="90">
        <f t="shared" ca="1" si="10"/>
        <v>12163496106.146723</v>
      </c>
      <c r="U48" s="90">
        <f t="shared" ca="1" si="10"/>
        <v>6081748053.0733614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2630706793673.6606</v>
      </c>
      <c r="D53" s="90">
        <f t="shared" ca="1" si="9"/>
        <v>2653423563182.4082</v>
      </c>
      <c r="E53" s="90">
        <f t="shared" ca="1" si="9"/>
        <v>2676140332691.1558</v>
      </c>
      <c r="F53" s="90">
        <f t="shared" ca="1" si="9"/>
        <v>2698857102199.9043</v>
      </c>
      <c r="G53" s="90">
        <f t="shared" ca="1" si="9"/>
        <v>2721573871708.6514</v>
      </c>
      <c r="H53" s="90">
        <f t="shared" ca="1" si="9"/>
        <v>2744290641217.3994</v>
      </c>
      <c r="I53" s="90">
        <f t="shared" ca="1" si="9"/>
        <v>2767007410726.1475</v>
      </c>
      <c r="J53" s="90">
        <f t="shared" ca="1" si="9"/>
        <v>2789724180234.895</v>
      </c>
      <c r="K53" s="90">
        <f t="shared" ca="1" si="9"/>
        <v>2812440949743.6426</v>
      </c>
      <c r="L53">
        <f ca="1">IF('NGPS 2020'!$A61="MR",INDIRECT("'NGPS 2020'!"&amp;'Country Selector'!$B$3&amp;ROW($A61))*10^12,0)*'Process Emissions Multipliers'!$B$48</f>
        <v>2835157719252.3906</v>
      </c>
      <c r="M53" s="90">
        <f t="shared" ca="1" si="10"/>
        <v>2974773849026.1792</v>
      </c>
      <c r="N53" s="90">
        <f t="shared" ca="1" si="10"/>
        <v>3114389978799.9678</v>
      </c>
      <c r="O53" s="90">
        <f t="shared" ca="1" si="10"/>
        <v>3254006108573.7568</v>
      </c>
      <c r="P53" s="90">
        <f t="shared" ca="1" si="10"/>
        <v>3393622238347.5449</v>
      </c>
      <c r="Q53" s="90">
        <f t="shared" ca="1" si="10"/>
        <v>3533238368121.334</v>
      </c>
      <c r="R53" s="90">
        <f t="shared" ca="1" si="10"/>
        <v>3672854497895.123</v>
      </c>
      <c r="S53" s="90">
        <f t="shared" ca="1" si="10"/>
        <v>3812470627668.9116</v>
      </c>
      <c r="T53" s="90">
        <f t="shared" ca="1" si="10"/>
        <v>3952086757442.6997</v>
      </c>
      <c r="U53" s="90">
        <f t="shared" ca="1" si="10"/>
        <v>4091702887216.4893</v>
      </c>
      <c r="V53">
        <f ca="1">IF('NGPS 2030'!$A61="MR",INDIRECT("'NGPS 2030'!"&amp;'Country Selector'!$B$3&amp;ROW($A61))*10^12,0)*'Process Emissions Multipliers'!$D$48</f>
        <v>4231319016990.2773</v>
      </c>
      <c r="W53" s="90">
        <f t="shared" ca="1" si="8"/>
        <v>4251903893040.0864</v>
      </c>
      <c r="X53" s="90">
        <f t="shared" ca="1" si="8"/>
        <v>4272488769089.897</v>
      </c>
      <c r="Y53" s="90">
        <f t="shared" ca="1" si="8"/>
        <v>4293073645139.7061</v>
      </c>
      <c r="Z53" s="90">
        <f t="shared" ca="1" si="8"/>
        <v>4313658521189.5156</v>
      </c>
      <c r="AA53" s="90">
        <f t="shared" ca="1" si="8"/>
        <v>4334243397239.3252</v>
      </c>
      <c r="AB53" s="90">
        <f t="shared" ca="1" si="8"/>
        <v>4354828273289.1348</v>
      </c>
      <c r="AC53" s="90">
        <f t="shared" ca="1" si="8"/>
        <v>4375413149338.9448</v>
      </c>
      <c r="AD53" s="90">
        <f t="shared" ca="1" si="8"/>
        <v>4395998025388.7539</v>
      </c>
      <c r="AE53" s="90">
        <f t="shared" ca="1" si="8"/>
        <v>4416582901438.5635</v>
      </c>
      <c r="AF53" s="90">
        <f t="shared" ca="1" si="8"/>
        <v>4437167777488.373</v>
      </c>
      <c r="AG53" s="90">
        <f t="shared" ca="1" si="8"/>
        <v>4457752653538.1826</v>
      </c>
      <c r="AH53" s="90">
        <f t="shared" ca="1" si="8"/>
        <v>4478337529587.9922</v>
      </c>
      <c r="AI53" s="90">
        <f t="shared" ca="1" si="8"/>
        <v>4498922405637.8018</v>
      </c>
      <c r="AJ53" s="90">
        <f t="shared" ca="1" si="8"/>
        <v>4519507281687.6113</v>
      </c>
      <c r="AK53" s="90">
        <f t="shared" ca="1" si="8"/>
        <v>4540092157737.4209</v>
      </c>
      <c r="AL53" s="90">
        <f t="shared" ca="1" si="8"/>
        <v>4560677033787.2305</v>
      </c>
      <c r="AM53" s="90">
        <f t="shared" ca="1" si="11"/>
        <v>4581261909837.04</v>
      </c>
      <c r="AN53" s="90">
        <f t="shared" ca="1" si="11"/>
        <v>4601846785886.8496</v>
      </c>
      <c r="AO53" s="90">
        <f t="shared" ca="1" si="11"/>
        <v>4622431661936.6592</v>
      </c>
      <c r="AP53">
        <f ca="1">V53*'Process Emissions Multipliers'!$E$48</f>
        <v>4643016537986.4687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17728368164196.574</v>
      </c>
      <c r="D54" s="90">
        <f t="shared" ca="1" si="9"/>
        <v>16046252617459.842</v>
      </c>
      <c r="E54" s="90">
        <f t="shared" ca="1" si="9"/>
        <v>14364137070723.107</v>
      </c>
      <c r="F54" s="90">
        <f t="shared" ca="1" si="9"/>
        <v>12682021523986.377</v>
      </c>
      <c r="G54" s="90">
        <f t="shared" ca="1" si="9"/>
        <v>10999905977249.645</v>
      </c>
      <c r="H54" s="90">
        <f t="shared" ca="1" si="9"/>
        <v>9317790430512.9141</v>
      </c>
      <c r="I54" s="90">
        <f t="shared" ca="1" si="9"/>
        <v>7635674883776.1816</v>
      </c>
      <c r="J54" s="90">
        <f t="shared" ca="1" si="9"/>
        <v>5953559337039.4492</v>
      </c>
      <c r="K54" s="90">
        <f t="shared" ca="1" si="9"/>
        <v>4271443790302.7178</v>
      </c>
      <c r="L54">
        <f ca="1">IF('NGPS 2020'!$A62="MR",INDIRECT("'NGPS 2020'!"&amp;'Country Selector'!$B$3&amp;ROW($A62))*10^12,0)*'Process Emissions Multipliers'!$B$48</f>
        <v>2589328243565.9858</v>
      </c>
      <c r="M54" s="90">
        <f t="shared" ca="1" si="10"/>
        <v>2330395419209.3872</v>
      </c>
      <c r="N54" s="90">
        <f t="shared" ca="1" si="10"/>
        <v>2071462594852.7886</v>
      </c>
      <c r="O54" s="90">
        <f t="shared" ca="1" si="10"/>
        <v>1812529770496.1902</v>
      </c>
      <c r="P54" s="90">
        <f t="shared" ca="1" si="10"/>
        <v>1553596946139.5913</v>
      </c>
      <c r="Q54" s="90">
        <f t="shared" ca="1" si="10"/>
        <v>1294664121782.9929</v>
      </c>
      <c r="R54" s="90">
        <f t="shared" ca="1" si="10"/>
        <v>1035731297426.3943</v>
      </c>
      <c r="S54" s="90">
        <f t="shared" ca="1" si="10"/>
        <v>776798473069.79565</v>
      </c>
      <c r="T54" s="90">
        <f t="shared" ca="1" si="10"/>
        <v>517865648713.19714</v>
      </c>
      <c r="U54" s="90">
        <f t="shared" ca="1" si="10"/>
        <v>258932824356.59857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310143582436.02966</v>
      </c>
      <c r="N55" s="90">
        <f t="shared" ca="1" si="10"/>
        <v>620287164872.05933</v>
      </c>
      <c r="O55" s="90">
        <f t="shared" ca="1" si="10"/>
        <v>930430747308.08911</v>
      </c>
      <c r="P55" s="90">
        <f t="shared" ca="1" si="10"/>
        <v>1240574329744.1187</v>
      </c>
      <c r="Q55" s="90">
        <f t="shared" ca="1" si="10"/>
        <v>1550717912180.1484</v>
      </c>
      <c r="R55" s="90">
        <f t="shared" ca="1" si="10"/>
        <v>1860861494616.1782</v>
      </c>
      <c r="S55" s="90">
        <f t="shared" ca="1" si="10"/>
        <v>2171005077052.2078</v>
      </c>
      <c r="T55" s="90">
        <f t="shared" ca="1" si="10"/>
        <v>2481148659488.2373</v>
      </c>
      <c r="U55" s="90">
        <f t="shared" ca="1" si="10"/>
        <v>2791292241924.2671</v>
      </c>
      <c r="V55">
        <f ca="1">IF('NGPS 2030'!$A63="MR",INDIRECT("'NGPS 2030'!"&amp;'Country Selector'!$B$3&amp;ROW($A63))*10^12,0)*'Process Emissions Multipliers'!$D$48</f>
        <v>3101435824360.2969</v>
      </c>
      <c r="W55" s="90">
        <f t="shared" ca="1" si="8"/>
        <v>3116523949780.4189</v>
      </c>
      <c r="X55" s="90">
        <f t="shared" ca="1" si="8"/>
        <v>3131612075200.5405</v>
      </c>
      <c r="Y55" s="90">
        <f t="shared" ca="1" si="8"/>
        <v>3146700200620.6621</v>
      </c>
      <c r="Z55" s="90">
        <f t="shared" ca="1" si="8"/>
        <v>3161788326040.7837</v>
      </c>
      <c r="AA55" s="90">
        <f t="shared" ca="1" si="8"/>
        <v>3176876451460.9058</v>
      </c>
      <c r="AB55" s="90">
        <f t="shared" ca="1" si="8"/>
        <v>3191964576881.0273</v>
      </c>
      <c r="AC55" s="90">
        <f t="shared" ca="1" si="8"/>
        <v>3207052702301.1494</v>
      </c>
      <c r="AD55" s="90">
        <f t="shared" ca="1" si="8"/>
        <v>3222140827721.2715</v>
      </c>
      <c r="AE55" s="90">
        <f t="shared" ca="1" si="8"/>
        <v>3237228953141.3931</v>
      </c>
      <c r="AF55" s="90">
        <f t="shared" ca="1" si="8"/>
        <v>3252317078561.5146</v>
      </c>
      <c r="AG55" s="90">
        <f t="shared" ca="1" si="8"/>
        <v>3267405203981.6362</v>
      </c>
      <c r="AH55" s="90">
        <f t="shared" ca="1" si="8"/>
        <v>3282493329401.7578</v>
      </c>
      <c r="AI55" s="90">
        <f t="shared" ca="1" si="8"/>
        <v>3297581454821.8804</v>
      </c>
      <c r="AJ55" s="90">
        <f t="shared" ca="1" si="8"/>
        <v>3312669580242.002</v>
      </c>
      <c r="AK55" s="90">
        <f t="shared" ca="1" si="8"/>
        <v>3327757705662.1235</v>
      </c>
      <c r="AL55" s="90">
        <f t="shared" ca="1" si="8"/>
        <v>3342845831082.2451</v>
      </c>
      <c r="AM55" s="90">
        <f t="shared" ca="1" si="11"/>
        <v>3357933956502.3672</v>
      </c>
      <c r="AN55" s="90">
        <f t="shared" ca="1" si="11"/>
        <v>3373022081922.4893</v>
      </c>
      <c r="AO55" s="90">
        <f t="shared" ca="1" si="11"/>
        <v>3388110207342.6104</v>
      </c>
      <c r="AP55">
        <f ca="1">V55*'Process Emissions Multipliers'!$E$48</f>
        <v>3403198332762.7324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105798706957.1366</v>
      </c>
      <c r="D56" s="90">
        <f t="shared" ca="1" si="9"/>
        <v>211597413914.27319</v>
      </c>
      <c r="E56" s="90">
        <f t="shared" ca="1" si="9"/>
        <v>317396120871.40979</v>
      </c>
      <c r="F56" s="90">
        <f t="shared" ca="1" si="9"/>
        <v>423194827828.54639</v>
      </c>
      <c r="G56" s="90">
        <f t="shared" ca="1" si="9"/>
        <v>528993534785.68298</v>
      </c>
      <c r="H56" s="90">
        <f t="shared" ca="1" si="9"/>
        <v>634792241742.81958</v>
      </c>
      <c r="I56" s="90">
        <f t="shared" ca="1" si="9"/>
        <v>740590948699.95618</v>
      </c>
      <c r="J56" s="90">
        <f t="shared" ca="1" si="9"/>
        <v>846389655657.09277</v>
      </c>
      <c r="K56" s="90">
        <f t="shared" ca="1" si="9"/>
        <v>952188362614.22925</v>
      </c>
      <c r="L56">
        <f ca="1">IF('NGPS 2020'!$A64="MR",INDIRECT("'NGPS 2020'!"&amp;'Country Selector'!$B$3&amp;ROW($A64))*10^12,0)*'Process Emissions Multipliers'!$B$48</f>
        <v>1057987069571.366</v>
      </c>
      <c r="M56" s="90">
        <f t="shared" ca="1" si="10"/>
        <v>953202062423.17712</v>
      </c>
      <c r="N56" s="90">
        <f t="shared" ca="1" si="10"/>
        <v>848417055274.9884</v>
      </c>
      <c r="O56" s="90">
        <f t="shared" ca="1" si="10"/>
        <v>743632048126.79968</v>
      </c>
      <c r="P56" s="90">
        <f t="shared" ca="1" si="10"/>
        <v>638847040978.61084</v>
      </c>
      <c r="Q56" s="90">
        <f t="shared" ca="1" si="10"/>
        <v>534062033830.42212</v>
      </c>
      <c r="R56" s="90">
        <f t="shared" ca="1" si="10"/>
        <v>429277026682.23334</v>
      </c>
      <c r="S56" s="90">
        <f t="shared" ca="1" si="10"/>
        <v>324492019534.04456</v>
      </c>
      <c r="T56" s="90">
        <f t="shared" ca="1" si="10"/>
        <v>219707012385.8558</v>
      </c>
      <c r="U56" s="90">
        <f t="shared" ca="1" si="10"/>
        <v>114922005237.66704</v>
      </c>
      <c r="V56">
        <f ca="1">IF('NGPS 2030'!$A64="MR",INDIRECT("'NGPS 2030'!"&amp;'Country Selector'!$B$3&amp;ROW($A64))*10^12,0)*'Process Emissions Multipliers'!$D$48</f>
        <v>10136998089.478268</v>
      </c>
      <c r="W56" s="90">
        <f t="shared" ca="1" si="8"/>
        <v>10186313408.96876</v>
      </c>
      <c r="X56" s="90">
        <f t="shared" ca="1" si="8"/>
        <v>10235628728.459251</v>
      </c>
      <c r="Y56" s="90">
        <f t="shared" ca="1" si="8"/>
        <v>10284944047.949741</v>
      </c>
      <c r="Z56" s="90">
        <f t="shared" ca="1" si="8"/>
        <v>10334259367.440231</v>
      </c>
      <c r="AA56" s="90">
        <f t="shared" ca="1" si="8"/>
        <v>10383574686.930723</v>
      </c>
      <c r="AB56" s="90">
        <f t="shared" ca="1" si="8"/>
        <v>10432890006.421215</v>
      </c>
      <c r="AC56" s="90">
        <f t="shared" ca="1" si="8"/>
        <v>10482205325.911707</v>
      </c>
      <c r="AD56" s="90">
        <f t="shared" ca="1" si="8"/>
        <v>10531520645.402197</v>
      </c>
      <c r="AE56" s="90">
        <f t="shared" ca="1" si="8"/>
        <v>10580835964.892689</v>
      </c>
      <c r="AF56" s="90">
        <f t="shared" ca="1" si="8"/>
        <v>10630151284.383179</v>
      </c>
      <c r="AG56" s="90">
        <f t="shared" ca="1" si="8"/>
        <v>10679466603.873671</v>
      </c>
      <c r="AH56" s="90">
        <f t="shared" ca="1" si="8"/>
        <v>10728781923.364162</v>
      </c>
      <c r="AI56" s="90">
        <f t="shared" ca="1" si="8"/>
        <v>10778097242.854652</v>
      </c>
      <c r="AJ56" s="90">
        <f t="shared" ca="1" si="8"/>
        <v>10827412562.345146</v>
      </c>
      <c r="AK56" s="90">
        <f t="shared" ca="1" si="8"/>
        <v>10876727881.835636</v>
      </c>
      <c r="AL56" s="90">
        <f t="shared" ca="1" si="8"/>
        <v>10926043201.326126</v>
      </c>
      <c r="AM56" s="90">
        <f t="shared" ca="1" si="11"/>
        <v>10975358520.816618</v>
      </c>
      <c r="AN56" s="90">
        <f t="shared" ca="1" si="11"/>
        <v>11024673840.307108</v>
      </c>
      <c r="AO56" s="90">
        <f t="shared" ca="1" si="11"/>
        <v>11073989159.797602</v>
      </c>
      <c r="AP56">
        <f ca="1">V56*'Process Emissions Multipliers'!$E$48</f>
        <v>11123304479.288092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3143742461.7394104</v>
      </c>
      <c r="N60" s="90">
        <f t="shared" ca="1" si="10"/>
        <v>6287484923.4788208</v>
      </c>
      <c r="O60" s="90">
        <f t="shared" ca="1" si="10"/>
        <v>9431227385.2182312</v>
      </c>
      <c r="P60" s="90">
        <f t="shared" ca="1" si="10"/>
        <v>12574969846.957642</v>
      </c>
      <c r="Q60" s="90">
        <f t="shared" ca="1" si="10"/>
        <v>15718712308.697052</v>
      </c>
      <c r="R60" s="90">
        <f t="shared" ca="1" si="10"/>
        <v>18862454770.436462</v>
      </c>
      <c r="S60" s="90">
        <f t="shared" ca="1" si="10"/>
        <v>22006197232.175873</v>
      </c>
      <c r="T60" s="90">
        <f t="shared" ca="1" si="10"/>
        <v>25149939693.915283</v>
      </c>
      <c r="U60" s="90">
        <f t="shared" ca="1" si="10"/>
        <v>28293682155.654694</v>
      </c>
      <c r="V60">
        <f ca="1">IF('NGPS 2030'!$A68="MR",INDIRECT("'NGPS 2030'!"&amp;'Country Selector'!$B$3&amp;ROW($A68))*10^12,0)*'Process Emissions Multipliers'!$D$48</f>
        <v>31437424617.394104</v>
      </c>
      <c r="W60" s="90">
        <f t="shared" ca="1" si="8"/>
        <v>31590364040.414639</v>
      </c>
      <c r="X60" s="90">
        <f t="shared" ca="1" si="8"/>
        <v>31743303463.435165</v>
      </c>
      <c r="Y60" s="90">
        <f t="shared" ca="1" si="8"/>
        <v>31896242886.455696</v>
      </c>
      <c r="Z60" s="90">
        <f t="shared" ca="1" si="8"/>
        <v>32049182309.476227</v>
      </c>
      <c r="AA60" s="90">
        <f t="shared" ca="1" si="8"/>
        <v>32202121732.496758</v>
      </c>
      <c r="AB60" s="90">
        <f t="shared" ca="1" si="8"/>
        <v>32355061155.517284</v>
      </c>
      <c r="AC60" s="90">
        <f t="shared" ca="1" si="8"/>
        <v>32508000578.537815</v>
      </c>
      <c r="AD60" s="90">
        <f t="shared" ca="1" si="8"/>
        <v>32660940001.558346</v>
      </c>
      <c r="AE60" s="90">
        <f t="shared" ca="1" si="8"/>
        <v>32813879424.578876</v>
      </c>
      <c r="AF60" s="90">
        <f t="shared" ca="1" si="8"/>
        <v>32966818847.599407</v>
      </c>
      <c r="AG60" s="90">
        <f t="shared" ca="1" si="8"/>
        <v>33119758270.619938</v>
      </c>
      <c r="AH60" s="90">
        <f t="shared" ca="1" si="8"/>
        <v>33272697693.640465</v>
      </c>
      <c r="AI60" s="90">
        <f t="shared" ca="1" si="8"/>
        <v>33425637116.660999</v>
      </c>
      <c r="AJ60" s="90">
        <f t="shared" ca="1" si="8"/>
        <v>33578576539.681526</v>
      </c>
      <c r="AK60" s="90">
        <f t="shared" ca="1" si="8"/>
        <v>33731515962.702061</v>
      </c>
      <c r="AL60" s="90">
        <f t="shared" ca="1" si="8"/>
        <v>33884455385.722588</v>
      </c>
      <c r="AM60" s="90">
        <f t="shared" ca="1" si="11"/>
        <v>34037394808.743118</v>
      </c>
      <c r="AN60" s="90">
        <f t="shared" ca="1" si="11"/>
        <v>34190334231.763649</v>
      </c>
      <c r="AO60" s="90">
        <f t="shared" ca="1" si="11"/>
        <v>34343273654.784184</v>
      </c>
      <c r="AP60">
        <f ca="1">V60*'Process Emissions Multipliers'!$E$48</f>
        <v>34496213077.80471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94073386035.401413</v>
      </c>
      <c r="D62" s="90">
        <f t="shared" ca="1" si="9"/>
        <v>85431846378.790283</v>
      </c>
      <c r="E62" s="90">
        <f t="shared" ca="1" si="9"/>
        <v>76790306722.179123</v>
      </c>
      <c r="F62" s="90">
        <f t="shared" ca="1" si="9"/>
        <v>68148767065.56797</v>
      </c>
      <c r="G62" s="90">
        <f t="shared" ca="1" si="9"/>
        <v>59507227408.956825</v>
      </c>
      <c r="H62" s="90">
        <f t="shared" ca="1" si="9"/>
        <v>50865687752.345673</v>
      </c>
      <c r="I62" s="90">
        <f t="shared" ca="1" si="9"/>
        <v>42224148095.734528</v>
      </c>
      <c r="J62" s="90">
        <f t="shared" ca="1" si="9"/>
        <v>33582608439.123375</v>
      </c>
      <c r="K62" s="90">
        <f t="shared" ca="1" si="9"/>
        <v>24941068782.512226</v>
      </c>
      <c r="L62">
        <f ca="1">IF('NGPS 2020'!$A70="MR",INDIRECT("'NGPS 2020'!"&amp;'Country Selector'!$B$3&amp;ROW($A70))*10^12,0)*'Process Emissions Multipliers'!$B$48</f>
        <v>16299529125.901075</v>
      </c>
      <c r="M62" s="90">
        <f t="shared" ca="1" si="10"/>
        <v>14669576213.310968</v>
      </c>
      <c r="N62" s="90">
        <f t="shared" ca="1" si="10"/>
        <v>13039623300.72086</v>
      </c>
      <c r="O62" s="90">
        <f t="shared" ca="1" si="10"/>
        <v>11409670388.130753</v>
      </c>
      <c r="P62" s="90">
        <f t="shared" ca="1" si="10"/>
        <v>9779717475.5406456</v>
      </c>
      <c r="Q62" s="90">
        <f t="shared" ca="1" si="10"/>
        <v>8149764562.9505367</v>
      </c>
      <c r="R62" s="90">
        <f t="shared" ca="1" si="10"/>
        <v>6519811650.3604298</v>
      </c>
      <c r="S62" s="90">
        <f t="shared" ca="1" si="10"/>
        <v>4889858737.7703228</v>
      </c>
      <c r="T62" s="90">
        <f t="shared" ca="1" si="10"/>
        <v>3259905825.1802149</v>
      </c>
      <c r="U62" s="90">
        <f t="shared" ca="1" si="10"/>
        <v>1629952912.5901074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11467715087.033941</v>
      </c>
      <c r="D63" s="90">
        <f t="shared" ca="1" si="9"/>
        <v>13407401416.979191</v>
      </c>
      <c r="E63" s="90">
        <f t="shared" ca="1" si="9"/>
        <v>15347087746.92444</v>
      </c>
      <c r="F63" s="90">
        <f t="shared" ref="D63:K95" ca="1" si="12">$B63*($L$1-F$1)/($L$1-$B$1)+$L63*(F$1-$B$1)/($L$1-$B$1)</f>
        <v>17286774076.86969</v>
      </c>
      <c r="G63" s="90">
        <f t="shared" ca="1" si="12"/>
        <v>19226460406.814941</v>
      </c>
      <c r="H63" s="90">
        <f t="shared" ca="1" si="12"/>
        <v>21166146736.760189</v>
      </c>
      <c r="I63" s="90">
        <f t="shared" ca="1" si="12"/>
        <v>23105833066.705441</v>
      </c>
      <c r="J63" s="90">
        <f t="shared" ca="1" si="12"/>
        <v>25045519396.650692</v>
      </c>
      <c r="K63" s="90">
        <f t="shared" ca="1" si="12"/>
        <v>26985205726.595943</v>
      </c>
      <c r="L63">
        <f ca="1">IF('NGPS 2020'!$A71="MR",INDIRECT("'NGPS 2020'!"&amp;'Country Selector'!$B$3&amp;ROW($A71))*10^12,0)*'Process Emissions Multipliers'!$B$48</f>
        <v>28924892056.541191</v>
      </c>
      <c r="M63" s="90">
        <f t="shared" ca="1" si="10"/>
        <v>26032402850.887074</v>
      </c>
      <c r="N63" s="90">
        <f t="shared" ca="1" si="10"/>
        <v>23139913645.232952</v>
      </c>
      <c r="O63" s="90">
        <f t="shared" ca="1" si="10"/>
        <v>20247424439.578835</v>
      </c>
      <c r="P63" s="90">
        <f t="shared" ref="N63:U95" ca="1" si="13">$L63*($V$1-P$1)/($V$1-$L$1)+$V63*(P$1-$L$1)/($V$1-$L$1)</f>
        <v>17354935233.924713</v>
      </c>
      <c r="Q63" s="90">
        <f t="shared" ca="1" si="13"/>
        <v>14462446028.270596</v>
      </c>
      <c r="R63" s="90">
        <f t="shared" ca="1" si="13"/>
        <v>11569956822.616476</v>
      </c>
      <c r="S63" s="90">
        <f t="shared" ca="1" si="13"/>
        <v>8677467616.9623566</v>
      </c>
      <c r="T63" s="90">
        <f t="shared" ca="1" si="13"/>
        <v>5784978411.308238</v>
      </c>
      <c r="U63" s="90">
        <f t="shared" ca="1" si="13"/>
        <v>2892489205.654119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1967424626836.6035</v>
      </c>
      <c r="D66" s="90">
        <f t="shared" ca="1" si="12"/>
        <v>1989021415174.9746</v>
      </c>
      <c r="E66" s="90">
        <f t="shared" ca="1" si="12"/>
        <v>2010618203513.3457</v>
      </c>
      <c r="F66" s="90">
        <f t="shared" ca="1" si="12"/>
        <v>2032214991851.7173</v>
      </c>
      <c r="G66" s="90">
        <f t="shared" ca="1" si="12"/>
        <v>2053811780190.0884</v>
      </c>
      <c r="H66" s="90">
        <f t="shared" ca="1" si="12"/>
        <v>2075408568528.4595</v>
      </c>
      <c r="I66" s="90">
        <f t="shared" ca="1" si="12"/>
        <v>2097005356866.8311</v>
      </c>
      <c r="J66" s="90">
        <f t="shared" ca="1" si="12"/>
        <v>2118602145205.2024</v>
      </c>
      <c r="K66" s="90">
        <f t="shared" ca="1" si="12"/>
        <v>2140198933543.5737</v>
      </c>
      <c r="L66">
        <f ca="1">IF('NGPS 2020'!$A74="MR",INDIRECT("'NGPS 2020'!"&amp;'Country Selector'!$B$3&amp;ROW($A74))*10^12,0)*'Process Emissions Multipliers'!$B$48</f>
        <v>2161795721881.9448</v>
      </c>
      <c r="M66" s="90">
        <f t="shared" ca="1" si="16"/>
        <v>2180573949750.5762</v>
      </c>
      <c r="N66" s="90">
        <f t="shared" ca="1" si="13"/>
        <v>2199352177619.2075</v>
      </c>
      <c r="O66" s="90">
        <f t="shared" ca="1" si="13"/>
        <v>2218130405487.8384</v>
      </c>
      <c r="P66" s="90">
        <f t="shared" ca="1" si="13"/>
        <v>2236908633356.4697</v>
      </c>
      <c r="Q66" s="90">
        <f t="shared" ca="1" si="13"/>
        <v>2255686861225.1011</v>
      </c>
      <c r="R66" s="90">
        <f t="shared" ca="1" si="13"/>
        <v>2274465089093.7324</v>
      </c>
      <c r="S66" s="90">
        <f t="shared" ca="1" si="13"/>
        <v>2293243316962.3633</v>
      </c>
      <c r="T66" s="90">
        <f t="shared" ca="1" si="13"/>
        <v>2312021544830.9951</v>
      </c>
      <c r="U66" s="90">
        <f t="shared" ca="1" si="13"/>
        <v>2330799772699.626</v>
      </c>
      <c r="V66">
        <f ca="1">IF('NGPS 2030'!$A74="MR",INDIRECT("'NGPS 2030'!"&amp;'Country Selector'!$B$3&amp;ROW($A74))*10^12,0)*'Process Emissions Multipliers'!$D$48</f>
        <v>2349578000568.2573</v>
      </c>
      <c r="W66" s="90">
        <f t="shared" ca="1" si="14"/>
        <v>2361008424915.0986</v>
      </c>
      <c r="X66" s="90">
        <f t="shared" ca="1" si="14"/>
        <v>2372438849261.9395</v>
      </c>
      <c r="Y66" s="90">
        <f t="shared" ca="1" si="14"/>
        <v>2383869273608.7803</v>
      </c>
      <c r="Z66" s="90">
        <f t="shared" ca="1" si="14"/>
        <v>2395299697955.6216</v>
      </c>
      <c r="AA66" s="90">
        <f t="shared" ca="1" si="14"/>
        <v>2406730122302.4619</v>
      </c>
      <c r="AB66" s="90">
        <f t="shared" ca="1" si="14"/>
        <v>2418160546649.3032</v>
      </c>
      <c r="AC66" s="90">
        <f t="shared" ca="1" si="14"/>
        <v>2429590970996.144</v>
      </c>
      <c r="AD66" s="90">
        <f t="shared" ca="1" si="14"/>
        <v>2441021395342.9854</v>
      </c>
      <c r="AE66" s="90">
        <f t="shared" ca="1" si="14"/>
        <v>2452451819689.8262</v>
      </c>
      <c r="AF66" s="90">
        <f t="shared" ca="1" si="14"/>
        <v>2463882244036.667</v>
      </c>
      <c r="AG66" s="90">
        <f t="shared" ca="1" si="14"/>
        <v>2475312668383.5083</v>
      </c>
      <c r="AH66" s="90">
        <f t="shared" ca="1" si="14"/>
        <v>2486743092730.3496</v>
      </c>
      <c r="AI66" s="90">
        <f t="shared" ca="1" si="14"/>
        <v>2498173517077.1904</v>
      </c>
      <c r="AJ66" s="90">
        <f t="shared" ca="1" si="14"/>
        <v>2509603941424.0312</v>
      </c>
      <c r="AK66" s="90">
        <f t="shared" ca="1" si="14"/>
        <v>2521034365770.8721</v>
      </c>
      <c r="AL66" s="90">
        <f t="shared" ca="1" si="14"/>
        <v>2532464790117.7134</v>
      </c>
      <c r="AM66" s="90">
        <f t="shared" ca="1" si="11"/>
        <v>2543895214464.5542</v>
      </c>
      <c r="AN66" s="90">
        <f t="shared" ca="1" si="11"/>
        <v>2555325638811.395</v>
      </c>
      <c r="AO66" s="90">
        <f t="shared" ca="1" si="11"/>
        <v>2566756063158.2363</v>
      </c>
      <c r="AP66">
        <f ca="1">V66*'Process Emissions Multipliers'!$E$48</f>
        <v>2578186487505.0771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215766170707.60712</v>
      </c>
      <c r="D71" s="90">
        <f t="shared" ca="1" si="12"/>
        <v>218134676344.76886</v>
      </c>
      <c r="E71" s="90">
        <f t="shared" ca="1" si="12"/>
        <v>220503181981.93057</v>
      </c>
      <c r="F71" s="90">
        <f t="shared" ca="1" si="12"/>
        <v>222871687619.09225</v>
      </c>
      <c r="G71" s="90">
        <f t="shared" ca="1" si="12"/>
        <v>225240193256.25397</v>
      </c>
      <c r="H71" s="90">
        <f t="shared" ca="1" si="12"/>
        <v>227608698893.41565</v>
      </c>
      <c r="I71" s="90">
        <f t="shared" ca="1" si="12"/>
        <v>229977204530.57739</v>
      </c>
      <c r="J71" s="90">
        <f t="shared" ca="1" si="12"/>
        <v>232345710167.73907</v>
      </c>
      <c r="K71" s="90">
        <f t="shared" ca="1" si="12"/>
        <v>234714215804.90082</v>
      </c>
      <c r="L71">
        <f ca="1">IF('NGPS 2020'!$A79="MR",INDIRECT("'NGPS 2020'!"&amp;'Country Selector'!$B$3&amp;ROW($A79))*10^12,0)*'Process Emissions Multipliers'!$B$48</f>
        <v>237082721442.0625</v>
      </c>
      <c r="M71" s="90">
        <f t="shared" ca="1" si="16"/>
        <v>239142117397.88284</v>
      </c>
      <c r="N71" s="90">
        <f t="shared" ca="1" si="13"/>
        <v>241201513353.70319</v>
      </c>
      <c r="O71" s="90">
        <f t="shared" ca="1" si="13"/>
        <v>243260909309.52353</v>
      </c>
      <c r="P71" s="90">
        <f t="shared" ca="1" si="13"/>
        <v>245320305265.34384</v>
      </c>
      <c r="Q71" s="90">
        <f t="shared" ca="1" si="13"/>
        <v>247379701221.16422</v>
      </c>
      <c r="R71" s="90">
        <f t="shared" ca="1" si="13"/>
        <v>249439097176.98456</v>
      </c>
      <c r="S71" s="90">
        <f t="shared" ca="1" si="13"/>
        <v>251498493132.80487</v>
      </c>
      <c r="T71" s="90">
        <f t="shared" ca="1" si="13"/>
        <v>253557889088.62521</v>
      </c>
      <c r="U71" s="90">
        <f t="shared" ca="1" si="13"/>
        <v>255617285044.44556</v>
      </c>
      <c r="V71">
        <f ca="1">IF('NGPS 2030'!$A79="MR",INDIRECT("'NGPS 2030'!"&amp;'Country Selector'!$B$3&amp;ROW($A79))*10^12,0)*'Process Emissions Multipliers'!$D$48</f>
        <v>257676681000.2659</v>
      </c>
      <c r="W71" s="90">
        <f t="shared" ca="1" si="14"/>
        <v>258930248154.62564</v>
      </c>
      <c r="X71" s="90">
        <f t="shared" ca="1" si="14"/>
        <v>260183815308.98541</v>
      </c>
      <c r="Y71" s="90">
        <f t="shared" ca="1" si="14"/>
        <v>261437382463.34515</v>
      </c>
      <c r="Z71" s="90">
        <f t="shared" ca="1" si="14"/>
        <v>262690949617.7049</v>
      </c>
      <c r="AA71" s="90">
        <f t="shared" ca="1" si="14"/>
        <v>263944516772.06464</v>
      </c>
      <c r="AB71" s="90">
        <f t="shared" ca="1" si="14"/>
        <v>265198083926.42438</v>
      </c>
      <c r="AC71" s="90">
        <f t="shared" ca="1" si="14"/>
        <v>266451651080.78412</v>
      </c>
      <c r="AD71" s="90">
        <f t="shared" ca="1" si="14"/>
        <v>267705218235.14389</v>
      </c>
      <c r="AE71" s="90">
        <f t="shared" ca="1" si="14"/>
        <v>268958785389.50363</v>
      </c>
      <c r="AF71" s="90">
        <f t="shared" ca="1" si="14"/>
        <v>270212352543.8634</v>
      </c>
      <c r="AG71" s="90">
        <f t="shared" ca="1" si="14"/>
        <v>271465919698.22314</v>
      </c>
      <c r="AH71" s="90">
        <f t="shared" ca="1" si="14"/>
        <v>272719486852.58286</v>
      </c>
      <c r="AI71" s="90">
        <f t="shared" ca="1" si="14"/>
        <v>273973054006.94263</v>
      </c>
      <c r="AJ71" s="90">
        <f t="shared" ca="1" si="14"/>
        <v>275226621161.30237</v>
      </c>
      <c r="AK71" s="90">
        <f t="shared" ca="1" si="14"/>
        <v>276480188315.66211</v>
      </c>
      <c r="AL71" s="90">
        <f t="shared" ca="1" si="14"/>
        <v>277733755470.02185</v>
      </c>
      <c r="AM71" s="90">
        <f t="shared" ca="1" si="11"/>
        <v>278987322624.38159</v>
      </c>
      <c r="AN71" s="90">
        <f t="shared" ca="1" si="11"/>
        <v>280240889778.74139</v>
      </c>
      <c r="AO71" s="90">
        <f t="shared" ca="1" si="11"/>
        <v>281494456933.10114</v>
      </c>
      <c r="AP71">
        <f ca="1">V71*'Process Emissions Multipliers'!$E$48</f>
        <v>282748024087.46088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27713733861.420094</v>
      </c>
      <c r="N75" s="90">
        <f t="shared" ca="1" si="13"/>
        <v>55427467722.840187</v>
      </c>
      <c r="O75" s="90">
        <f t="shared" ca="1" si="13"/>
        <v>83141201584.260284</v>
      </c>
      <c r="P75" s="90">
        <f t="shared" ca="1" si="13"/>
        <v>110854935445.68037</v>
      </c>
      <c r="Q75" s="90">
        <f t="shared" ca="1" si="13"/>
        <v>138568669307.10046</v>
      </c>
      <c r="R75" s="90">
        <f t="shared" ca="1" si="13"/>
        <v>166282403168.52057</v>
      </c>
      <c r="S75" s="90">
        <f t="shared" ca="1" si="13"/>
        <v>193996137029.94064</v>
      </c>
      <c r="T75" s="90">
        <f t="shared" ca="1" si="13"/>
        <v>221709870891.36075</v>
      </c>
      <c r="U75" s="90">
        <f t="shared" ca="1" si="13"/>
        <v>249423604752.78085</v>
      </c>
      <c r="V75">
        <f ca="1">IF('NGPS 2030'!$A83="MR",INDIRECT("'NGPS 2030'!"&amp;'Country Selector'!$B$3&amp;ROW($A83))*10^12,0)*'Process Emissions Multipliers'!$D$48</f>
        <v>277137338614.20093</v>
      </c>
      <c r="W75" s="90">
        <f t="shared" ca="1" si="14"/>
        <v>278485579609.79602</v>
      </c>
      <c r="X75" s="90">
        <f t="shared" ca="1" si="14"/>
        <v>279833820605.39111</v>
      </c>
      <c r="Y75" s="90">
        <f t="shared" ca="1" si="14"/>
        <v>281182061600.98621</v>
      </c>
      <c r="Z75" s="90">
        <f t="shared" ca="1" si="14"/>
        <v>282530302596.5813</v>
      </c>
      <c r="AA75" s="90">
        <f t="shared" ca="1" si="14"/>
        <v>283878543592.17639</v>
      </c>
      <c r="AB75" s="90">
        <f t="shared" ca="1" si="14"/>
        <v>285226784587.77148</v>
      </c>
      <c r="AC75" s="90">
        <f t="shared" ca="1" si="14"/>
        <v>286575025583.36664</v>
      </c>
      <c r="AD75" s="90">
        <f t="shared" ca="1" si="14"/>
        <v>287923266578.96167</v>
      </c>
      <c r="AE75" s="90">
        <f t="shared" ca="1" si="14"/>
        <v>289271507574.55676</v>
      </c>
      <c r="AF75" s="90">
        <f t="shared" ca="1" si="14"/>
        <v>290619748570.15186</v>
      </c>
      <c r="AG75" s="90">
        <f t="shared" ca="1" si="14"/>
        <v>291967989565.74701</v>
      </c>
      <c r="AH75" s="90">
        <f t="shared" ca="1" si="14"/>
        <v>293316230561.3421</v>
      </c>
      <c r="AI75" s="90">
        <f t="shared" ca="1" si="14"/>
        <v>294664471556.93719</v>
      </c>
      <c r="AJ75" s="90">
        <f t="shared" ca="1" si="14"/>
        <v>296012712552.53229</v>
      </c>
      <c r="AK75" s="90">
        <f t="shared" ca="1" si="14"/>
        <v>297360953548.12738</v>
      </c>
      <c r="AL75" s="90">
        <f t="shared" ca="1" si="14"/>
        <v>298709194543.72247</v>
      </c>
      <c r="AM75" s="90">
        <f t="shared" ca="1" si="11"/>
        <v>300057435539.31757</v>
      </c>
      <c r="AN75" s="90">
        <f t="shared" ca="1" si="11"/>
        <v>301405676534.91266</v>
      </c>
      <c r="AO75" s="90">
        <f t="shared" ca="1" si="11"/>
        <v>302753917530.50775</v>
      </c>
      <c r="AP75">
        <f ca="1">V75*'Process Emissions Multipliers'!$E$48</f>
        <v>304102158526.10284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37916036.287953451</v>
      </c>
      <c r="D81" s="90">
        <f t="shared" ca="1" si="12"/>
        <v>75832072.575906903</v>
      </c>
      <c r="E81" s="90">
        <f t="shared" ca="1" si="12"/>
        <v>113748108.86386037</v>
      </c>
      <c r="F81" s="90">
        <f t="shared" ca="1" si="12"/>
        <v>151664145.15181381</v>
      </c>
      <c r="G81" s="90">
        <f t="shared" ca="1" si="12"/>
        <v>189580181.43976727</v>
      </c>
      <c r="H81" s="90">
        <f t="shared" ca="1" si="12"/>
        <v>227496217.72772074</v>
      </c>
      <c r="I81" s="90">
        <f t="shared" ca="1" si="12"/>
        <v>265412254.01567417</v>
      </c>
      <c r="J81" s="90">
        <f t="shared" ca="1" si="12"/>
        <v>303328290.30362761</v>
      </c>
      <c r="K81" s="90">
        <f t="shared" ca="1" si="12"/>
        <v>341244326.59158111</v>
      </c>
      <c r="L81">
        <f ca="1">IF('NGPS 2020'!$A89="MR",INDIRECT("'NGPS 2020'!"&amp;'Country Selector'!$B$3&amp;ROW($A89))*10^12,0)*'Process Emissions Multipliers'!$B$48</f>
        <v>379160362.87953454</v>
      </c>
      <c r="M81" s="90">
        <f t="shared" ca="1" si="16"/>
        <v>341244326.59158111</v>
      </c>
      <c r="N81" s="90">
        <f t="shared" ca="1" si="13"/>
        <v>303328290.30362761</v>
      </c>
      <c r="O81" s="90">
        <f t="shared" ca="1" si="13"/>
        <v>265412254.01567417</v>
      </c>
      <c r="P81" s="90">
        <f t="shared" ca="1" si="13"/>
        <v>227496217.72772074</v>
      </c>
      <c r="Q81" s="90">
        <f t="shared" ca="1" si="13"/>
        <v>189580181.43976727</v>
      </c>
      <c r="R81" s="90">
        <f t="shared" ca="1" si="13"/>
        <v>151664145.15181381</v>
      </c>
      <c r="S81" s="90">
        <f t="shared" ca="1" si="13"/>
        <v>113748108.86386037</v>
      </c>
      <c r="T81" s="90">
        <f t="shared" ca="1" si="13"/>
        <v>75832072.575906903</v>
      </c>
      <c r="U81" s="90">
        <f t="shared" ca="1" si="13"/>
        <v>37916036.287953451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32720261088.121269</v>
      </c>
      <c r="D86" s="90">
        <f t="shared" ca="1" si="12"/>
        <v>65099240721.249306</v>
      </c>
      <c r="E86" s="90">
        <f t="shared" ca="1" si="12"/>
        <v>97478220354.377335</v>
      </c>
      <c r="F86" s="90">
        <f t="shared" ca="1" si="12"/>
        <v>129857199987.50537</v>
      </c>
      <c r="G86" s="90">
        <f t="shared" ca="1" si="12"/>
        <v>162236179620.63339</v>
      </c>
      <c r="H86" s="90">
        <f t="shared" ca="1" si="12"/>
        <v>194615159253.76141</v>
      </c>
      <c r="I86" s="90">
        <f t="shared" ca="1" si="12"/>
        <v>226994138886.8895</v>
      </c>
      <c r="J86" s="90">
        <f t="shared" ca="1" si="12"/>
        <v>259373118520.01752</v>
      </c>
      <c r="K86" s="90">
        <f t="shared" ca="1" si="12"/>
        <v>291752098153.14551</v>
      </c>
      <c r="L86">
        <f ca="1">IF('NGPS 2020'!$A94="MR",INDIRECT("'NGPS 2020'!"&amp;'Country Selector'!$B$3&amp;ROW($A94))*10^12,0)*'Process Emissions Multipliers'!$B$48</f>
        <v>324131077786.27356</v>
      </c>
      <c r="M86" s="90">
        <f t="shared" ca="1" si="16"/>
        <v>291717970007.64618</v>
      </c>
      <c r="N86" s="90">
        <f t="shared" ca="1" si="13"/>
        <v>259304862229.01886</v>
      </c>
      <c r="O86" s="90">
        <f t="shared" ca="1" si="13"/>
        <v>226891754450.39151</v>
      </c>
      <c r="P86" s="90">
        <f t="shared" ca="1" si="13"/>
        <v>194478646671.76413</v>
      </c>
      <c r="Q86" s="90">
        <f t="shared" ca="1" si="13"/>
        <v>162065538893.13678</v>
      </c>
      <c r="R86" s="90">
        <f t="shared" ca="1" si="13"/>
        <v>129652431114.50943</v>
      </c>
      <c r="S86" s="90">
        <f t="shared" ca="1" si="13"/>
        <v>97239323335.882065</v>
      </c>
      <c r="T86" s="90">
        <f t="shared" ca="1" si="13"/>
        <v>64826215557.254715</v>
      </c>
      <c r="U86" s="90">
        <f t="shared" ca="1" si="13"/>
        <v>32413107778.627357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173449113001.58484</v>
      </c>
      <c r="N95" s="90">
        <f t="shared" ca="1" si="13"/>
        <v>346898226003.16968</v>
      </c>
      <c r="O95" s="90">
        <f t="shared" ref="N95:U126" ca="1" si="21">$L95*($V$1-O$1)/($V$1-$L$1)+$V95*(O$1-$L$1)/($V$1-$L$1)</f>
        <v>520347339004.75452</v>
      </c>
      <c r="P95" s="90">
        <f t="shared" ca="1" si="21"/>
        <v>693796452006.33936</v>
      </c>
      <c r="Q95" s="90">
        <f t="shared" ca="1" si="21"/>
        <v>867245565007.92419</v>
      </c>
      <c r="R95" s="90">
        <f t="shared" ca="1" si="21"/>
        <v>1040694678009.509</v>
      </c>
      <c r="S95" s="90">
        <f t="shared" ca="1" si="21"/>
        <v>1214143791011.094</v>
      </c>
      <c r="T95" s="90">
        <f t="shared" ca="1" si="21"/>
        <v>1387592904012.6787</v>
      </c>
      <c r="U95" s="90">
        <f t="shared" ca="1" si="21"/>
        <v>1561042017014.2634</v>
      </c>
      <c r="V95">
        <f ca="1">IF('NGPS 2030'!$A103="MR",INDIRECT("'NGPS 2030'!"&amp;'Country Selector'!$B$3&amp;ROW($A103))*10^12,0)*'Process Emissions Multipliers'!$D$48</f>
        <v>1734491130015.8484</v>
      </c>
      <c r="W95" s="90">
        <f t="shared" ref="W95:AL110" ca="1" si="22">$V95*($AP$1-W$1)/($AP$1-$V$1)+$AP95*(W$1-$V$1)/($AP$1-$V$1)</f>
        <v>1742929228107.1304</v>
      </c>
      <c r="X95" s="90">
        <f t="shared" ca="1" si="22"/>
        <v>1751367326198.4121</v>
      </c>
      <c r="Y95" s="90">
        <f t="shared" ca="1" si="22"/>
        <v>1759805424289.6941</v>
      </c>
      <c r="Z95" s="90">
        <f t="shared" ca="1" si="22"/>
        <v>1768243522380.9761</v>
      </c>
      <c r="AA95" s="90">
        <f t="shared" ca="1" si="22"/>
        <v>1776681620472.2578</v>
      </c>
      <c r="AB95" s="90">
        <f t="shared" ca="1" si="22"/>
        <v>1785119718563.5398</v>
      </c>
      <c r="AC95" s="90">
        <f t="shared" ca="1" si="22"/>
        <v>1793557816654.8213</v>
      </c>
      <c r="AD95" s="90">
        <f t="shared" ca="1" si="22"/>
        <v>1801995914746.1035</v>
      </c>
      <c r="AE95" s="90">
        <f t="shared" ca="1" si="22"/>
        <v>1810434012837.3853</v>
      </c>
      <c r="AF95" s="90">
        <f t="shared" ca="1" si="22"/>
        <v>1818872110928.667</v>
      </c>
      <c r="AG95" s="90">
        <f t="shared" ca="1" si="22"/>
        <v>1827310209019.9492</v>
      </c>
      <c r="AH95" s="90">
        <f t="shared" ca="1" si="22"/>
        <v>1835748307111.231</v>
      </c>
      <c r="AI95" s="90">
        <f t="shared" ca="1" si="22"/>
        <v>1844186405202.5132</v>
      </c>
      <c r="AJ95" s="90">
        <f t="shared" ca="1" si="22"/>
        <v>1852624503293.7949</v>
      </c>
      <c r="AK95" s="90">
        <f t="shared" ca="1" si="22"/>
        <v>1861062601385.0769</v>
      </c>
      <c r="AL95" s="90">
        <f t="shared" ca="1" si="22"/>
        <v>1869500699476.3586</v>
      </c>
      <c r="AM95" s="90">
        <f t="shared" ca="1" si="19"/>
        <v>1877938797567.6404</v>
      </c>
      <c r="AN95" s="90">
        <f t="shared" ca="1" si="19"/>
        <v>1886376895658.9224</v>
      </c>
      <c r="AO95" s="90">
        <f t="shared" ca="1" si="19"/>
        <v>1894814993750.2041</v>
      </c>
      <c r="AP95">
        <f ca="1">V95*'Process Emissions Multipliers'!$E$48</f>
        <v>1903253091841.4861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89231003552.858093</v>
      </c>
      <c r="N97" s="90">
        <f t="shared" ca="1" si="21"/>
        <v>178462007105.71619</v>
      </c>
      <c r="O97" s="90">
        <f t="shared" ca="1" si="21"/>
        <v>267693010658.57428</v>
      </c>
      <c r="P97" s="90">
        <f t="shared" ca="1" si="21"/>
        <v>356924014211.43237</v>
      </c>
      <c r="Q97" s="90">
        <f t="shared" ca="1" si="21"/>
        <v>446155017764.29041</v>
      </c>
      <c r="R97" s="90">
        <f t="shared" ca="1" si="21"/>
        <v>535386021317.14856</v>
      </c>
      <c r="S97" s="90">
        <f t="shared" ca="1" si="21"/>
        <v>624617024870.00659</v>
      </c>
      <c r="T97" s="90">
        <f t="shared" ca="1" si="21"/>
        <v>713848028422.86475</v>
      </c>
      <c r="U97" s="90">
        <f t="shared" ca="1" si="21"/>
        <v>803079031975.7229</v>
      </c>
      <c r="V97">
        <f ca="1">IF('NGPS 2030'!$A105="MR",INDIRECT("'NGPS 2030'!"&amp;'Country Selector'!$B$3&amp;ROW($A105))*10^12,0)*'Process Emissions Multipliers'!$D$48</f>
        <v>892310035528.58093</v>
      </c>
      <c r="W97" s="90">
        <f t="shared" ca="1" si="22"/>
        <v>896651020315.02747</v>
      </c>
      <c r="X97" s="90">
        <f t="shared" ca="1" si="22"/>
        <v>900992005101.47424</v>
      </c>
      <c r="Y97" s="90">
        <f t="shared" ca="1" si="22"/>
        <v>905332989887.92065</v>
      </c>
      <c r="Z97" s="90">
        <f t="shared" ca="1" si="22"/>
        <v>909673974674.36743</v>
      </c>
      <c r="AA97" s="90">
        <f t="shared" ca="1" si="22"/>
        <v>914014959460.81409</v>
      </c>
      <c r="AB97" s="90">
        <f t="shared" ca="1" si="22"/>
        <v>918355944247.2605</v>
      </c>
      <c r="AC97" s="90">
        <f t="shared" ca="1" si="22"/>
        <v>922696929033.70728</v>
      </c>
      <c r="AD97" s="90">
        <f t="shared" ca="1" si="22"/>
        <v>927037913820.15381</v>
      </c>
      <c r="AE97" s="90">
        <f t="shared" ca="1" si="22"/>
        <v>931378898606.60059</v>
      </c>
      <c r="AF97" s="90">
        <f t="shared" ca="1" si="22"/>
        <v>935719883393.04712</v>
      </c>
      <c r="AG97" s="90">
        <f t="shared" ca="1" si="22"/>
        <v>940060868179.49365</v>
      </c>
      <c r="AH97" s="90">
        <f t="shared" ca="1" si="22"/>
        <v>944401852965.94031</v>
      </c>
      <c r="AI97" s="90">
        <f t="shared" ca="1" si="22"/>
        <v>948742837752.38684</v>
      </c>
      <c r="AJ97" s="90">
        <f t="shared" ca="1" si="22"/>
        <v>953083822538.8335</v>
      </c>
      <c r="AK97" s="90">
        <f t="shared" ca="1" si="22"/>
        <v>957424807325.28003</v>
      </c>
      <c r="AL97" s="90">
        <f t="shared" ca="1" si="22"/>
        <v>961765792111.72668</v>
      </c>
      <c r="AM97" s="90">
        <f t="shared" ca="1" si="19"/>
        <v>966106776898.17334</v>
      </c>
      <c r="AN97" s="90">
        <f t="shared" ca="1" si="19"/>
        <v>970447761684.62012</v>
      </c>
      <c r="AO97" s="90">
        <f t="shared" ca="1" si="19"/>
        <v>974788746471.06653</v>
      </c>
      <c r="AP97">
        <f ca="1">V97*'Process Emissions Multipliers'!$E$48</f>
        <v>979129731257.51318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1800481221.7842066</v>
      </c>
      <c r="D98" s="90">
        <f t="shared" ca="1" si="20"/>
        <v>1820245441.1215501</v>
      </c>
      <c r="E98" s="90">
        <f t="shared" ca="1" si="20"/>
        <v>1840009660.4588938</v>
      </c>
      <c r="F98" s="90">
        <f t="shared" ca="1" si="20"/>
        <v>1859773879.7962372</v>
      </c>
      <c r="G98" s="90">
        <f t="shared" ca="1" si="20"/>
        <v>1879538099.1335807</v>
      </c>
      <c r="H98" s="90">
        <f t="shared" ca="1" si="20"/>
        <v>1899302318.4709241</v>
      </c>
      <c r="I98" s="90">
        <f t="shared" ca="1" si="20"/>
        <v>1919066537.8082676</v>
      </c>
      <c r="J98" s="90">
        <f t="shared" ca="1" si="20"/>
        <v>1938830757.1456113</v>
      </c>
      <c r="K98" s="90">
        <f t="shared" ca="1" si="20"/>
        <v>1958594976.4829547</v>
      </c>
      <c r="L98">
        <f ca="1">IF('NGPS 2020'!$A106="MR",INDIRECT("'NGPS 2020'!"&amp;'Country Selector'!$B$3&amp;ROW($A106))*10^12,0)*'Process Emissions Multipliers'!$B$48</f>
        <v>1978359195.8202982</v>
      </c>
      <c r="M98" s="90">
        <f t="shared" ca="1" si="16"/>
        <v>183721715207.05481</v>
      </c>
      <c r="N98" s="90">
        <f t="shared" ca="1" si="21"/>
        <v>365465071218.28931</v>
      </c>
      <c r="O98" s="90">
        <f t="shared" ca="1" si="21"/>
        <v>547208427229.5238</v>
      </c>
      <c r="P98" s="90">
        <f t="shared" ca="1" si="21"/>
        <v>728951783240.7583</v>
      </c>
      <c r="Q98" s="90">
        <f t="shared" ca="1" si="21"/>
        <v>910695139251.9928</v>
      </c>
      <c r="R98" s="90">
        <f t="shared" ca="1" si="21"/>
        <v>1092438495263.2273</v>
      </c>
      <c r="S98" s="90">
        <f t="shared" ca="1" si="21"/>
        <v>1274181851274.4617</v>
      </c>
      <c r="T98" s="90">
        <f t="shared" ca="1" si="21"/>
        <v>1455925207285.6963</v>
      </c>
      <c r="U98" s="90">
        <f t="shared" ca="1" si="21"/>
        <v>1637668563296.9309</v>
      </c>
      <c r="V98">
        <f ca="1">IF('NGPS 2030'!$A106="MR",INDIRECT("'NGPS 2030'!"&amp;'Country Selector'!$B$3&amp;ROW($A106))*10^12,0)*'Process Emissions Multipliers'!$D$48</f>
        <v>1819411919308.1653</v>
      </c>
      <c r="W98" s="90">
        <f t="shared" ca="1" si="22"/>
        <v>1828263147185.8367</v>
      </c>
      <c r="X98" s="90">
        <f t="shared" ca="1" si="22"/>
        <v>1837114375063.5078</v>
      </c>
      <c r="Y98" s="90">
        <f t="shared" ca="1" si="22"/>
        <v>1845965602941.1787</v>
      </c>
      <c r="Z98" s="90">
        <f t="shared" ca="1" si="22"/>
        <v>1854816830818.8501</v>
      </c>
      <c r="AA98" s="90">
        <f t="shared" ca="1" si="22"/>
        <v>1863668058696.5215</v>
      </c>
      <c r="AB98" s="90">
        <f t="shared" ca="1" si="22"/>
        <v>1872519286574.1924</v>
      </c>
      <c r="AC98" s="90">
        <f t="shared" ca="1" si="22"/>
        <v>1881370514451.8638</v>
      </c>
      <c r="AD98" s="90">
        <f t="shared" ca="1" si="22"/>
        <v>1890221742329.5352</v>
      </c>
      <c r="AE98" s="90">
        <f t="shared" ca="1" si="22"/>
        <v>1899072970207.2061</v>
      </c>
      <c r="AF98" s="90">
        <f t="shared" ca="1" si="22"/>
        <v>1907924198084.8774</v>
      </c>
      <c r="AG98" s="90">
        <f t="shared" ca="1" si="22"/>
        <v>1916775425962.5488</v>
      </c>
      <c r="AH98" s="90">
        <f t="shared" ca="1" si="22"/>
        <v>1925626653840.2197</v>
      </c>
      <c r="AI98" s="90">
        <f t="shared" ca="1" si="22"/>
        <v>1934477881717.8911</v>
      </c>
      <c r="AJ98" s="90">
        <f t="shared" ca="1" si="22"/>
        <v>1943329109595.5625</v>
      </c>
      <c r="AK98" s="90">
        <f t="shared" ca="1" si="22"/>
        <v>1952180337473.2334</v>
      </c>
      <c r="AL98" s="90">
        <f t="shared" ca="1" si="22"/>
        <v>1961031565350.9048</v>
      </c>
      <c r="AM98" s="90">
        <f t="shared" ca="1" si="19"/>
        <v>1969882793228.5759</v>
      </c>
      <c r="AN98" s="90">
        <f t="shared" ca="1" si="19"/>
        <v>1978734021106.2471</v>
      </c>
      <c r="AO98" s="90">
        <f t="shared" ca="1" si="19"/>
        <v>1987585248983.9185</v>
      </c>
      <c r="AP98">
        <f ca="1">V98*'Process Emissions Multipliers'!$E$48</f>
        <v>1996436476861.5896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159586764244.62399</v>
      </c>
      <c r="D99" s="90">
        <f t="shared" ca="1" si="20"/>
        <v>319173528489.24799</v>
      </c>
      <c r="E99" s="90">
        <f t="shared" ca="1" si="20"/>
        <v>478760292733.87195</v>
      </c>
      <c r="F99" s="90">
        <f t="shared" ca="1" si="20"/>
        <v>638347056978.49597</v>
      </c>
      <c r="G99" s="90">
        <f t="shared" ca="1" si="20"/>
        <v>797933821223.12</v>
      </c>
      <c r="H99" s="90">
        <f t="shared" ca="1" si="20"/>
        <v>957520585467.7439</v>
      </c>
      <c r="I99" s="90">
        <f t="shared" ca="1" si="20"/>
        <v>1117107349712.3679</v>
      </c>
      <c r="J99" s="90">
        <f t="shared" ca="1" si="20"/>
        <v>1276694113956.9919</v>
      </c>
      <c r="K99" s="90">
        <f t="shared" ca="1" si="20"/>
        <v>1436280878201.616</v>
      </c>
      <c r="L99">
        <f ca="1">IF('NGPS 2020'!$A107="MR",INDIRECT("'NGPS 2020'!"&amp;'Country Selector'!$B$3&amp;ROW($A107))*10^12,0)*'Process Emissions Multipliers'!$B$48</f>
        <v>1595867642446.24</v>
      </c>
      <c r="M99" s="90">
        <f t="shared" ca="1" si="16"/>
        <v>1436280878201.616</v>
      </c>
      <c r="N99" s="90">
        <f t="shared" ca="1" si="21"/>
        <v>1276694113956.9919</v>
      </c>
      <c r="O99" s="90">
        <f t="shared" ca="1" si="21"/>
        <v>1117107349712.3679</v>
      </c>
      <c r="P99" s="90">
        <f t="shared" ca="1" si="21"/>
        <v>957520585467.7439</v>
      </c>
      <c r="Q99" s="90">
        <f t="shared" ca="1" si="21"/>
        <v>797933821223.12</v>
      </c>
      <c r="R99" s="90">
        <f t="shared" ca="1" si="21"/>
        <v>638347056978.49597</v>
      </c>
      <c r="S99" s="90">
        <f t="shared" ca="1" si="21"/>
        <v>478760292733.87195</v>
      </c>
      <c r="T99" s="90">
        <f t="shared" ca="1" si="21"/>
        <v>319173528489.24799</v>
      </c>
      <c r="U99" s="90">
        <f t="shared" ca="1" si="21"/>
        <v>159586764244.62399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82099509653.713348</v>
      </c>
      <c r="D100" s="90">
        <f t="shared" ca="1" si="20"/>
        <v>164199019307.4267</v>
      </c>
      <c r="E100" s="90">
        <f t="shared" ca="1" si="20"/>
        <v>246298528961.14005</v>
      </c>
      <c r="F100" s="90">
        <f t="shared" ca="1" si="20"/>
        <v>328398038614.85339</v>
      </c>
      <c r="G100" s="90">
        <f t="shared" ca="1" si="20"/>
        <v>410497548268.56677</v>
      </c>
      <c r="H100" s="90">
        <f t="shared" ca="1" si="20"/>
        <v>492597057922.28009</v>
      </c>
      <c r="I100" s="90">
        <f t="shared" ca="1" si="20"/>
        <v>574696567575.99341</v>
      </c>
      <c r="J100" s="90">
        <f t="shared" ca="1" si="20"/>
        <v>656796077229.70679</v>
      </c>
      <c r="K100" s="90">
        <f t="shared" ca="1" si="20"/>
        <v>738895586883.42017</v>
      </c>
      <c r="L100">
        <f ca="1">IF('NGPS 2020'!$A108="MR",INDIRECT("'NGPS 2020'!"&amp;'Country Selector'!$B$3&amp;ROW($A108))*10^12,0)*'Process Emissions Multipliers'!$B$48</f>
        <v>820995096537.13354</v>
      </c>
      <c r="M100" s="90">
        <f t="shared" ca="1" si="16"/>
        <v>738895586883.42017</v>
      </c>
      <c r="N100" s="90">
        <f t="shared" ca="1" si="21"/>
        <v>656796077229.70679</v>
      </c>
      <c r="O100" s="90">
        <f t="shared" ca="1" si="21"/>
        <v>574696567575.99341</v>
      </c>
      <c r="P100" s="90">
        <f t="shared" ca="1" si="21"/>
        <v>492597057922.28009</v>
      </c>
      <c r="Q100" s="90">
        <f t="shared" ca="1" si="21"/>
        <v>410497548268.56677</v>
      </c>
      <c r="R100" s="90">
        <f t="shared" ca="1" si="21"/>
        <v>328398038614.85339</v>
      </c>
      <c r="S100" s="90">
        <f t="shared" ca="1" si="21"/>
        <v>246298528961.14005</v>
      </c>
      <c r="T100" s="90">
        <f t="shared" ca="1" si="21"/>
        <v>164199019307.4267</v>
      </c>
      <c r="U100" s="90">
        <f t="shared" ca="1" si="21"/>
        <v>82099509653.713348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167202305831.41046</v>
      </c>
      <c r="D101" s="90">
        <f t="shared" ca="1" si="20"/>
        <v>334404611662.82092</v>
      </c>
      <c r="E101" s="90">
        <f t="shared" ca="1" si="20"/>
        <v>501606917494.23145</v>
      </c>
      <c r="F101" s="90">
        <f t="shared" ca="1" si="20"/>
        <v>668809223325.64185</v>
      </c>
      <c r="G101" s="90">
        <f t="shared" ca="1" si="20"/>
        <v>836011529157.05237</v>
      </c>
      <c r="H101" s="90">
        <f t="shared" ca="1" si="20"/>
        <v>1003213834988.4629</v>
      </c>
      <c r="I101" s="90">
        <f t="shared" ca="1" si="20"/>
        <v>1170416140819.8733</v>
      </c>
      <c r="J101" s="90">
        <f t="shared" ca="1" si="20"/>
        <v>1337618446651.2837</v>
      </c>
      <c r="K101" s="90">
        <f t="shared" ca="1" si="20"/>
        <v>1504820752482.6943</v>
      </c>
      <c r="L101">
        <f ca="1">IF('NGPS 2020'!$A109="MR",INDIRECT("'NGPS 2020'!"&amp;'Country Selector'!$B$3&amp;ROW($A109))*10^12,0)*'Process Emissions Multipliers'!$B$48</f>
        <v>1672023058314.1047</v>
      </c>
      <c r="M101" s="90">
        <f t="shared" ca="1" si="16"/>
        <v>1504820752482.6943</v>
      </c>
      <c r="N101" s="90">
        <f t="shared" ca="1" si="21"/>
        <v>1337618446651.2837</v>
      </c>
      <c r="O101" s="90">
        <f t="shared" ca="1" si="21"/>
        <v>1170416140819.8733</v>
      </c>
      <c r="P101" s="90">
        <f t="shared" ca="1" si="21"/>
        <v>1003213834988.4629</v>
      </c>
      <c r="Q101" s="90">
        <f t="shared" ca="1" si="21"/>
        <v>836011529157.05237</v>
      </c>
      <c r="R101" s="90">
        <f t="shared" ca="1" si="21"/>
        <v>668809223325.64185</v>
      </c>
      <c r="S101" s="90">
        <f t="shared" ca="1" si="21"/>
        <v>501606917494.23145</v>
      </c>
      <c r="T101" s="90">
        <f t="shared" ca="1" si="21"/>
        <v>334404611662.82092</v>
      </c>
      <c r="U101" s="90">
        <f t="shared" ca="1" si="21"/>
        <v>167202305831.41046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44836296575.816765</v>
      </c>
      <c r="N102" s="90">
        <f t="shared" ca="1" si="21"/>
        <v>89672593151.63353</v>
      </c>
      <c r="O102" s="90">
        <f t="shared" ca="1" si="21"/>
        <v>134508889727.45029</v>
      </c>
      <c r="P102" s="90">
        <f t="shared" ca="1" si="21"/>
        <v>179345186303.26706</v>
      </c>
      <c r="Q102" s="90">
        <f t="shared" ca="1" si="21"/>
        <v>224181482879.08383</v>
      </c>
      <c r="R102" s="90">
        <f t="shared" ca="1" si="21"/>
        <v>269017779454.90057</v>
      </c>
      <c r="S102" s="90">
        <f t="shared" ca="1" si="21"/>
        <v>313854076030.71741</v>
      </c>
      <c r="T102" s="90">
        <f t="shared" ca="1" si="21"/>
        <v>358690372606.53412</v>
      </c>
      <c r="U102" s="90">
        <f t="shared" ca="1" si="21"/>
        <v>403526669182.35089</v>
      </c>
      <c r="V102">
        <f ca="1">IF('NGPS 2030'!$A110="MR",INDIRECT("'NGPS 2030'!"&amp;'Country Selector'!$B$3&amp;ROW($A110))*10^12,0)*'Process Emissions Multipliers'!$D$48</f>
        <v>448362965758.16766</v>
      </c>
      <c r="W102" s="90">
        <f t="shared" ca="1" si="22"/>
        <v>450544199562.18884</v>
      </c>
      <c r="X102" s="90">
        <f t="shared" ca="1" si="22"/>
        <v>452725433366.21002</v>
      </c>
      <c r="Y102" s="90">
        <f t="shared" ca="1" si="22"/>
        <v>454906667170.2312</v>
      </c>
      <c r="Z102" s="90">
        <f t="shared" ca="1" si="22"/>
        <v>457087900974.25244</v>
      </c>
      <c r="AA102" s="90">
        <f t="shared" ca="1" si="22"/>
        <v>459269134778.27356</v>
      </c>
      <c r="AB102" s="90">
        <f t="shared" ca="1" si="22"/>
        <v>461450368582.29486</v>
      </c>
      <c r="AC102" s="90">
        <f t="shared" ca="1" si="22"/>
        <v>463631602386.31598</v>
      </c>
      <c r="AD102" s="90">
        <f t="shared" ca="1" si="22"/>
        <v>465812836190.33716</v>
      </c>
      <c r="AE102" s="90">
        <f t="shared" ca="1" si="22"/>
        <v>467994069994.3584</v>
      </c>
      <c r="AF102" s="90">
        <f t="shared" ca="1" si="22"/>
        <v>470175303798.37952</v>
      </c>
      <c r="AG102" s="90">
        <f t="shared" ca="1" si="22"/>
        <v>472356537602.40076</v>
      </c>
      <c r="AH102" s="90">
        <f t="shared" ca="1" si="22"/>
        <v>474537771406.422</v>
      </c>
      <c r="AI102" s="90">
        <f t="shared" ca="1" si="22"/>
        <v>476719005210.44312</v>
      </c>
      <c r="AJ102" s="90">
        <f t="shared" ca="1" si="22"/>
        <v>478900239014.46436</v>
      </c>
      <c r="AK102" s="90">
        <f t="shared" ca="1" si="22"/>
        <v>481081472818.48547</v>
      </c>
      <c r="AL102" s="90">
        <f t="shared" ca="1" si="22"/>
        <v>483262706622.50671</v>
      </c>
      <c r="AM102" s="90">
        <f t="shared" ca="1" si="19"/>
        <v>485443940426.52789</v>
      </c>
      <c r="AN102" s="90">
        <f t="shared" ca="1" si="19"/>
        <v>487625174230.54907</v>
      </c>
      <c r="AO102" s="90">
        <f t="shared" ca="1" si="19"/>
        <v>489806408034.57019</v>
      </c>
      <c r="AP102">
        <f ca="1">V102*'Process Emissions Multipliers'!$E$48</f>
        <v>491987641838.59143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1395738936626.7087</v>
      </c>
      <c r="D106" s="90">
        <f t="shared" ca="1" si="20"/>
        <v>1286493391812.1052</v>
      </c>
      <c r="E106" s="90">
        <f t="shared" ca="1" si="20"/>
        <v>1177247846997.502</v>
      </c>
      <c r="F106" s="90">
        <f t="shared" ca="1" si="20"/>
        <v>1068002302182.8986</v>
      </c>
      <c r="G106" s="90">
        <f t="shared" ca="1" si="20"/>
        <v>958756757368.29529</v>
      </c>
      <c r="H106" s="90">
        <f t="shared" ca="1" si="20"/>
        <v>849511212553.69189</v>
      </c>
      <c r="I106" s="90">
        <f t="shared" ca="1" si="20"/>
        <v>740265667739.08862</v>
      </c>
      <c r="J106" s="90">
        <f t="shared" ca="1" si="20"/>
        <v>631020122924.48535</v>
      </c>
      <c r="K106" s="90">
        <f t="shared" ca="1" si="20"/>
        <v>521774578109.88196</v>
      </c>
      <c r="L106">
        <f ca="1">IF('NGPS 2020'!$A114="MR",INDIRECT("'NGPS 2020'!"&amp;'Country Selector'!$B$3&amp;ROW($A114))*10^12,0)*'Process Emissions Multipliers'!$B$48</f>
        <v>412529033295.27863</v>
      </c>
      <c r="M106" s="90">
        <f t="shared" ca="1" si="16"/>
        <v>371276129965.75079</v>
      </c>
      <c r="N106" s="90">
        <f t="shared" ca="1" si="21"/>
        <v>330023226636.2229</v>
      </c>
      <c r="O106" s="90">
        <f t="shared" ca="1" si="21"/>
        <v>288770323306.69501</v>
      </c>
      <c r="P106" s="90">
        <f t="shared" ca="1" si="21"/>
        <v>247517419977.16718</v>
      </c>
      <c r="Q106" s="90">
        <f t="shared" ca="1" si="21"/>
        <v>206264516647.63931</v>
      </c>
      <c r="R106" s="90">
        <f t="shared" ca="1" si="21"/>
        <v>165011613318.11145</v>
      </c>
      <c r="S106" s="90">
        <f t="shared" ca="1" si="21"/>
        <v>123758709988.58359</v>
      </c>
      <c r="T106" s="90">
        <f t="shared" ca="1" si="21"/>
        <v>82505806659.055725</v>
      </c>
      <c r="U106" s="90">
        <f t="shared" ca="1" si="21"/>
        <v>41252903329.527863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731159024.12321246</v>
      </c>
      <c r="D108" s="90">
        <f t="shared" ca="1" si="20"/>
        <v>1462318048.2464249</v>
      </c>
      <c r="E108" s="90">
        <f t="shared" ca="1" si="20"/>
        <v>2193477072.3696375</v>
      </c>
      <c r="F108" s="90">
        <f t="shared" ca="1" si="20"/>
        <v>2924636096.4928498</v>
      </c>
      <c r="G108" s="90">
        <f t="shared" ca="1" si="20"/>
        <v>3655795120.6160622</v>
      </c>
      <c r="H108" s="90">
        <f t="shared" ca="1" si="20"/>
        <v>4386954144.739275</v>
      </c>
      <c r="I108" s="90">
        <f t="shared" ca="1" si="20"/>
        <v>5118113168.8624868</v>
      </c>
      <c r="J108" s="90">
        <f t="shared" ca="1" si="20"/>
        <v>5849272192.9856997</v>
      </c>
      <c r="K108" s="90">
        <f t="shared" ca="1" si="20"/>
        <v>6580431217.1089115</v>
      </c>
      <c r="L108">
        <f ca="1">IF('NGPS 2020'!$A116="MR",INDIRECT("'NGPS 2020'!"&amp;'Country Selector'!$B$3&amp;ROW($A116))*10^12,0)*'Process Emissions Multipliers'!$B$48</f>
        <v>7311590241.2321243</v>
      </c>
      <c r="M108" s="90">
        <f t="shared" ca="1" si="16"/>
        <v>6580431217.1089115</v>
      </c>
      <c r="N108" s="90">
        <f t="shared" ca="1" si="21"/>
        <v>5849272192.9856997</v>
      </c>
      <c r="O108" s="90">
        <f t="shared" ca="1" si="21"/>
        <v>5118113168.8624868</v>
      </c>
      <c r="P108" s="90">
        <f t="shared" ca="1" si="21"/>
        <v>4386954144.739275</v>
      </c>
      <c r="Q108" s="90">
        <f t="shared" ca="1" si="21"/>
        <v>3655795120.6160622</v>
      </c>
      <c r="R108" s="90">
        <f t="shared" ca="1" si="21"/>
        <v>2924636096.4928498</v>
      </c>
      <c r="S108" s="90">
        <f t="shared" ca="1" si="21"/>
        <v>2193477072.3696375</v>
      </c>
      <c r="T108" s="90">
        <f t="shared" ca="1" si="21"/>
        <v>1462318048.2464249</v>
      </c>
      <c r="U108" s="90">
        <f t="shared" ca="1" si="21"/>
        <v>731159024.12321246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11149646677.110197</v>
      </c>
      <c r="D111" s="90">
        <f t="shared" ca="1" si="20"/>
        <v>11272038435.376682</v>
      </c>
      <c r="E111" s="90">
        <f t="shared" ca="1" si="20"/>
        <v>11394430193.643169</v>
      </c>
      <c r="F111" s="90">
        <f t="shared" ca="1" si="20"/>
        <v>11516821951.909657</v>
      </c>
      <c r="G111" s="90">
        <f t="shared" ca="1" si="20"/>
        <v>11639213710.176144</v>
      </c>
      <c r="H111" s="90">
        <f t="shared" ca="1" si="20"/>
        <v>11761605468.442631</v>
      </c>
      <c r="I111" s="90">
        <f t="shared" ca="1" si="20"/>
        <v>11883997226.709116</v>
      </c>
      <c r="J111" s="90">
        <f t="shared" ca="1" si="20"/>
        <v>12006388984.975601</v>
      </c>
      <c r="K111" s="90">
        <f t="shared" ca="1" si="20"/>
        <v>12128780743.242088</v>
      </c>
      <c r="L111">
        <f ca="1">IF('NGPS 2020'!$A119="MR",INDIRECT("'NGPS 2020'!"&amp;'Country Selector'!$B$3&amp;ROW($A119))*10^12,0)*'Process Emissions Multipliers'!$B$48</f>
        <v>12251172501.508575</v>
      </c>
      <c r="M111" s="90">
        <f t="shared" ca="1" si="16"/>
        <v>12357591117.552855</v>
      </c>
      <c r="N111" s="90">
        <f t="shared" ca="1" si="21"/>
        <v>12464009733.597134</v>
      </c>
      <c r="O111" s="90">
        <f t="shared" ca="1" si="21"/>
        <v>12570428349.641413</v>
      </c>
      <c r="P111" s="90">
        <f t="shared" ca="1" si="21"/>
        <v>12676846965.685692</v>
      </c>
      <c r="Q111" s="90">
        <f t="shared" ca="1" si="21"/>
        <v>12783265581.729969</v>
      </c>
      <c r="R111" s="90">
        <f t="shared" ca="1" si="21"/>
        <v>12889684197.77425</v>
      </c>
      <c r="S111" s="90">
        <f t="shared" ca="1" si="21"/>
        <v>12996102813.818527</v>
      </c>
      <c r="T111" s="90">
        <f t="shared" ca="1" si="21"/>
        <v>13102521429.862808</v>
      </c>
      <c r="U111" s="90">
        <f t="shared" ca="1" si="21"/>
        <v>13208940045.907087</v>
      </c>
      <c r="V111">
        <f ca="1">IF('NGPS 2030'!$A119="MR",INDIRECT("'NGPS 2030'!"&amp;'Country Selector'!$B$3&amp;ROW($A119))*10^12,0)*'Process Emissions Multipliers'!$D$48</f>
        <v>13315358661.951365</v>
      </c>
      <c r="W111" s="90">
        <f t="shared" ref="W111:AL126" ca="1" si="24">$V111*($AP$1-W$1)/($AP$1-$V$1)+$AP111*(W$1-$V$1)/($AP$1-$V$1)</f>
        <v>13380136336.835823</v>
      </c>
      <c r="X111" s="90">
        <f t="shared" ca="1" si="24"/>
        <v>13444914011.720285</v>
      </c>
      <c r="Y111" s="90">
        <f t="shared" ca="1" si="24"/>
        <v>13509691686.604742</v>
      </c>
      <c r="Z111" s="90">
        <f t="shared" ca="1" si="24"/>
        <v>13574469361.489204</v>
      </c>
      <c r="AA111" s="90">
        <f t="shared" ca="1" si="24"/>
        <v>13639247036.373663</v>
      </c>
      <c r="AB111" s="90">
        <f t="shared" ca="1" si="24"/>
        <v>13704024711.258121</v>
      </c>
      <c r="AC111" s="90">
        <f t="shared" ca="1" si="24"/>
        <v>13768802386.142582</v>
      </c>
      <c r="AD111" s="90">
        <f t="shared" ca="1" si="24"/>
        <v>13833580061.027042</v>
      </c>
      <c r="AE111" s="90">
        <f t="shared" ca="1" si="24"/>
        <v>13898357735.911501</v>
      </c>
      <c r="AF111" s="90">
        <f t="shared" ca="1" si="24"/>
        <v>13963135410.795961</v>
      </c>
      <c r="AG111" s="90">
        <f t="shared" ca="1" si="24"/>
        <v>14027913085.68042</v>
      </c>
      <c r="AH111" s="90">
        <f t="shared" ca="1" si="24"/>
        <v>14092690760.56488</v>
      </c>
      <c r="AI111" s="90">
        <f t="shared" ca="1" si="24"/>
        <v>14157468435.449339</v>
      </c>
      <c r="AJ111" s="90">
        <f t="shared" ca="1" si="24"/>
        <v>14222246110.333797</v>
      </c>
      <c r="AK111" s="90">
        <f t="shared" ca="1" si="24"/>
        <v>14287023785.218258</v>
      </c>
      <c r="AL111" s="90">
        <f t="shared" ca="1" si="24"/>
        <v>14351801460.102718</v>
      </c>
      <c r="AM111" s="90">
        <f t="shared" ca="1" si="23"/>
        <v>14416579134.987179</v>
      </c>
      <c r="AN111" s="90">
        <f t="shared" ca="1" si="23"/>
        <v>14481356809.871639</v>
      </c>
      <c r="AO111" s="90">
        <f t="shared" ca="1" si="23"/>
        <v>14546134484.756098</v>
      </c>
      <c r="AP111">
        <f ca="1">V111*'Process Emissions Multipliers'!$E$48</f>
        <v>14610912159.640556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10385496774.388107</v>
      </c>
      <c r="N113" s="90">
        <f t="shared" ca="1" si="21"/>
        <v>20770993548.776215</v>
      </c>
      <c r="O113" s="90">
        <f t="shared" ca="1" si="21"/>
        <v>31156490323.164318</v>
      </c>
      <c r="P113" s="90">
        <f t="shared" ca="1" si="21"/>
        <v>41541987097.552429</v>
      </c>
      <c r="Q113" s="90">
        <f t="shared" ca="1" si="21"/>
        <v>51927483871.940536</v>
      </c>
      <c r="R113" s="90">
        <f t="shared" ca="1" si="21"/>
        <v>62312980646.328636</v>
      </c>
      <c r="S113" s="90">
        <f t="shared" ca="1" si="21"/>
        <v>72698477420.716751</v>
      </c>
      <c r="T113" s="90">
        <f t="shared" ca="1" si="21"/>
        <v>83083974195.104858</v>
      </c>
      <c r="U113" s="90">
        <f t="shared" ca="1" si="21"/>
        <v>93469470969.492966</v>
      </c>
      <c r="V113">
        <f ca="1">IF('NGPS 2030'!$A121="MR",INDIRECT("'NGPS 2030'!"&amp;'Country Selector'!$B$3&amp;ROW($A121))*10^12,0)*'Process Emissions Multipliers'!$D$48</f>
        <v>103854967743.88107</v>
      </c>
      <c r="W113" s="90">
        <f t="shared" ca="1" si="24"/>
        <v>104360210111.46919</v>
      </c>
      <c r="X113" s="90">
        <f t="shared" ca="1" si="24"/>
        <v>104865452479.0573</v>
      </c>
      <c r="Y113" s="90">
        <f t="shared" ca="1" si="24"/>
        <v>105370694846.64542</v>
      </c>
      <c r="Z113" s="90">
        <f t="shared" ca="1" si="24"/>
        <v>105875937214.23352</v>
      </c>
      <c r="AA113" s="90">
        <f t="shared" ca="1" si="24"/>
        <v>106381179581.82162</v>
      </c>
      <c r="AB113" s="90">
        <f t="shared" ca="1" si="24"/>
        <v>106886421949.40973</v>
      </c>
      <c r="AC113" s="90">
        <f t="shared" ca="1" si="24"/>
        <v>107391664316.99783</v>
      </c>
      <c r="AD113" s="90">
        <f t="shared" ca="1" si="24"/>
        <v>107896906684.58594</v>
      </c>
      <c r="AE113" s="90">
        <f t="shared" ca="1" si="24"/>
        <v>108402149052.17407</v>
      </c>
      <c r="AF113" s="90">
        <f t="shared" ca="1" si="24"/>
        <v>108907391419.76218</v>
      </c>
      <c r="AG113" s="90">
        <f t="shared" ca="1" si="24"/>
        <v>109412633787.35028</v>
      </c>
      <c r="AH113" s="90">
        <f t="shared" ca="1" si="24"/>
        <v>109917876154.93839</v>
      </c>
      <c r="AI113" s="90">
        <f t="shared" ca="1" si="24"/>
        <v>110423118522.52649</v>
      </c>
      <c r="AJ113" s="90">
        <f t="shared" ca="1" si="24"/>
        <v>110928360890.11461</v>
      </c>
      <c r="AK113" s="90">
        <f t="shared" ca="1" si="24"/>
        <v>111433603257.70273</v>
      </c>
      <c r="AL113" s="90">
        <f t="shared" ca="1" si="24"/>
        <v>111938845625.29083</v>
      </c>
      <c r="AM113" s="90">
        <f t="shared" ca="1" si="23"/>
        <v>112444087992.87894</v>
      </c>
      <c r="AN113" s="90">
        <f t="shared" ca="1" si="23"/>
        <v>112949330360.46706</v>
      </c>
      <c r="AO113" s="90">
        <f t="shared" ca="1" si="23"/>
        <v>113454572728.05518</v>
      </c>
      <c r="AP113">
        <f ca="1">V113*'Process Emissions Multipliers'!$E$48</f>
        <v>113959815095.64328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9555470169.9883461</v>
      </c>
      <c r="D116" s="90">
        <f t="shared" ca="1" si="20"/>
        <v>19110940339.976692</v>
      </c>
      <c r="E116" s="90">
        <f t="shared" ca="1" si="20"/>
        <v>28666410509.965038</v>
      </c>
      <c r="F116" s="90">
        <f t="shared" ca="1" si="20"/>
        <v>38221880679.953384</v>
      </c>
      <c r="G116" s="90">
        <f t="shared" ca="1" si="20"/>
        <v>47777350849.941734</v>
      </c>
      <c r="H116" s="90">
        <f t="shared" ca="1" si="20"/>
        <v>57332821019.930077</v>
      </c>
      <c r="I116" s="90">
        <f t="shared" ca="1" si="20"/>
        <v>66888291189.918434</v>
      </c>
      <c r="J116" s="90">
        <f t="shared" ca="1" si="20"/>
        <v>76443761359.906769</v>
      </c>
      <c r="K116" s="90">
        <f t="shared" ca="1" si="20"/>
        <v>85999231529.895111</v>
      </c>
      <c r="L116">
        <f ca="1">IF('NGPS 2020'!$A124="MR",INDIRECT("'NGPS 2020'!"&amp;'Country Selector'!$B$3&amp;ROW($A124))*10^12,0)*'Process Emissions Multipliers'!$B$48</f>
        <v>95554701699.883469</v>
      </c>
      <c r="M116" s="90">
        <f t="shared" ca="1" si="16"/>
        <v>85999231529.895111</v>
      </c>
      <c r="N116" s="90">
        <f t="shared" ca="1" si="21"/>
        <v>76443761359.906769</v>
      </c>
      <c r="O116" s="90">
        <f t="shared" ca="1" si="21"/>
        <v>66888291189.918434</v>
      </c>
      <c r="P116" s="90">
        <f t="shared" ca="1" si="21"/>
        <v>57332821019.930077</v>
      </c>
      <c r="Q116" s="90">
        <f t="shared" ca="1" si="21"/>
        <v>47777350849.941734</v>
      </c>
      <c r="R116" s="90">
        <f t="shared" ca="1" si="21"/>
        <v>38221880679.953384</v>
      </c>
      <c r="S116" s="90">
        <f t="shared" ca="1" si="21"/>
        <v>28666410509.965038</v>
      </c>
      <c r="T116" s="90">
        <f t="shared" ca="1" si="21"/>
        <v>19110940339.976692</v>
      </c>
      <c r="U116" s="90">
        <f t="shared" ca="1" si="21"/>
        <v>9555470169.9883461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2127911857.8480268</v>
      </c>
      <c r="N131" s="90">
        <f t="shared" ca="1" si="28"/>
        <v>4255823715.6960535</v>
      </c>
      <c r="O131" s="90">
        <f t="shared" ca="1" si="28"/>
        <v>6383735573.5440798</v>
      </c>
      <c r="P131" s="90">
        <f t="shared" ca="1" si="28"/>
        <v>8511647431.392107</v>
      </c>
      <c r="Q131" s="90">
        <f t="shared" ca="1" si="28"/>
        <v>10639559289.240133</v>
      </c>
      <c r="R131" s="90">
        <f t="shared" ca="1" si="28"/>
        <v>12767471147.08816</v>
      </c>
      <c r="S131" s="90">
        <f t="shared" ca="1" si="28"/>
        <v>14895383004.936188</v>
      </c>
      <c r="T131" s="90">
        <f t="shared" ca="1" si="28"/>
        <v>17023294862.784214</v>
      </c>
      <c r="U131" s="90">
        <f t="shared" ca="1" si="28"/>
        <v>19151206720.63224</v>
      </c>
      <c r="V131">
        <f ca="1">IF('NGPS 2030'!$A139="MR",INDIRECT("'NGPS 2030'!"&amp;'Country Selector'!$B$3&amp;ROW($A139))*10^12,0)*'Process Emissions Multipliers'!$D$48</f>
        <v>21279118578.480267</v>
      </c>
      <c r="W131" s="90">
        <f t="shared" ca="1" si="26"/>
        <v>21382639021.308701</v>
      </c>
      <c r="X131" s="90">
        <f t="shared" ca="1" si="26"/>
        <v>21486159464.137138</v>
      </c>
      <c r="Y131" s="90">
        <f t="shared" ca="1" si="26"/>
        <v>21589679906.965576</v>
      </c>
      <c r="Z131" s="90">
        <f t="shared" ca="1" si="26"/>
        <v>21693200349.794014</v>
      </c>
      <c r="AA131" s="90">
        <f t="shared" ca="1" si="26"/>
        <v>21796720792.622444</v>
      </c>
      <c r="AB131" s="90">
        <f t="shared" ca="1" si="26"/>
        <v>21900241235.450886</v>
      </c>
      <c r="AC131" s="90">
        <f t="shared" ca="1" si="26"/>
        <v>22003761678.27932</v>
      </c>
      <c r="AD131" s="90">
        <f t="shared" ca="1" si="26"/>
        <v>22107282121.107758</v>
      </c>
      <c r="AE131" s="90">
        <f t="shared" ca="1" si="26"/>
        <v>22210802563.936192</v>
      </c>
      <c r="AF131" s="90">
        <f t="shared" ca="1" si="26"/>
        <v>22314323006.764626</v>
      </c>
      <c r="AG131" s="90">
        <f t="shared" ca="1" si="26"/>
        <v>22417843449.593063</v>
      </c>
      <c r="AH131" s="90">
        <f t="shared" ca="1" si="26"/>
        <v>22521363892.421501</v>
      </c>
      <c r="AI131" s="90">
        <f t="shared" ca="1" si="26"/>
        <v>22624884335.249935</v>
      </c>
      <c r="AJ131" s="90">
        <f t="shared" ca="1" si="26"/>
        <v>22728404778.078373</v>
      </c>
      <c r="AK131" s="90">
        <f t="shared" ca="1" si="26"/>
        <v>22831925220.906807</v>
      </c>
      <c r="AL131" s="90">
        <f t="shared" ca="1" si="26"/>
        <v>22935445663.735245</v>
      </c>
      <c r="AM131" s="90">
        <f t="shared" ca="1" si="25"/>
        <v>23038966106.563683</v>
      </c>
      <c r="AN131" s="90">
        <f t="shared" ca="1" si="25"/>
        <v>23142486549.392117</v>
      </c>
      <c r="AO131" s="90">
        <f t="shared" ca="1" si="25"/>
        <v>23246006992.220554</v>
      </c>
      <c r="AP131">
        <f ca="1">V131*'Process Emissions Multipliers'!$E$48</f>
        <v>23349527435.048988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1957845515.1206012</v>
      </c>
      <c r="D134" s="90">
        <f t="shared" ca="1" si="27"/>
        <v>3915691030.2412024</v>
      </c>
      <c r="E134" s="90">
        <f t="shared" ca="1" si="27"/>
        <v>5873536545.361804</v>
      </c>
      <c r="F134" s="90">
        <f t="shared" ca="1" si="27"/>
        <v>7831382060.4824047</v>
      </c>
      <c r="G134" s="90">
        <f t="shared" ca="1" si="27"/>
        <v>9789227575.6030064</v>
      </c>
      <c r="H134" s="90">
        <f t="shared" ca="1" si="27"/>
        <v>11747073090.723608</v>
      </c>
      <c r="I134" s="90">
        <f t="shared" ca="1" si="27"/>
        <v>13704918605.84421</v>
      </c>
      <c r="J134" s="90">
        <f t="shared" ca="1" si="27"/>
        <v>15662764120.964809</v>
      </c>
      <c r="K134" s="90">
        <f t="shared" ca="1" si="27"/>
        <v>17620609636.085411</v>
      </c>
      <c r="L134">
        <f ca="1">IF('NGPS 2020'!$A142="MR",INDIRECT("'NGPS 2020'!"&amp;'Country Selector'!$B$3&amp;ROW($A142))*10^12,0)*'Process Emissions Multipliers'!$B$48</f>
        <v>19578455151.206013</v>
      </c>
      <c r="M134" s="90">
        <f t="shared" ca="1" si="28"/>
        <v>17620609636.085411</v>
      </c>
      <c r="N134" s="90">
        <f t="shared" ca="1" si="28"/>
        <v>15662764120.964809</v>
      </c>
      <c r="O134" s="90">
        <f t="shared" ca="1" si="28"/>
        <v>13704918605.84421</v>
      </c>
      <c r="P134" s="90">
        <f t="shared" ca="1" si="28"/>
        <v>11747073090.723608</v>
      </c>
      <c r="Q134" s="90">
        <f t="shared" ca="1" si="28"/>
        <v>9789227575.6030064</v>
      </c>
      <c r="R134" s="90">
        <f t="shared" ca="1" si="28"/>
        <v>7831382060.4824047</v>
      </c>
      <c r="S134" s="90">
        <f t="shared" ca="1" si="28"/>
        <v>5873536545.361804</v>
      </c>
      <c r="T134" s="90">
        <f t="shared" ca="1" si="28"/>
        <v>3915691030.2412024</v>
      </c>
      <c r="U134" s="90">
        <f t="shared" ca="1" si="28"/>
        <v>1957845515.1206012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328228019754.13586</v>
      </c>
      <c r="N152" s="90">
        <f t="shared" ca="1" si="28"/>
        <v>656456039508.27173</v>
      </c>
      <c r="O152" s="90">
        <f t="shared" ca="1" si="28"/>
        <v>984684059262.40759</v>
      </c>
      <c r="P152" s="90">
        <f t="shared" ca="1" si="28"/>
        <v>1312912079016.5435</v>
      </c>
      <c r="Q152" s="90">
        <f t="shared" ca="1" si="28"/>
        <v>1641140098770.6794</v>
      </c>
      <c r="R152" s="90">
        <f t="shared" ca="1" si="28"/>
        <v>1969368118524.8152</v>
      </c>
      <c r="S152" s="90">
        <f t="shared" ca="1" si="28"/>
        <v>2297596138278.9512</v>
      </c>
      <c r="T152" s="90">
        <f t="shared" ca="1" si="28"/>
        <v>2625824158033.0869</v>
      </c>
      <c r="U152" s="90">
        <f t="shared" ca="1" si="28"/>
        <v>2954052177787.2231</v>
      </c>
      <c r="V152">
        <f ca="1">IF('NGPS 2030'!$A160="MR",INDIRECT("'NGPS 2030'!"&amp;'Country Selector'!$B$3&amp;ROW($A160))*10^12,0)*'Process Emissions Multipliers'!$D$48</f>
        <v>3282280197541.3589</v>
      </c>
      <c r="W152" s="90">
        <f t="shared" ca="1" si="30"/>
        <v>3298248109853.2964</v>
      </c>
      <c r="X152" s="90">
        <f t="shared" ca="1" si="30"/>
        <v>3314216022165.2334</v>
      </c>
      <c r="Y152" s="90">
        <f t="shared" ca="1" si="30"/>
        <v>3330183934477.1709</v>
      </c>
      <c r="Z152" s="90">
        <f t="shared" ca="1" si="30"/>
        <v>3346151846789.1079</v>
      </c>
      <c r="AA152" s="90">
        <f t="shared" ca="1" si="30"/>
        <v>3362119759101.0449</v>
      </c>
      <c r="AB152" s="90">
        <f t="shared" ca="1" si="30"/>
        <v>3378087671412.9824</v>
      </c>
      <c r="AC152" s="90">
        <f t="shared" ca="1" si="30"/>
        <v>3394055583724.9199</v>
      </c>
      <c r="AD152" s="90">
        <f t="shared" ca="1" si="30"/>
        <v>3410023496036.8569</v>
      </c>
      <c r="AE152" s="90">
        <f t="shared" ca="1" si="30"/>
        <v>3425991408348.7944</v>
      </c>
      <c r="AF152" s="90">
        <f t="shared" ca="1" si="30"/>
        <v>3441959320660.7314</v>
      </c>
      <c r="AG152" s="90">
        <f t="shared" ca="1" si="30"/>
        <v>3457927232972.6689</v>
      </c>
      <c r="AH152" s="90">
        <f t="shared" ca="1" si="30"/>
        <v>3473895145284.606</v>
      </c>
      <c r="AI152" s="90">
        <f t="shared" ca="1" si="30"/>
        <v>3489863057596.5435</v>
      </c>
      <c r="AJ152" s="90">
        <f t="shared" ca="1" si="30"/>
        <v>3505830969908.481</v>
      </c>
      <c r="AK152" s="90">
        <f t="shared" ca="1" si="30"/>
        <v>3521798882220.4185</v>
      </c>
      <c r="AL152" s="90">
        <f t="shared" ca="1" si="30"/>
        <v>3537766794532.3555</v>
      </c>
      <c r="AM152" s="90">
        <f t="shared" ca="1" si="29"/>
        <v>3553734706844.2925</v>
      </c>
      <c r="AN152" s="90">
        <f t="shared" ca="1" si="29"/>
        <v>3569702619156.23</v>
      </c>
      <c r="AO152" s="90">
        <f t="shared" ca="1" si="29"/>
        <v>3585670531468.167</v>
      </c>
      <c r="AP152">
        <f ca="1">V152*'Process Emissions Multipliers'!$E$48</f>
        <v>3601638443780.1045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4257829669679.9624</v>
      </c>
      <c r="D153" s="90">
        <f t="shared" ca="1" si="27"/>
        <v>4304504116115.8184</v>
      </c>
      <c r="E153" s="90">
        <f t="shared" ca="1" si="27"/>
        <v>4351178562551.6753</v>
      </c>
      <c r="F153" s="90">
        <f t="shared" ca="1" si="27"/>
        <v>4397853008987.5317</v>
      </c>
      <c r="G153" s="90">
        <f t="shared" ca="1" si="27"/>
        <v>4444527455423.3887</v>
      </c>
      <c r="H153" s="90">
        <f t="shared" ca="1" si="27"/>
        <v>4491201901859.2441</v>
      </c>
      <c r="I153" s="90">
        <f t="shared" ca="1" si="27"/>
        <v>4537876348295.1016</v>
      </c>
      <c r="J153" s="90">
        <f t="shared" ca="1" si="27"/>
        <v>4584550794730.958</v>
      </c>
      <c r="K153" s="90">
        <f t="shared" ca="1" si="27"/>
        <v>4631225241166.8145</v>
      </c>
      <c r="L153">
        <f ca="1">IF('NGPS 2020'!$A161="MR",INDIRECT("'NGPS 2020'!"&amp;'Country Selector'!$B$3&amp;ROW($A161))*10^12,0)*'Process Emissions Multipliers'!$B$48</f>
        <v>4677899687602.6709</v>
      </c>
      <c r="M153" s="90">
        <f t="shared" ca="1" si="28"/>
        <v>4390305787618.1523</v>
      </c>
      <c r="N153" s="90">
        <f t="shared" ca="1" si="28"/>
        <v>4102711887633.6333</v>
      </c>
      <c r="O153" s="90">
        <f t="shared" ca="1" si="28"/>
        <v>3815117987649.1147</v>
      </c>
      <c r="P153" s="90">
        <f t="shared" ca="1" si="28"/>
        <v>3527524087664.5957</v>
      </c>
      <c r="Q153" s="90">
        <f t="shared" ca="1" si="28"/>
        <v>3239930187680.0771</v>
      </c>
      <c r="R153" s="90">
        <f t="shared" ca="1" si="28"/>
        <v>2952336287695.5586</v>
      </c>
      <c r="S153" s="90">
        <f t="shared" ca="1" si="28"/>
        <v>2664742387711.0396</v>
      </c>
      <c r="T153" s="90">
        <f t="shared" ca="1" si="28"/>
        <v>2377148487726.521</v>
      </c>
      <c r="U153" s="90">
        <f t="shared" ca="1" si="28"/>
        <v>2089554587742.0022</v>
      </c>
      <c r="V153">
        <f ca="1">IF('NGPS 2030'!$A161="MR",INDIRECT("'NGPS 2030'!"&amp;'Country Selector'!$B$3&amp;ROW($A161))*10^12,0)*'Process Emissions Multipliers'!$D$48</f>
        <v>1801960687757.4834</v>
      </c>
      <c r="W153" s="90">
        <f t="shared" ca="1" si="30"/>
        <v>1810727017418.5596</v>
      </c>
      <c r="X153" s="90">
        <f t="shared" ca="1" si="30"/>
        <v>1819493347079.6357</v>
      </c>
      <c r="Y153" s="90">
        <f t="shared" ca="1" si="30"/>
        <v>1828259676740.7119</v>
      </c>
      <c r="Z153" s="90">
        <f t="shared" ca="1" si="30"/>
        <v>1837026006401.7881</v>
      </c>
      <c r="AA153" s="90">
        <f t="shared" ca="1" si="30"/>
        <v>1845792336062.8643</v>
      </c>
      <c r="AB153" s="90">
        <f t="shared" ca="1" si="30"/>
        <v>1854558665723.9402</v>
      </c>
      <c r="AC153" s="90">
        <f t="shared" ca="1" si="30"/>
        <v>1863324995385.0166</v>
      </c>
      <c r="AD153" s="90">
        <f t="shared" ca="1" si="30"/>
        <v>1872091325046.0925</v>
      </c>
      <c r="AE153" s="90">
        <f t="shared" ca="1" si="30"/>
        <v>1880857654707.1689</v>
      </c>
      <c r="AF153" s="90">
        <f t="shared" ca="1" si="30"/>
        <v>1889623984368.2451</v>
      </c>
      <c r="AG153" s="90">
        <f t="shared" ca="1" si="30"/>
        <v>1898390314029.321</v>
      </c>
      <c r="AH153" s="90">
        <f t="shared" ca="1" si="30"/>
        <v>1907156643690.3972</v>
      </c>
      <c r="AI153" s="90">
        <f t="shared" ca="1" si="30"/>
        <v>1915922973351.4731</v>
      </c>
      <c r="AJ153" s="90">
        <f t="shared" ca="1" si="30"/>
        <v>1924689303012.5493</v>
      </c>
      <c r="AK153" s="90">
        <f t="shared" ca="1" si="30"/>
        <v>1933455632673.6255</v>
      </c>
      <c r="AL153" s="90">
        <f t="shared" ca="1" si="30"/>
        <v>1942221962334.7017</v>
      </c>
      <c r="AM153" s="90">
        <f t="shared" ca="1" si="29"/>
        <v>1950988291995.7781</v>
      </c>
      <c r="AN153" s="90">
        <f t="shared" ca="1" si="29"/>
        <v>1959754621656.8542</v>
      </c>
      <c r="AO153" s="90">
        <f t="shared" ca="1" si="29"/>
        <v>1968520951317.9302</v>
      </c>
      <c r="AP153">
        <f ca="1">V153*'Process Emissions Multipliers'!$E$48</f>
        <v>1977287280979.0063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1005840041619.2517</v>
      </c>
      <c r="D154" s="90">
        <f t="shared" ca="1" si="27"/>
        <v>1016881336002.1724</v>
      </c>
      <c r="E154" s="90">
        <f t="shared" ca="1" si="27"/>
        <v>1027922630385.093</v>
      </c>
      <c r="F154" s="90">
        <f t="shared" ca="1" si="27"/>
        <v>1038963924768.0138</v>
      </c>
      <c r="G154" s="90">
        <f t="shared" ca="1" si="27"/>
        <v>1050005219150.9344</v>
      </c>
      <c r="H154" s="90">
        <f t="shared" ca="1" si="27"/>
        <v>1061046513533.8552</v>
      </c>
      <c r="I154" s="90">
        <f t="shared" ca="1" si="27"/>
        <v>1072087807916.776</v>
      </c>
      <c r="J154" s="90">
        <f t="shared" ca="1" si="27"/>
        <v>1083129102299.6965</v>
      </c>
      <c r="K154" s="90">
        <f t="shared" ca="1" si="27"/>
        <v>1094170396682.6174</v>
      </c>
      <c r="L154">
        <f ca="1">IF('NGPS 2020'!$A162="MR",INDIRECT("'NGPS 2020'!"&amp;'Country Selector'!$B$3&amp;ROW($A162))*10^12,0)*'Process Emissions Multipliers'!$B$48</f>
        <v>1105211691065.5381</v>
      </c>
      <c r="M154" s="90">
        <f t="shared" ca="1" si="28"/>
        <v>1134832251841.9597</v>
      </c>
      <c r="N154" s="90">
        <f t="shared" ca="1" si="28"/>
        <v>1164452812618.3811</v>
      </c>
      <c r="O154" s="90">
        <f t="shared" ca="1" si="28"/>
        <v>1194073373394.8027</v>
      </c>
      <c r="P154" s="90">
        <f t="shared" ca="1" si="28"/>
        <v>1223693934171.2241</v>
      </c>
      <c r="Q154" s="90">
        <f t="shared" ca="1" si="28"/>
        <v>1253314494947.6458</v>
      </c>
      <c r="R154" s="90">
        <f t="shared" ca="1" si="28"/>
        <v>1282935055724.0674</v>
      </c>
      <c r="S154" s="90">
        <f t="shared" ca="1" si="28"/>
        <v>1312555616500.4888</v>
      </c>
      <c r="T154" s="90">
        <f t="shared" ca="1" si="28"/>
        <v>1342176177276.9104</v>
      </c>
      <c r="U154" s="90">
        <f t="shared" ca="1" si="28"/>
        <v>1371796738053.3318</v>
      </c>
      <c r="V154">
        <f ca="1">IF('NGPS 2030'!$A162="MR",INDIRECT("'NGPS 2030'!"&amp;'Country Selector'!$B$3&amp;ROW($A162))*10^12,0)*'Process Emissions Multipliers'!$D$48</f>
        <v>1401417298829.7534</v>
      </c>
      <c r="W154" s="90">
        <f t="shared" ca="1" si="30"/>
        <v>1408235031379.4937</v>
      </c>
      <c r="X154" s="90">
        <f t="shared" ca="1" si="30"/>
        <v>1415052763929.2339</v>
      </c>
      <c r="Y154" s="90">
        <f t="shared" ca="1" si="30"/>
        <v>1421870496478.9741</v>
      </c>
      <c r="Z154" s="90">
        <f t="shared" ca="1" si="30"/>
        <v>1428688229028.7144</v>
      </c>
      <c r="AA154" s="90">
        <f t="shared" ca="1" si="30"/>
        <v>1435505961578.4546</v>
      </c>
      <c r="AB154" s="90">
        <f t="shared" ca="1" si="30"/>
        <v>1442323694128.1948</v>
      </c>
      <c r="AC154" s="90">
        <f t="shared" ca="1" si="30"/>
        <v>1449141426677.9348</v>
      </c>
      <c r="AD154" s="90">
        <f t="shared" ca="1" si="30"/>
        <v>1455959159227.6753</v>
      </c>
      <c r="AE154" s="90">
        <f t="shared" ca="1" si="30"/>
        <v>1462776891777.4155</v>
      </c>
      <c r="AF154" s="90">
        <f t="shared" ca="1" si="30"/>
        <v>1469594624327.1558</v>
      </c>
      <c r="AG154" s="90">
        <f t="shared" ca="1" si="30"/>
        <v>1476412356876.896</v>
      </c>
      <c r="AH154" s="90">
        <f t="shared" ca="1" si="30"/>
        <v>1483230089426.6362</v>
      </c>
      <c r="AI154" s="90">
        <f t="shared" ca="1" si="30"/>
        <v>1490047821976.3765</v>
      </c>
      <c r="AJ154" s="90">
        <f t="shared" ca="1" si="30"/>
        <v>1496865554526.1165</v>
      </c>
      <c r="AK154" s="90">
        <f t="shared" ca="1" si="30"/>
        <v>1503683287075.8569</v>
      </c>
      <c r="AL154" s="90">
        <f t="shared" ca="1" si="30"/>
        <v>1510501019625.5969</v>
      </c>
      <c r="AM154" s="90">
        <f t="shared" ca="1" si="29"/>
        <v>1517318752175.3374</v>
      </c>
      <c r="AN154" s="90">
        <f t="shared" ca="1" si="29"/>
        <v>1524136484725.0774</v>
      </c>
      <c r="AO154" s="90">
        <f t="shared" ca="1" si="29"/>
        <v>1530954217274.8174</v>
      </c>
      <c r="AP154">
        <f ca="1">V154*'Process Emissions Multipliers'!$E$48</f>
        <v>1537771949824.5579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168447885088.35956</v>
      </c>
      <c r="D155" s="90">
        <f t="shared" ca="1" si="27"/>
        <v>170292364232.03476</v>
      </c>
      <c r="E155" s="90">
        <f t="shared" ca="1" si="27"/>
        <v>172136843375.70999</v>
      </c>
      <c r="F155" s="90">
        <f t="shared" ca="1" si="27"/>
        <v>173981322519.38519</v>
      </c>
      <c r="G155" s="90">
        <f t="shared" ca="1" si="27"/>
        <v>175825801663.06039</v>
      </c>
      <c r="H155" s="90">
        <f t="shared" ca="1" si="27"/>
        <v>177670280806.7356</v>
      </c>
      <c r="I155" s="90">
        <f t="shared" ca="1" si="27"/>
        <v>179514759950.4108</v>
      </c>
      <c r="J155" s="90">
        <f t="shared" ca="1" si="27"/>
        <v>181359239094.086</v>
      </c>
      <c r="K155" s="90">
        <f t="shared" ca="1" si="27"/>
        <v>183203718237.76123</v>
      </c>
      <c r="L155">
        <f ca="1">IF('NGPS 2020'!$A163="MR",INDIRECT("'NGPS 2020'!"&amp;'Country Selector'!$B$3&amp;ROW($A163))*10^12,0)*'Process Emissions Multipliers'!$B$48</f>
        <v>185048197381.43643</v>
      </c>
      <c r="M155" s="90">
        <f t="shared" ca="1" si="28"/>
        <v>166635353388.69135</v>
      </c>
      <c r="N155" s="90">
        <f t="shared" ca="1" si="28"/>
        <v>148222509395.94626</v>
      </c>
      <c r="O155" s="90">
        <f t="shared" ca="1" si="28"/>
        <v>129809665403.20116</v>
      </c>
      <c r="P155" s="90">
        <f t="shared" ca="1" si="28"/>
        <v>111396821410.45609</v>
      </c>
      <c r="Q155" s="90">
        <f t="shared" ca="1" si="28"/>
        <v>92983977417.710983</v>
      </c>
      <c r="R155" s="90">
        <f t="shared" ca="1" si="28"/>
        <v>74571133424.965897</v>
      </c>
      <c r="S155" s="90">
        <f t="shared" ca="1" si="28"/>
        <v>56158289432.22081</v>
      </c>
      <c r="T155" s="90">
        <f t="shared" ca="1" si="28"/>
        <v>37745445439.475723</v>
      </c>
      <c r="U155" s="90">
        <f t="shared" ca="1" si="28"/>
        <v>19332601446.730633</v>
      </c>
      <c r="V155">
        <f ca="1">IF('NGPS 2030'!$A163="MR",INDIRECT("'NGPS 2030'!"&amp;'Country Selector'!$B$3&amp;ROW($A163))*10^12,0)*'Process Emissions Multipliers'!$D$48</f>
        <v>919757453.98554361</v>
      </c>
      <c r="W155" s="90">
        <f t="shared" ca="1" si="30"/>
        <v>924231967.27800822</v>
      </c>
      <c r="X155" s="90">
        <f t="shared" ca="1" si="30"/>
        <v>928706480.57047248</v>
      </c>
      <c r="Y155" s="90">
        <f t="shared" ca="1" si="30"/>
        <v>933180993.86293721</v>
      </c>
      <c r="Z155" s="90">
        <f t="shared" ca="1" si="30"/>
        <v>937655507.15540159</v>
      </c>
      <c r="AA155" s="90">
        <f t="shared" ca="1" si="30"/>
        <v>942130020.44786608</v>
      </c>
      <c r="AB155" s="90">
        <f t="shared" ca="1" si="30"/>
        <v>946604533.7403307</v>
      </c>
      <c r="AC155" s="90">
        <f t="shared" ca="1" si="30"/>
        <v>951079047.03279519</v>
      </c>
      <c r="AD155" s="90">
        <f t="shared" ca="1" si="30"/>
        <v>955553560.32525969</v>
      </c>
      <c r="AE155" s="90">
        <f t="shared" ca="1" si="30"/>
        <v>960028073.61772418</v>
      </c>
      <c r="AF155" s="90">
        <f t="shared" ca="1" si="30"/>
        <v>964502586.91018867</v>
      </c>
      <c r="AG155" s="90">
        <f t="shared" ca="1" si="30"/>
        <v>968977100.20265305</v>
      </c>
      <c r="AH155" s="90">
        <f t="shared" ca="1" si="30"/>
        <v>973451613.49511766</v>
      </c>
      <c r="AI155" s="90">
        <f t="shared" ca="1" si="30"/>
        <v>977926126.78758216</v>
      </c>
      <c r="AJ155" s="90">
        <f t="shared" ca="1" si="30"/>
        <v>982400640.08004665</v>
      </c>
      <c r="AK155" s="90">
        <f t="shared" ca="1" si="30"/>
        <v>986875153.37251127</v>
      </c>
      <c r="AL155" s="90">
        <f t="shared" ca="1" si="30"/>
        <v>991349666.66497564</v>
      </c>
      <c r="AM155" s="90">
        <f t="shared" ca="1" si="29"/>
        <v>995824179.95744014</v>
      </c>
      <c r="AN155" s="90">
        <f t="shared" ca="1" si="29"/>
        <v>1000298693.2499048</v>
      </c>
      <c r="AO155" s="90">
        <f t="shared" ca="1" si="29"/>
        <v>1004773206.5423691</v>
      </c>
      <c r="AP155">
        <f ca="1">V155*'Process Emissions Multipliers'!$E$48</f>
        <v>1009247719.8348337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4132039680690.3701</v>
      </c>
      <c r="D158" s="90">
        <f t="shared" ca="1" si="31"/>
        <v>3684573802930.7734</v>
      </c>
      <c r="E158" s="90">
        <f t="shared" ca="1" si="31"/>
        <v>3237107925171.1763</v>
      </c>
      <c r="F158" s="90">
        <f t="shared" ca="1" si="31"/>
        <v>2789642047411.5801</v>
      </c>
      <c r="G158" s="90">
        <f t="shared" ca="1" si="31"/>
        <v>2342176169651.9834</v>
      </c>
      <c r="H158" s="90">
        <f t="shared" ca="1" si="31"/>
        <v>1894710291892.3867</v>
      </c>
      <c r="I158" s="90">
        <f t="shared" ca="1" si="31"/>
        <v>1447244414132.7898</v>
      </c>
      <c r="J158" s="90">
        <f t="shared" ca="1" si="31"/>
        <v>999778536373.19324</v>
      </c>
      <c r="K158" s="90">
        <f t="shared" ca="1" si="31"/>
        <v>552312658613.59656</v>
      </c>
      <c r="L158">
        <f ca="1">IF('NGPS 2020'!$A166="MR",INDIRECT("'NGPS 2020'!"&amp;'Country Selector'!$B$3&amp;ROW($A166))*10^12,0)*'Process Emissions Multipliers'!$B$48</f>
        <v>104846780853.9998</v>
      </c>
      <c r="M158" s="90">
        <f t="shared" ca="1" si="34"/>
        <v>105757522198.4473</v>
      </c>
      <c r="N158" s="90">
        <f t="shared" ca="1" si="32"/>
        <v>106668263542.89478</v>
      </c>
      <c r="O158" s="90">
        <f t="shared" ca="1" si="32"/>
        <v>107579004887.34227</v>
      </c>
      <c r="P158" s="90">
        <f t="shared" ca="1" si="32"/>
        <v>108489746231.78975</v>
      </c>
      <c r="Q158" s="90">
        <f t="shared" ca="1" si="32"/>
        <v>109400487576.23723</v>
      </c>
      <c r="R158" s="90">
        <f t="shared" ca="1" si="32"/>
        <v>110311228920.68472</v>
      </c>
      <c r="S158" s="90">
        <f t="shared" ca="1" si="32"/>
        <v>111221970265.13222</v>
      </c>
      <c r="T158" s="90">
        <f t="shared" ca="1" si="32"/>
        <v>112132711609.5797</v>
      </c>
      <c r="U158" s="90">
        <f t="shared" ca="1" si="32"/>
        <v>113043452954.02718</v>
      </c>
      <c r="V158">
        <f ca="1">IF('NGPS 2030'!$A166="MR",INDIRECT("'NGPS 2030'!"&amp;'Country Selector'!$B$3&amp;ROW($A166))*10^12,0)*'Process Emissions Multipliers'!$D$48</f>
        <v>113954194298.47467</v>
      </c>
      <c r="W158" s="90">
        <f t="shared" ca="1" si="30"/>
        <v>114508568231.41876</v>
      </c>
      <c r="X158" s="90">
        <f t="shared" ca="1" si="30"/>
        <v>115062942164.36284</v>
      </c>
      <c r="Y158" s="90">
        <f t="shared" ca="1" si="30"/>
        <v>115617316097.30693</v>
      </c>
      <c r="Z158" s="90">
        <f t="shared" ca="1" si="30"/>
        <v>116171690030.25104</v>
      </c>
      <c r="AA158" s="90">
        <f t="shared" ca="1" si="30"/>
        <v>116726063963.19513</v>
      </c>
      <c r="AB158" s="90">
        <f t="shared" ca="1" si="30"/>
        <v>117280437896.13922</v>
      </c>
      <c r="AC158" s="90">
        <f t="shared" ca="1" si="30"/>
        <v>117834811829.08328</v>
      </c>
      <c r="AD158" s="90">
        <f t="shared" ca="1" si="30"/>
        <v>118389185762.02737</v>
      </c>
      <c r="AE158" s="90">
        <f t="shared" ca="1" si="30"/>
        <v>118943559694.97148</v>
      </c>
      <c r="AF158" s="90">
        <f t="shared" ca="1" si="30"/>
        <v>119497933627.91556</v>
      </c>
      <c r="AG158" s="90">
        <f t="shared" ca="1" si="30"/>
        <v>120052307560.85965</v>
      </c>
      <c r="AH158" s="90">
        <f t="shared" ca="1" si="30"/>
        <v>120606681493.80374</v>
      </c>
      <c r="AI158" s="90">
        <f t="shared" ca="1" si="30"/>
        <v>121161055426.74785</v>
      </c>
      <c r="AJ158" s="90">
        <f t="shared" ca="1" si="30"/>
        <v>121715429359.69193</v>
      </c>
      <c r="AK158" s="90">
        <f t="shared" ca="1" si="30"/>
        <v>122269803292.63602</v>
      </c>
      <c r="AL158" s="90">
        <f t="shared" ref="AL158:AO173" ca="1" si="35">$V158*($AP$1-AL$1)/($AP$1-$V$1)+$AP158*(AL$1-$V$1)/($AP$1-$V$1)</f>
        <v>122824177225.58009</v>
      </c>
      <c r="AM158" s="90">
        <f t="shared" ca="1" si="35"/>
        <v>123378551158.52419</v>
      </c>
      <c r="AN158" s="90">
        <f t="shared" ca="1" si="35"/>
        <v>123932925091.46829</v>
      </c>
      <c r="AO158" s="90">
        <f t="shared" ca="1" si="35"/>
        <v>124487299024.41238</v>
      </c>
      <c r="AP158">
        <f ca="1">V158*'Process Emissions Multipliers'!$E$48</f>
        <v>125041672957.35646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2702530758111.1641</v>
      </c>
      <c r="D160" s="90">
        <f t="shared" ca="1" si="31"/>
        <v>2403644507046.6025</v>
      </c>
      <c r="E160" s="90">
        <f t="shared" ca="1" si="31"/>
        <v>2104758255982.0408</v>
      </c>
      <c r="F160" s="90">
        <f t="shared" ca="1" si="31"/>
        <v>1805872004917.4797</v>
      </c>
      <c r="G160" s="90">
        <f t="shared" ca="1" si="31"/>
        <v>1506985753852.9182</v>
      </c>
      <c r="H160" s="90">
        <f t="shared" ca="1" si="31"/>
        <v>1208099502788.3569</v>
      </c>
      <c r="I160" s="90">
        <f t="shared" ca="1" si="31"/>
        <v>909213251723.79553</v>
      </c>
      <c r="J160" s="90">
        <f t="shared" ca="1" si="31"/>
        <v>610327000659.23425</v>
      </c>
      <c r="K160" s="90">
        <f t="shared" ca="1" si="31"/>
        <v>311440749594.67285</v>
      </c>
      <c r="L160">
        <f ca="1">IF('NGPS 2020'!$A168="MR",INDIRECT("'NGPS 2020'!"&amp;'Country Selector'!$B$3&amp;ROW($A168))*10^12,0)*'Process Emissions Multipliers'!$B$48</f>
        <v>12554498530.1115</v>
      </c>
      <c r="M160" s="90">
        <f t="shared" ca="1" si="34"/>
        <v>12663551958.141075</v>
      </c>
      <c r="N160" s="90">
        <f t="shared" ca="1" si="32"/>
        <v>12772605386.17065</v>
      </c>
      <c r="O160" s="90">
        <f t="shared" ca="1" si="32"/>
        <v>12881658814.200226</v>
      </c>
      <c r="P160" s="90">
        <f t="shared" ca="1" si="32"/>
        <v>12990712242.229801</v>
      </c>
      <c r="Q160" s="90">
        <f t="shared" ca="1" si="32"/>
        <v>13099765670.259377</v>
      </c>
      <c r="R160" s="90">
        <f t="shared" ca="1" si="32"/>
        <v>13208819098.288952</v>
      </c>
      <c r="S160" s="90">
        <f t="shared" ca="1" si="32"/>
        <v>13317872526.318527</v>
      </c>
      <c r="T160" s="90">
        <f t="shared" ca="1" si="32"/>
        <v>13426925954.348103</v>
      </c>
      <c r="U160" s="90">
        <f t="shared" ca="1" si="32"/>
        <v>13535979382.377678</v>
      </c>
      <c r="V160">
        <f ca="1">IF('NGPS 2030'!$A168="MR",INDIRECT("'NGPS 2030'!"&amp;'Country Selector'!$B$3&amp;ROW($A168))*10^12,0)*'Process Emissions Multipliers'!$D$48</f>
        <v>13645032810.407251</v>
      </c>
      <c r="W160" s="90">
        <f t="shared" ca="1" si="36"/>
        <v>13711414311.771242</v>
      </c>
      <c r="X160" s="90">
        <f t="shared" ca="1" si="36"/>
        <v>13777795813.135233</v>
      </c>
      <c r="Y160" s="90">
        <f t="shared" ca="1" si="36"/>
        <v>13844177314.499224</v>
      </c>
      <c r="Z160" s="90">
        <f t="shared" ca="1" si="36"/>
        <v>13910558815.863213</v>
      </c>
      <c r="AA160" s="90">
        <f t="shared" ca="1" si="36"/>
        <v>13976940317.227203</v>
      </c>
      <c r="AB160" s="90">
        <f t="shared" ca="1" si="36"/>
        <v>14043321818.591194</v>
      </c>
      <c r="AC160" s="90">
        <f t="shared" ca="1" si="36"/>
        <v>14109703319.955183</v>
      </c>
      <c r="AD160" s="90">
        <f t="shared" ca="1" si="36"/>
        <v>14176084821.319176</v>
      </c>
      <c r="AE160" s="90">
        <f t="shared" ca="1" si="36"/>
        <v>14242466322.683165</v>
      </c>
      <c r="AF160" s="90">
        <f t="shared" ca="1" si="36"/>
        <v>14308847824.047153</v>
      </c>
      <c r="AG160" s="90">
        <f t="shared" ca="1" si="36"/>
        <v>14375229325.411144</v>
      </c>
      <c r="AH160" s="90">
        <f t="shared" ca="1" si="36"/>
        <v>14441610826.775135</v>
      </c>
      <c r="AI160" s="90">
        <f t="shared" ca="1" si="36"/>
        <v>14507992328.139126</v>
      </c>
      <c r="AJ160" s="90">
        <f t="shared" ca="1" si="36"/>
        <v>14574373829.503115</v>
      </c>
      <c r="AK160" s="90">
        <f t="shared" ca="1" si="36"/>
        <v>14640755330.867105</v>
      </c>
      <c r="AL160" s="90">
        <f t="shared" ca="1" si="36"/>
        <v>14707136832.231098</v>
      </c>
      <c r="AM160" s="90">
        <f t="shared" ca="1" si="35"/>
        <v>14773518333.595089</v>
      </c>
      <c r="AN160" s="90">
        <f t="shared" ca="1" si="35"/>
        <v>14839899834.959078</v>
      </c>
      <c r="AO160" s="90">
        <f t="shared" ca="1" si="35"/>
        <v>14906281336.323067</v>
      </c>
      <c r="AP160">
        <f ca="1">V160*'Process Emissions Multipliers'!$E$48</f>
        <v>14972662837.687057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578080269.49387717</v>
      </c>
      <c r="D163" s="90">
        <f t="shared" ca="1" si="31"/>
        <v>1156160538.9877543</v>
      </c>
      <c r="E163" s="90">
        <f t="shared" ca="1" si="31"/>
        <v>1734240808.4816315</v>
      </c>
      <c r="F163" s="90">
        <f t="shared" ca="1" si="31"/>
        <v>2312321077.9755087</v>
      </c>
      <c r="G163" s="90">
        <f t="shared" ca="1" si="31"/>
        <v>2890401347.4693856</v>
      </c>
      <c r="H163" s="90">
        <f t="shared" ca="1" si="31"/>
        <v>3468481616.963263</v>
      </c>
      <c r="I163" s="90">
        <f t="shared" ca="1" si="31"/>
        <v>4046561886.4571395</v>
      </c>
      <c r="J163" s="90">
        <f t="shared" ca="1" si="31"/>
        <v>4624642155.9510174</v>
      </c>
      <c r="K163" s="90">
        <f t="shared" ca="1" si="31"/>
        <v>5202722425.4448948</v>
      </c>
      <c r="L163">
        <f ca="1">IF('NGPS 2020'!$A171="MR",INDIRECT("'NGPS 2020'!"&amp;'Country Selector'!$B$3&amp;ROW($A171))*10^12,0)*'Process Emissions Multipliers'!$B$48</f>
        <v>5780802694.9387712</v>
      </c>
      <c r="M163" s="90">
        <f t="shared" ca="1" si="34"/>
        <v>5831017074.2028427</v>
      </c>
      <c r="N163" s="90">
        <f t="shared" ca="1" si="32"/>
        <v>5881231453.4669132</v>
      </c>
      <c r="O163" s="90">
        <f t="shared" ca="1" si="32"/>
        <v>5931445832.7309837</v>
      </c>
      <c r="P163" s="90">
        <f t="shared" ca="1" si="32"/>
        <v>5981660211.9950562</v>
      </c>
      <c r="Q163" s="90">
        <f t="shared" ca="1" si="32"/>
        <v>6031874591.2591267</v>
      </c>
      <c r="R163" s="90">
        <f t="shared" ca="1" si="32"/>
        <v>6082088970.5231972</v>
      </c>
      <c r="S163" s="90">
        <f t="shared" ca="1" si="32"/>
        <v>6132303349.7872686</v>
      </c>
      <c r="T163" s="90">
        <f t="shared" ca="1" si="32"/>
        <v>6182517729.0513401</v>
      </c>
      <c r="U163" s="90">
        <f t="shared" ca="1" si="32"/>
        <v>6232732108.3154116</v>
      </c>
      <c r="V163">
        <f ca="1">IF('NGPS 2030'!$A171="MR",INDIRECT("'NGPS 2030'!"&amp;'Country Selector'!$B$3&amp;ROW($A171))*10^12,0)*'Process Emissions Multipliers'!$D$48</f>
        <v>6282946487.5794821</v>
      </c>
      <c r="W163" s="90">
        <f t="shared" ca="1" si="36"/>
        <v>6313512293.2195415</v>
      </c>
      <c r="X163" s="90">
        <f t="shared" ca="1" si="36"/>
        <v>6344078098.8596001</v>
      </c>
      <c r="Y163" s="90">
        <f t="shared" ca="1" si="36"/>
        <v>6374643904.4996595</v>
      </c>
      <c r="Z163" s="90">
        <f t="shared" ca="1" si="36"/>
        <v>6405209710.1397171</v>
      </c>
      <c r="AA163" s="90">
        <f t="shared" ca="1" si="36"/>
        <v>6435775515.7797766</v>
      </c>
      <c r="AB163" s="90">
        <f t="shared" ca="1" si="36"/>
        <v>6466341321.419836</v>
      </c>
      <c r="AC163" s="90">
        <f t="shared" ca="1" si="36"/>
        <v>6496907127.0598946</v>
      </c>
      <c r="AD163" s="90">
        <f t="shared" ca="1" si="36"/>
        <v>6527472932.6999531</v>
      </c>
      <c r="AE163" s="90">
        <f t="shared" ca="1" si="36"/>
        <v>6558038738.3400126</v>
      </c>
      <c r="AF163" s="90">
        <f t="shared" ca="1" si="36"/>
        <v>6588604543.980072</v>
      </c>
      <c r="AG163" s="90">
        <f t="shared" ca="1" si="36"/>
        <v>6619170349.6201305</v>
      </c>
      <c r="AH163" s="90">
        <f t="shared" ca="1" si="36"/>
        <v>6649736155.2601891</v>
      </c>
      <c r="AI163" s="90">
        <f t="shared" ca="1" si="36"/>
        <v>6680301960.9002485</v>
      </c>
      <c r="AJ163" s="90">
        <f t="shared" ca="1" si="36"/>
        <v>6710867766.540307</v>
      </c>
      <c r="AK163" s="90">
        <f t="shared" ca="1" si="36"/>
        <v>6741433572.1803665</v>
      </c>
      <c r="AL163" s="90">
        <f t="shared" ca="1" si="36"/>
        <v>6771999377.820425</v>
      </c>
      <c r="AM163" s="90">
        <f t="shared" ca="1" si="35"/>
        <v>6802565183.4604836</v>
      </c>
      <c r="AN163" s="90">
        <f t="shared" ca="1" si="35"/>
        <v>6833130989.100543</v>
      </c>
      <c r="AO163" s="90">
        <f t="shared" ca="1" si="35"/>
        <v>6863696794.7406015</v>
      </c>
      <c r="AP163">
        <f ca="1">V163*'Process Emissions Multipliers'!$E$48</f>
        <v>6894262600.380661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11408545339.018688</v>
      </c>
      <c r="D172" s="90">
        <f t="shared" ca="1" si="31"/>
        <v>11531187754.888695</v>
      </c>
      <c r="E172" s="90">
        <f t="shared" ca="1" si="31"/>
        <v>11653830170.758698</v>
      </c>
      <c r="F172" s="90">
        <f t="shared" ca="1" si="31"/>
        <v>11776472586.628704</v>
      </c>
      <c r="G172" s="90">
        <f t="shared" ca="1" si="31"/>
        <v>11899115002.498707</v>
      </c>
      <c r="H172" s="90">
        <f t="shared" ca="1" si="31"/>
        <v>12021757418.368713</v>
      </c>
      <c r="I172" s="90">
        <f t="shared" ca="1" si="31"/>
        <v>12144399834.238718</v>
      </c>
      <c r="J172" s="90">
        <f t="shared" ca="1" si="31"/>
        <v>12267042250.108723</v>
      </c>
      <c r="K172" s="90">
        <f t="shared" ca="1" si="31"/>
        <v>12389684665.978727</v>
      </c>
      <c r="L172">
        <f ca="1">IF('NGPS 2020'!$A180="MR",INDIRECT("'NGPS 2020'!"&amp;'Country Selector'!$B$3&amp;ROW($A180))*10^12,0)*'Process Emissions Multipliers'!$B$48</f>
        <v>12512327081.848732</v>
      </c>
      <c r="M172" s="90">
        <f t="shared" ca="1" si="34"/>
        <v>12621014191.705294</v>
      </c>
      <c r="N172" s="90">
        <f t="shared" ca="1" si="32"/>
        <v>12729701301.561857</v>
      </c>
      <c r="O172" s="90">
        <f t="shared" ca="1" si="32"/>
        <v>12838388411.418421</v>
      </c>
      <c r="P172" s="90">
        <f t="shared" ca="1" si="32"/>
        <v>12947075521.274982</v>
      </c>
      <c r="Q172" s="90">
        <f t="shared" ca="1" si="32"/>
        <v>13055762631.131546</v>
      </c>
      <c r="R172" s="90">
        <f t="shared" ca="1" si="32"/>
        <v>13164449740.98811</v>
      </c>
      <c r="S172" s="90">
        <f t="shared" ca="1" si="32"/>
        <v>13273136850.844669</v>
      </c>
      <c r="T172" s="90">
        <f t="shared" ca="1" si="32"/>
        <v>13381823960.701233</v>
      </c>
      <c r="U172" s="90">
        <f t="shared" ca="1" si="32"/>
        <v>13490511070.557798</v>
      </c>
      <c r="V172">
        <f ca="1">IF('NGPS 2030'!$A180="MR",INDIRECT("'NGPS 2030'!"&amp;'Country Selector'!$B$3&amp;ROW($A180))*10^12,0)*'Process Emissions Multipliers'!$D$48</f>
        <v>13599198180.41436</v>
      </c>
      <c r="W172" s="90">
        <f t="shared" ca="1" si="36"/>
        <v>13665356701.621714</v>
      </c>
      <c r="X172" s="90">
        <f t="shared" ca="1" si="36"/>
        <v>13731515222.829065</v>
      </c>
      <c r="Y172" s="90">
        <f t="shared" ca="1" si="36"/>
        <v>13797673744.036419</v>
      </c>
      <c r="Z172" s="90">
        <f t="shared" ca="1" si="36"/>
        <v>13863832265.243771</v>
      </c>
      <c r="AA172" s="90">
        <f t="shared" ca="1" si="36"/>
        <v>13929990786.451122</v>
      </c>
      <c r="AB172" s="90">
        <f t="shared" ca="1" si="36"/>
        <v>13996149307.658474</v>
      </c>
      <c r="AC172" s="90">
        <f t="shared" ca="1" si="36"/>
        <v>14062307828.865829</v>
      </c>
      <c r="AD172" s="90">
        <f t="shared" ca="1" si="36"/>
        <v>14128466350.073181</v>
      </c>
      <c r="AE172" s="90">
        <f t="shared" ca="1" si="36"/>
        <v>14194624871.280533</v>
      </c>
      <c r="AF172" s="90">
        <f t="shared" ca="1" si="36"/>
        <v>14260783392.487886</v>
      </c>
      <c r="AG172" s="90">
        <f t="shared" ca="1" si="36"/>
        <v>14326941913.69524</v>
      </c>
      <c r="AH172" s="90">
        <f t="shared" ca="1" si="36"/>
        <v>14393100434.902592</v>
      </c>
      <c r="AI172" s="90">
        <f t="shared" ca="1" si="36"/>
        <v>14459258956.109943</v>
      </c>
      <c r="AJ172" s="90">
        <f t="shared" ca="1" si="36"/>
        <v>14525417477.317297</v>
      </c>
      <c r="AK172" s="90">
        <f t="shared" ca="1" si="36"/>
        <v>14591575998.524651</v>
      </c>
      <c r="AL172" s="90">
        <f t="shared" ca="1" si="36"/>
        <v>14657734519.732002</v>
      </c>
      <c r="AM172" s="90">
        <f t="shared" ca="1" si="35"/>
        <v>14723893040.939356</v>
      </c>
      <c r="AN172" s="90">
        <f t="shared" ca="1" si="35"/>
        <v>14790051562.146708</v>
      </c>
      <c r="AO172" s="90">
        <f t="shared" ca="1" si="35"/>
        <v>14856210083.354061</v>
      </c>
      <c r="AP172">
        <f ca="1">V172*'Process Emissions Multipliers'!$E$48</f>
        <v>14922368604.561413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2329307860521.1318</v>
      </c>
      <c r="D173" s="90">
        <f t="shared" ca="1" si="31"/>
        <v>2354877108843.2231</v>
      </c>
      <c r="E173" s="90">
        <f t="shared" ca="1" si="31"/>
        <v>2380446357165.3145</v>
      </c>
      <c r="F173" s="90">
        <f t="shared" ca="1" si="31"/>
        <v>2406015605487.4053</v>
      </c>
      <c r="G173" s="90">
        <f t="shared" ca="1" si="31"/>
        <v>2431584853809.4961</v>
      </c>
      <c r="H173" s="90">
        <f t="shared" ca="1" si="31"/>
        <v>2457154102131.5879</v>
      </c>
      <c r="I173" s="90">
        <f t="shared" ca="1" si="31"/>
        <v>2482723350453.6782</v>
      </c>
      <c r="J173" s="90">
        <f t="shared" ca="1" si="31"/>
        <v>2508292598775.7695</v>
      </c>
      <c r="K173" s="90">
        <f t="shared" ca="1" si="31"/>
        <v>2533861847097.8608</v>
      </c>
      <c r="L173">
        <f ca="1">IF('NGPS 2020'!$A181="MR",INDIRECT("'NGPS 2020'!"&amp;'Country Selector'!$B$3&amp;ROW($A181))*10^12,0)*'Process Emissions Multipliers'!$B$48</f>
        <v>2559431095419.9517</v>
      </c>
      <c r="M173" s="90">
        <f t="shared" ca="1" si="34"/>
        <v>2581663344210.7949</v>
      </c>
      <c r="N173" s="90">
        <f t="shared" ca="1" si="32"/>
        <v>2603895593001.6387</v>
      </c>
      <c r="O173" s="90">
        <f t="shared" ca="1" si="32"/>
        <v>2626127841792.4819</v>
      </c>
      <c r="P173" s="90">
        <f t="shared" ca="1" si="32"/>
        <v>2648360090583.3257</v>
      </c>
      <c r="Q173" s="90">
        <f t="shared" ca="1" si="32"/>
        <v>2670592339374.1689</v>
      </c>
      <c r="R173" s="90">
        <f t="shared" ca="1" si="32"/>
        <v>2692824588165.0127</v>
      </c>
      <c r="S173" s="90">
        <f t="shared" ca="1" si="32"/>
        <v>2715056836955.856</v>
      </c>
      <c r="T173" s="90">
        <f t="shared" ca="1" si="32"/>
        <v>2737289085746.6992</v>
      </c>
      <c r="U173" s="90">
        <f t="shared" ca="1" si="32"/>
        <v>2759521334537.543</v>
      </c>
      <c r="V173">
        <f ca="1">IF('NGPS 2030'!$A181="MR",INDIRECT("'NGPS 2030'!"&amp;'Country Selector'!$B$3&amp;ROW($A181))*10^12,0)*'Process Emissions Multipliers'!$D$48</f>
        <v>2781753583328.3862</v>
      </c>
      <c r="W173" s="90">
        <f t="shared" ca="1" si="36"/>
        <v>2795286491739.2153</v>
      </c>
      <c r="X173" s="90">
        <f t="shared" ca="1" si="36"/>
        <v>2808819400150.0444</v>
      </c>
      <c r="Y173" s="90">
        <f t="shared" ca="1" si="36"/>
        <v>2822352308560.873</v>
      </c>
      <c r="Z173" s="90">
        <f t="shared" ca="1" si="36"/>
        <v>2835885216971.7021</v>
      </c>
      <c r="AA173" s="90">
        <f t="shared" ca="1" si="36"/>
        <v>2849418125382.5312</v>
      </c>
      <c r="AB173" s="90">
        <f t="shared" ca="1" si="36"/>
        <v>2862951033793.3604</v>
      </c>
      <c r="AC173" s="90">
        <f t="shared" ca="1" si="36"/>
        <v>2876483942204.1895</v>
      </c>
      <c r="AD173" s="90">
        <f t="shared" ca="1" si="36"/>
        <v>2890016850615.0186</v>
      </c>
      <c r="AE173" s="90">
        <f t="shared" ca="1" si="36"/>
        <v>2903549759025.8477</v>
      </c>
      <c r="AF173" s="90">
        <f t="shared" ca="1" si="36"/>
        <v>2917082667436.6763</v>
      </c>
      <c r="AG173" s="90">
        <f t="shared" ca="1" si="36"/>
        <v>2930615575847.5054</v>
      </c>
      <c r="AH173" s="90">
        <f t="shared" ca="1" si="36"/>
        <v>2944148484258.334</v>
      </c>
      <c r="AI173" s="90">
        <f t="shared" ca="1" si="36"/>
        <v>2957681392669.1631</v>
      </c>
      <c r="AJ173" s="90">
        <f t="shared" ca="1" si="36"/>
        <v>2971214301079.9922</v>
      </c>
      <c r="AK173" s="90">
        <f t="shared" ca="1" si="36"/>
        <v>2984747209490.8213</v>
      </c>
      <c r="AL173" s="90">
        <f t="shared" ca="1" si="36"/>
        <v>2998280117901.6504</v>
      </c>
      <c r="AM173" s="90">
        <f t="shared" ca="1" si="35"/>
        <v>3011813026312.4795</v>
      </c>
      <c r="AN173" s="90">
        <f t="shared" ca="1" si="35"/>
        <v>3025345934723.3086</v>
      </c>
      <c r="AO173" s="90">
        <f t="shared" ca="1" si="35"/>
        <v>3038878843134.1372</v>
      </c>
      <c r="AP173">
        <f ca="1">V173*'Process Emissions Multipliers'!$E$48</f>
        <v>3052411751544.9663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9037284308923.5605</v>
      </c>
      <c r="D174" s="90">
        <f t="shared" ca="1" si="31"/>
        <v>9136488270138.2422</v>
      </c>
      <c r="E174" s="90">
        <f t="shared" ca="1" si="31"/>
        <v>9235692231352.9258</v>
      </c>
      <c r="F174" s="90">
        <f t="shared" ca="1" si="31"/>
        <v>9334896192567.6094</v>
      </c>
      <c r="G174" s="90">
        <f t="shared" ca="1" si="31"/>
        <v>9434100153782.293</v>
      </c>
      <c r="H174" s="90">
        <f t="shared" ca="1" si="31"/>
        <v>9533304114996.9746</v>
      </c>
      <c r="I174" s="90">
        <f t="shared" ca="1" si="31"/>
        <v>9632508076211.6582</v>
      </c>
      <c r="J174" s="90">
        <f t="shared" ca="1" si="31"/>
        <v>9731712037426.3398</v>
      </c>
      <c r="K174" s="90">
        <f t="shared" ca="1" si="31"/>
        <v>9830915998641.0234</v>
      </c>
      <c r="L174">
        <f ca="1">IF('NGPS 2020'!$A182="MR",INDIRECT("'NGPS 2020'!"&amp;'Country Selector'!$B$3&amp;ROW($A182))*10^12,0)*'Process Emissions Multipliers'!$B$48</f>
        <v>9930119959855.707</v>
      </c>
      <c r="M174" s="90">
        <f t="shared" ca="1" si="34"/>
        <v>10016376979185.305</v>
      </c>
      <c r="N174" s="90">
        <f t="shared" ca="1" si="32"/>
        <v>10102633998514.902</v>
      </c>
      <c r="O174" s="90">
        <f t="shared" ca="1" si="32"/>
        <v>10188891017844.5</v>
      </c>
      <c r="P174" s="90">
        <f t="shared" ca="1" si="32"/>
        <v>10275148037174.098</v>
      </c>
      <c r="Q174" s="90">
        <f t="shared" ca="1" si="32"/>
        <v>10361405056503.695</v>
      </c>
      <c r="R174" s="90">
        <f t="shared" ca="1" si="32"/>
        <v>10447662075833.293</v>
      </c>
      <c r="S174" s="90">
        <f t="shared" ca="1" si="32"/>
        <v>10533919095162.891</v>
      </c>
      <c r="T174" s="90">
        <f t="shared" ca="1" si="32"/>
        <v>10620176114492.488</v>
      </c>
      <c r="U174" s="90">
        <f t="shared" ca="1" si="32"/>
        <v>10706433133822.086</v>
      </c>
      <c r="V174">
        <f ca="1">IF('NGPS 2030'!$A182="MR",INDIRECT("'NGPS 2030'!"&amp;'Country Selector'!$B$3&amp;ROW($A182))*10^12,0)*'Process Emissions Multipliers'!$D$48</f>
        <v>10792690153151.684</v>
      </c>
      <c r="W174" s="90">
        <f t="shared" ca="1" si="36"/>
        <v>10845195338450.771</v>
      </c>
      <c r="X174" s="90">
        <f t="shared" ca="1" si="36"/>
        <v>10897700523749.859</v>
      </c>
      <c r="Y174" s="90">
        <f t="shared" ca="1" si="36"/>
        <v>10950205709048.947</v>
      </c>
      <c r="Z174" s="90">
        <f t="shared" ca="1" si="36"/>
        <v>11002710894348.033</v>
      </c>
      <c r="AA174" s="90">
        <f t="shared" ca="1" si="36"/>
        <v>11055216079647.121</v>
      </c>
      <c r="AB174" s="90">
        <f t="shared" ca="1" si="36"/>
        <v>11107721264946.207</v>
      </c>
      <c r="AC174" s="90">
        <f t="shared" ca="1" si="36"/>
        <v>11160226450245.297</v>
      </c>
      <c r="AD174" s="90">
        <f t="shared" ca="1" si="36"/>
        <v>11212731635544.383</v>
      </c>
      <c r="AE174" s="90">
        <f t="shared" ca="1" si="36"/>
        <v>11265236820843.473</v>
      </c>
      <c r="AF174" s="90">
        <f t="shared" ca="1" si="36"/>
        <v>11317742006142.559</v>
      </c>
      <c r="AG174" s="90">
        <f t="shared" ca="1" si="36"/>
        <v>11370247191441.648</v>
      </c>
      <c r="AH174" s="90">
        <f t="shared" ca="1" si="36"/>
        <v>11422752376740.734</v>
      </c>
      <c r="AI174" s="90">
        <f t="shared" ca="1" si="36"/>
        <v>11475257562039.82</v>
      </c>
      <c r="AJ174" s="90">
        <f t="shared" ca="1" si="36"/>
        <v>11527762747338.91</v>
      </c>
      <c r="AK174" s="90">
        <f t="shared" ca="1" si="36"/>
        <v>11580267932637.996</v>
      </c>
      <c r="AL174" s="90">
        <f t="shared" ref="AL174:AO177" ca="1" si="37">$V174*($AP$1-AL$1)/($AP$1-$V$1)+$AP174*(AL$1-$V$1)/($AP$1-$V$1)</f>
        <v>11632773117937.084</v>
      </c>
      <c r="AM174" s="90">
        <f t="shared" ca="1" si="37"/>
        <v>11685278303236.172</v>
      </c>
      <c r="AN174" s="90">
        <f t="shared" ca="1" si="37"/>
        <v>11737783488535.26</v>
      </c>
      <c r="AO174" s="90">
        <f t="shared" ca="1" si="37"/>
        <v>11790288673834.348</v>
      </c>
      <c r="AP174">
        <f ca="1">V174*'Process Emissions Multipliers'!$E$48</f>
        <v>11842793859133.436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1479042327.0649559</v>
      </c>
      <c r="D175" s="90">
        <f t="shared" ca="1" si="31"/>
        <v>1495278051.4980397</v>
      </c>
      <c r="E175" s="90">
        <f t="shared" ca="1" si="31"/>
        <v>1511513775.9311235</v>
      </c>
      <c r="F175" s="90">
        <f t="shared" ca="1" si="31"/>
        <v>1527749500.3642075</v>
      </c>
      <c r="G175" s="90">
        <f t="shared" ca="1" si="31"/>
        <v>1543985224.7972913</v>
      </c>
      <c r="H175" s="90">
        <f t="shared" ca="1" si="31"/>
        <v>1560220949.2303753</v>
      </c>
      <c r="I175" s="90">
        <f t="shared" ca="1" si="31"/>
        <v>1576456673.6634591</v>
      </c>
      <c r="J175" s="90">
        <f t="shared" ca="1" si="31"/>
        <v>1592692398.0965431</v>
      </c>
      <c r="K175" s="90">
        <f t="shared" ca="1" si="31"/>
        <v>1608928122.5296271</v>
      </c>
      <c r="L175">
        <f ca="1">IF('NGPS 2020'!$A183="MR",INDIRECT("'NGPS 2020'!"&amp;'Country Selector'!$B$3&amp;ROW($A183))*10^12,0)*'Process Emissions Multipliers'!$B$48</f>
        <v>1625163846.9627109</v>
      </c>
      <c r="M175" s="90">
        <f t="shared" ca="1" si="34"/>
        <v>1639280674.3445864</v>
      </c>
      <c r="N175" s="90">
        <f t="shared" ca="1" si="32"/>
        <v>1653397501.7264619</v>
      </c>
      <c r="O175" s="90">
        <f t="shared" ca="1" si="32"/>
        <v>1667514329.1083372</v>
      </c>
      <c r="P175" s="90">
        <f t="shared" ca="1" si="32"/>
        <v>1681631156.4902124</v>
      </c>
      <c r="Q175" s="90">
        <f t="shared" ca="1" si="32"/>
        <v>1695747983.872088</v>
      </c>
      <c r="R175" s="90">
        <f t="shared" ca="1" si="32"/>
        <v>1709864811.2539635</v>
      </c>
      <c r="S175" s="90">
        <f t="shared" ca="1" si="32"/>
        <v>1723981638.635839</v>
      </c>
      <c r="T175" s="90">
        <f t="shared" ca="1" si="32"/>
        <v>1738098466.0177143</v>
      </c>
      <c r="U175" s="90">
        <f t="shared" ca="1" si="32"/>
        <v>1752215293.39959</v>
      </c>
      <c r="V175">
        <f ca="1">IF('NGPS 2030'!$A183="MR",INDIRECT("'NGPS 2030'!"&amp;'Country Selector'!$B$3&amp;ROW($A183))*10^12,0)*'Process Emissions Multipliers'!$D$48</f>
        <v>1766332120.7814653</v>
      </c>
      <c r="W175" s="90">
        <f t="shared" ref="W175:AL177" ca="1" si="38">$V175*($AP$1-W$1)/($AP$1-$V$1)+$AP175*(W$1-$V$1)/($AP$1-$V$1)</f>
        <v>1774925121.5982523</v>
      </c>
      <c r="X175" s="90">
        <f t="shared" ca="1" si="38"/>
        <v>1783518122.4150393</v>
      </c>
      <c r="Y175" s="90">
        <f t="shared" ca="1" si="38"/>
        <v>1792111123.2318261</v>
      </c>
      <c r="Z175" s="90">
        <f t="shared" ca="1" si="38"/>
        <v>1800704124.0486131</v>
      </c>
      <c r="AA175" s="90">
        <f t="shared" ca="1" si="38"/>
        <v>1809297124.8654003</v>
      </c>
      <c r="AB175" s="90">
        <f t="shared" ca="1" si="38"/>
        <v>1817890125.6821871</v>
      </c>
      <c r="AC175" s="90">
        <f t="shared" ca="1" si="38"/>
        <v>1826483126.4989743</v>
      </c>
      <c r="AD175" s="90">
        <f t="shared" ca="1" si="38"/>
        <v>1835076127.3157611</v>
      </c>
      <c r="AE175" s="90">
        <f t="shared" ca="1" si="38"/>
        <v>1843669128.1325483</v>
      </c>
      <c r="AF175" s="90">
        <f t="shared" ca="1" si="38"/>
        <v>1852262128.9493351</v>
      </c>
      <c r="AG175" s="90">
        <f t="shared" ca="1" si="38"/>
        <v>1860855129.7661221</v>
      </c>
      <c r="AH175" s="90">
        <f t="shared" ca="1" si="38"/>
        <v>1869448130.5829091</v>
      </c>
      <c r="AI175" s="90">
        <f t="shared" ca="1" si="38"/>
        <v>1878041131.3996959</v>
      </c>
      <c r="AJ175" s="90">
        <f t="shared" ca="1" si="38"/>
        <v>1886634132.2164831</v>
      </c>
      <c r="AK175" s="90">
        <f t="shared" ca="1" si="38"/>
        <v>1895227133.0332699</v>
      </c>
      <c r="AL175" s="90">
        <f t="shared" ca="1" si="38"/>
        <v>1903820133.8500571</v>
      </c>
      <c r="AM175" s="90">
        <f t="shared" ca="1" si="37"/>
        <v>1912413134.6668439</v>
      </c>
      <c r="AN175" s="90">
        <f t="shared" ca="1" si="37"/>
        <v>1921006135.4836309</v>
      </c>
      <c r="AO175" s="90">
        <f t="shared" ca="1" si="37"/>
        <v>1929599136.3004177</v>
      </c>
      <c r="AP175">
        <f ca="1">V175*'Process Emissions Multipliers'!$E$48</f>
        <v>1938192137.1172049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118752062501.45515</v>
      </c>
      <c r="D176" s="90">
        <f t="shared" ca="1" si="31"/>
        <v>120055325377.44623</v>
      </c>
      <c r="E176" s="90">
        <f t="shared" ca="1" si="31"/>
        <v>121358588253.43733</v>
      </c>
      <c r="F176" s="90">
        <f t="shared" ca="1" si="31"/>
        <v>122661851129.42842</v>
      </c>
      <c r="G176" s="90">
        <f t="shared" ca="1" si="31"/>
        <v>123965114005.41951</v>
      </c>
      <c r="H176" s="90">
        <f t="shared" ca="1" si="31"/>
        <v>125268376881.4106</v>
      </c>
      <c r="I176" s="90">
        <f t="shared" ca="1" si="31"/>
        <v>126571639757.40169</v>
      </c>
      <c r="J176" s="90">
        <f t="shared" ca="1" si="31"/>
        <v>127874902633.39276</v>
      </c>
      <c r="K176" s="90">
        <f t="shared" ca="1" si="31"/>
        <v>129178165509.38385</v>
      </c>
      <c r="L176">
        <f ca="1">IF('NGPS 2020'!$A184="MR",INDIRECT("'NGPS 2020'!"&amp;'Country Selector'!$B$3&amp;ROW($A184))*10^12,0)*'Process Emissions Multipliers'!$B$48</f>
        <v>130481428385.37495</v>
      </c>
      <c r="M176" s="90">
        <f t="shared" ca="1" si="34"/>
        <v>131614842597.47876</v>
      </c>
      <c r="N176" s="90">
        <f t="shared" ca="1" si="32"/>
        <v>132748256809.5826</v>
      </c>
      <c r="O176" s="90">
        <f t="shared" ca="1" si="32"/>
        <v>133881671021.68642</v>
      </c>
      <c r="P176" s="90">
        <f t="shared" ca="1" si="32"/>
        <v>135015085233.79025</v>
      </c>
      <c r="Q176" s="90">
        <f t="shared" ca="1" si="32"/>
        <v>136148499445.89407</v>
      </c>
      <c r="R176" s="90">
        <f t="shared" ca="1" si="32"/>
        <v>137281913657.99788</v>
      </c>
      <c r="S176" s="90">
        <f t="shared" ca="1" si="32"/>
        <v>138415327870.10172</v>
      </c>
      <c r="T176" s="90">
        <f t="shared" ca="1" si="32"/>
        <v>139548742082.20554</v>
      </c>
      <c r="U176" s="90">
        <f t="shared" ca="1" si="32"/>
        <v>140682156294.30936</v>
      </c>
      <c r="V176">
        <f ca="1">IF('NGPS 2030'!$A184="MR",INDIRECT("'NGPS 2030'!"&amp;'Country Selector'!$B$3&amp;ROW($A184))*10^12,0)*'Process Emissions Multipliers'!$D$48</f>
        <v>141815570506.41318</v>
      </c>
      <c r="W176" s="90">
        <f t="shared" ca="1" si="38"/>
        <v>142505486801.80139</v>
      </c>
      <c r="X176" s="90">
        <f t="shared" ca="1" si="38"/>
        <v>143195403097.18954</v>
      </c>
      <c r="Y176" s="90">
        <f t="shared" ca="1" si="38"/>
        <v>143885319392.57776</v>
      </c>
      <c r="Z176" s="90">
        <f t="shared" ca="1" si="38"/>
        <v>144575235687.96594</v>
      </c>
      <c r="AA176" s="90">
        <f t="shared" ca="1" si="38"/>
        <v>145265151983.35416</v>
      </c>
      <c r="AB176" s="90">
        <f t="shared" ca="1" si="38"/>
        <v>145955068278.74234</v>
      </c>
      <c r="AC176" s="90">
        <f t="shared" ca="1" si="38"/>
        <v>146644984574.13055</v>
      </c>
      <c r="AD176" s="90">
        <f t="shared" ca="1" si="38"/>
        <v>147334900869.51874</v>
      </c>
      <c r="AE176" s="90">
        <f t="shared" ca="1" si="38"/>
        <v>148024817164.90692</v>
      </c>
      <c r="AF176" s="90">
        <f t="shared" ca="1" si="38"/>
        <v>148714733460.2951</v>
      </c>
      <c r="AG176" s="90">
        <f t="shared" ca="1" si="38"/>
        <v>149404649755.68332</v>
      </c>
      <c r="AH176" s="90">
        <f t="shared" ca="1" si="38"/>
        <v>150094566051.0715</v>
      </c>
      <c r="AI176" s="90">
        <f t="shared" ca="1" si="38"/>
        <v>150784482346.45972</v>
      </c>
      <c r="AJ176" s="90">
        <f t="shared" ca="1" si="38"/>
        <v>151474398641.8479</v>
      </c>
      <c r="AK176" s="90">
        <f t="shared" ca="1" si="38"/>
        <v>152164314937.23608</v>
      </c>
      <c r="AL176" s="90">
        <f t="shared" ca="1" si="38"/>
        <v>152854231232.62427</v>
      </c>
      <c r="AM176" s="90">
        <f t="shared" ca="1" si="37"/>
        <v>153544147528.01248</v>
      </c>
      <c r="AN176" s="90">
        <f t="shared" ca="1" si="37"/>
        <v>154234063823.40067</v>
      </c>
      <c r="AO176" s="90">
        <f t="shared" ca="1" si="37"/>
        <v>154923980118.78885</v>
      </c>
      <c r="AP176">
        <f ca="1">V176*'Process Emissions Multipliers'!$E$48</f>
        <v>155613896414.17706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2696696414904.8848</v>
      </c>
      <c r="D177" s="90">
        <f t="shared" ca="1" si="31"/>
        <v>2726298556146.3457</v>
      </c>
      <c r="E177" s="90">
        <f t="shared" ca="1" si="31"/>
        <v>2755900697387.8076</v>
      </c>
      <c r="F177" s="90">
        <f t="shared" ca="1" si="31"/>
        <v>2785502838629.2686</v>
      </c>
      <c r="G177" s="90">
        <f t="shared" ca="1" si="31"/>
        <v>2815104979870.7295</v>
      </c>
      <c r="H177" s="90">
        <f t="shared" ca="1" si="31"/>
        <v>2844707121112.1914</v>
      </c>
      <c r="I177" s="90">
        <f t="shared" ca="1" si="31"/>
        <v>2874309262353.6523</v>
      </c>
      <c r="J177" s="90">
        <f t="shared" ca="1" si="31"/>
        <v>2903911403595.1133</v>
      </c>
      <c r="K177" s="90">
        <f t="shared" ca="1" si="31"/>
        <v>2933513544836.5747</v>
      </c>
      <c r="L177">
        <f ca="1">IF('NGPS 2020'!$A185="MR",INDIRECT("'NGPS 2020'!"&amp;'Country Selector'!$B$3&amp;ROW($A185))*10^12,0)*'Process Emissions Multipliers'!$B$48</f>
        <v>2963115686078.0361</v>
      </c>
      <c r="M177" s="90">
        <f t="shared" ca="1" si="34"/>
        <v>2988854501726.0986</v>
      </c>
      <c r="N177" s="90">
        <f t="shared" ca="1" si="32"/>
        <v>3014593317374.1611</v>
      </c>
      <c r="O177" s="90">
        <f t="shared" ca="1" si="32"/>
        <v>3040332133022.2241</v>
      </c>
      <c r="P177" s="90">
        <f t="shared" ca="1" si="32"/>
        <v>3066070948670.2866</v>
      </c>
      <c r="Q177" s="90">
        <f t="shared" ca="1" si="32"/>
        <v>3091809764318.3491</v>
      </c>
      <c r="R177" s="90">
        <f t="shared" ca="1" si="32"/>
        <v>3117548579966.4116</v>
      </c>
      <c r="S177" s="90">
        <f t="shared" ca="1" si="32"/>
        <v>3143287395614.4746</v>
      </c>
      <c r="T177" s="90">
        <f t="shared" ca="1" si="32"/>
        <v>3169026211262.5371</v>
      </c>
      <c r="U177" s="90">
        <f t="shared" ca="1" si="32"/>
        <v>3194765026910.5996</v>
      </c>
      <c r="V177">
        <f ca="1">IF('NGPS 2030'!$A185="MR",INDIRECT("'NGPS 2030'!"&amp;'Country Selector'!$B$3&amp;ROW($A185))*10^12,0)*'Process Emissions Multipliers'!$D$48</f>
        <v>3220503842558.6621</v>
      </c>
      <c r="W177" s="90">
        <f t="shared" ca="1" si="38"/>
        <v>3236171220071.6343</v>
      </c>
      <c r="X177" s="90">
        <f t="shared" ca="1" si="38"/>
        <v>3251838597584.6064</v>
      </c>
      <c r="Y177" s="90">
        <f t="shared" ca="1" si="38"/>
        <v>3267505975097.5791</v>
      </c>
      <c r="Z177" s="90">
        <f t="shared" ca="1" si="38"/>
        <v>3283173352610.5513</v>
      </c>
      <c r="AA177" s="90">
        <f t="shared" ca="1" si="38"/>
        <v>3298840730123.5234</v>
      </c>
      <c r="AB177" s="90">
        <f t="shared" ca="1" si="38"/>
        <v>3314508107636.4961</v>
      </c>
      <c r="AC177" s="90">
        <f t="shared" ca="1" si="38"/>
        <v>3330175485149.4678</v>
      </c>
      <c r="AD177" s="90">
        <f t="shared" ca="1" si="38"/>
        <v>3345842862662.4404</v>
      </c>
      <c r="AE177" s="90">
        <f t="shared" ca="1" si="38"/>
        <v>3361510240175.4131</v>
      </c>
      <c r="AF177" s="90">
        <f t="shared" ca="1" si="38"/>
        <v>3377177617688.3848</v>
      </c>
      <c r="AG177" s="90">
        <f t="shared" ca="1" si="38"/>
        <v>3392844995201.3574</v>
      </c>
      <c r="AH177" s="90">
        <f t="shared" ca="1" si="38"/>
        <v>3408512372714.3296</v>
      </c>
      <c r="AI177" s="90">
        <f t="shared" ca="1" si="38"/>
        <v>3424179750227.3022</v>
      </c>
      <c r="AJ177" s="90">
        <f t="shared" ca="1" si="38"/>
        <v>3439847127740.2739</v>
      </c>
      <c r="AK177" s="90">
        <f t="shared" ca="1" si="38"/>
        <v>3455514505253.2466</v>
      </c>
      <c r="AL177" s="90">
        <f t="shared" ca="1" si="38"/>
        <v>3471181882766.2187</v>
      </c>
      <c r="AM177" s="90">
        <f t="shared" ca="1" si="37"/>
        <v>3486849260279.1909</v>
      </c>
      <c r="AN177" s="90">
        <f t="shared" ca="1" si="37"/>
        <v>3502516637792.1636</v>
      </c>
      <c r="AO177" s="90">
        <f t="shared" ca="1" si="37"/>
        <v>3518184015305.1353</v>
      </c>
      <c r="AP177">
        <f ca="1">V177*'Process Emissions Multipliers'!$E$48</f>
        <v>3533851392818.1079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5643732139.4900637</v>
      </c>
      <c r="N31" s="90">
        <f t="shared" ca="1" si="4"/>
        <v>11287464278.980127</v>
      </c>
      <c r="O31" s="90">
        <f t="shared" ca="1" si="4"/>
        <v>16931196418.47019</v>
      </c>
      <c r="P31" s="90">
        <f t="shared" ca="1" si="4"/>
        <v>22574928557.960255</v>
      </c>
      <c r="Q31" s="90">
        <f t="shared" ca="1" si="4"/>
        <v>28218660697.450317</v>
      </c>
      <c r="R31" s="90">
        <f t="shared" ca="1" si="4"/>
        <v>33862392836.94038</v>
      </c>
      <c r="S31" s="90">
        <f t="shared" ca="1" si="4"/>
        <v>39506124976.430443</v>
      </c>
      <c r="T31" s="90">
        <f t="shared" ca="1" si="4"/>
        <v>45149857115.920509</v>
      </c>
      <c r="U31" s="90">
        <f t="shared" ca="1" si="4"/>
        <v>50793589255.410568</v>
      </c>
      <c r="V31">
        <f ca="1">IF('Waste 2030'!$A39="MR",INDIRECT("'Waste 2030'!"&amp;'Country Selector'!$B$3&amp;ROW($A39))*10^12,0)*'Process Emissions Multipliers'!$D$45</f>
        <v>56437321394.900635</v>
      </c>
      <c r="W31" s="90">
        <f t="shared" ca="1" si="5"/>
        <v>56300446209.852249</v>
      </c>
      <c r="X31" s="90">
        <f t="shared" ca="1" si="5"/>
        <v>56163571024.803871</v>
      </c>
      <c r="Y31" s="90">
        <f t="shared" ca="1" si="5"/>
        <v>56026695839.755493</v>
      </c>
      <c r="Z31" s="90">
        <f t="shared" ca="1" si="5"/>
        <v>55889820654.707115</v>
      </c>
      <c r="AA31" s="90">
        <f t="shared" ca="1" si="5"/>
        <v>55752945469.658737</v>
      </c>
      <c r="AB31" s="90">
        <f t="shared" ca="1" si="5"/>
        <v>55616070284.610352</v>
      </c>
      <c r="AC31" s="90">
        <f t="shared" ca="1" si="5"/>
        <v>55479195099.561966</v>
      </c>
      <c r="AD31" s="90">
        <f t="shared" ca="1" si="5"/>
        <v>55342319914.513596</v>
      </c>
      <c r="AE31" s="90">
        <f t="shared" ca="1" si="5"/>
        <v>55205444729.46521</v>
      </c>
      <c r="AF31" s="90">
        <f t="shared" ca="1" si="5"/>
        <v>55068569544.416832</v>
      </c>
      <c r="AG31" s="90">
        <f t="shared" ca="1" si="5"/>
        <v>54931694359.368454</v>
      </c>
      <c r="AH31" s="90">
        <f t="shared" ca="1" si="5"/>
        <v>54794819174.320068</v>
      </c>
      <c r="AI31" s="90">
        <f t="shared" ca="1" si="5"/>
        <v>54657943989.271698</v>
      </c>
      <c r="AJ31" s="90">
        <f t="shared" ca="1" si="5"/>
        <v>54521068804.223312</v>
      </c>
      <c r="AK31" s="90">
        <f t="shared" ca="1" si="5"/>
        <v>54384193619.174934</v>
      </c>
      <c r="AL31" s="90">
        <f t="shared" ca="1" si="5"/>
        <v>54247318434.126549</v>
      </c>
      <c r="AM31" s="90">
        <f t="shared" ca="1" si="6"/>
        <v>54110443249.078163</v>
      </c>
      <c r="AN31" s="90">
        <f t="shared" ca="1" si="6"/>
        <v>53973568064.029793</v>
      </c>
      <c r="AO31" s="90">
        <f t="shared" ca="1" si="6"/>
        <v>53836692878.981407</v>
      </c>
      <c r="AP31">
        <f ca="1">V31*'Process Emissions Multipliers'!$E$45</f>
        <v>53699817693.933029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13250731199.765308</v>
      </c>
      <c r="N32" s="90">
        <f t="shared" ca="1" si="4"/>
        <v>26501462399.530617</v>
      </c>
      <c r="O32" s="90">
        <f t="shared" ca="1" si="4"/>
        <v>39752193599.295921</v>
      </c>
      <c r="P32" s="90">
        <f t="shared" ca="1" si="4"/>
        <v>53002924799.061234</v>
      </c>
      <c r="Q32" s="90">
        <f t="shared" ca="1" si="4"/>
        <v>66253655998.826538</v>
      </c>
      <c r="R32" s="90">
        <f t="shared" ca="1" si="4"/>
        <v>79504387198.591843</v>
      </c>
      <c r="S32" s="90">
        <f t="shared" ca="1" si="4"/>
        <v>92755118398.357147</v>
      </c>
      <c r="T32" s="90">
        <f t="shared" ca="1" si="4"/>
        <v>106005849598.12247</v>
      </c>
      <c r="U32" s="90">
        <f t="shared" ca="1" si="4"/>
        <v>119256580797.88777</v>
      </c>
      <c r="V32">
        <f ca="1">IF('Waste 2030'!$A40="MR",INDIRECT("'Waste 2030'!"&amp;'Country Selector'!$B$3&amp;ROW($A40))*10^12,0)*'Process Emissions Multipliers'!$D$45</f>
        <v>132507311997.65308</v>
      </c>
      <c r="W32" s="90">
        <f t="shared" ca="1" si="5"/>
        <v>132185947297.81136</v>
      </c>
      <c r="X32" s="90">
        <f t="shared" ref="X32:AM47" ca="1" si="7">$V32*($AP$1-X$1)/($AP$1-$V$1)+$AP32*(X$1-$V$1)/($AP$1-$V$1)</f>
        <v>131864582597.96967</v>
      </c>
      <c r="Y32" s="90">
        <f t="shared" ca="1" si="7"/>
        <v>131543217898.12796</v>
      </c>
      <c r="Z32" s="90">
        <f t="shared" ca="1" si="7"/>
        <v>131221853198.28625</v>
      </c>
      <c r="AA32" s="90">
        <f t="shared" ca="1" si="7"/>
        <v>130900488498.44453</v>
      </c>
      <c r="AB32" s="90">
        <f t="shared" ca="1" si="7"/>
        <v>130579123798.60283</v>
      </c>
      <c r="AC32" s="90">
        <f t="shared" ca="1" si="7"/>
        <v>130257759098.76112</v>
      </c>
      <c r="AD32" s="90">
        <f t="shared" ca="1" si="7"/>
        <v>129936394398.9194</v>
      </c>
      <c r="AE32" s="90">
        <f t="shared" ca="1" si="7"/>
        <v>129615029699.07771</v>
      </c>
      <c r="AF32" s="90">
        <f t="shared" ca="1" si="7"/>
        <v>129293664999.23599</v>
      </c>
      <c r="AG32" s="90">
        <f t="shared" ca="1" si="7"/>
        <v>128972300299.39429</v>
      </c>
      <c r="AH32" s="90">
        <f t="shared" ca="1" si="7"/>
        <v>128650935599.5526</v>
      </c>
      <c r="AI32" s="90">
        <f t="shared" ca="1" si="7"/>
        <v>128329570899.71088</v>
      </c>
      <c r="AJ32" s="90">
        <f t="shared" ca="1" si="7"/>
        <v>128008206199.86917</v>
      </c>
      <c r="AK32" s="90">
        <f t="shared" ca="1" si="7"/>
        <v>127686841500.02747</v>
      </c>
      <c r="AL32" s="90">
        <f t="shared" ca="1" si="7"/>
        <v>127365476800.18576</v>
      </c>
      <c r="AM32" s="90">
        <f t="shared" ca="1" si="7"/>
        <v>127044112100.34404</v>
      </c>
      <c r="AN32" s="90">
        <f t="shared" ca="1" si="6"/>
        <v>126722747400.50233</v>
      </c>
      <c r="AO32" s="90">
        <f t="shared" ca="1" si="6"/>
        <v>126401382700.66064</v>
      </c>
      <c r="AP32">
        <f ca="1">V32*'Process Emissions Multipliers'!$E$45</f>
        <v>126080018000.81892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17401209991.674713</v>
      </c>
      <c r="N33" s="90">
        <f t="shared" ca="1" si="4"/>
        <v>34802419983.349426</v>
      </c>
      <c r="O33" s="90">
        <f t="shared" ca="1" si="4"/>
        <v>52203629975.024139</v>
      </c>
      <c r="P33" s="90">
        <f t="shared" ca="1" si="4"/>
        <v>69604839966.698853</v>
      </c>
      <c r="Q33" s="90">
        <f t="shared" ca="1" si="4"/>
        <v>87006049958.373566</v>
      </c>
      <c r="R33" s="90">
        <f t="shared" ca="1" si="4"/>
        <v>104407259950.04828</v>
      </c>
      <c r="S33" s="90">
        <f t="shared" ca="1" si="4"/>
        <v>121808469941.72299</v>
      </c>
      <c r="T33" s="90">
        <f t="shared" ca="1" si="4"/>
        <v>139209679933.39771</v>
      </c>
      <c r="U33" s="90">
        <f t="shared" ca="1" si="4"/>
        <v>156610889925.07242</v>
      </c>
      <c r="V33">
        <f ca="1">IF('Waste 2030'!$A41="MR",INDIRECT("'Waste 2030'!"&amp;'Country Selector'!$B$3&amp;ROW($A41))*10^12,0)*'Process Emissions Multipliers'!$D$45</f>
        <v>174012099916.74713</v>
      </c>
      <c r="W33" s="90">
        <f t="shared" ref="W33:AL62" ca="1" si="8">$V33*($AP$1-W$1)/($AP$1-$V$1)+$AP33*(W$1-$V$1)/($AP$1-$V$1)</f>
        <v>173590075309.83667</v>
      </c>
      <c r="X33" s="90">
        <f t="shared" ca="1" si="7"/>
        <v>173168050702.92621</v>
      </c>
      <c r="Y33" s="90">
        <f t="shared" ca="1" si="7"/>
        <v>172746026096.01575</v>
      </c>
      <c r="Z33" s="90">
        <f t="shared" ca="1" si="7"/>
        <v>172324001489.10532</v>
      </c>
      <c r="AA33" s="90">
        <f t="shared" ca="1" si="7"/>
        <v>171901976882.19485</v>
      </c>
      <c r="AB33" s="90">
        <f t="shared" ca="1" si="7"/>
        <v>171479952275.28439</v>
      </c>
      <c r="AC33" s="90">
        <f t="shared" ca="1" si="7"/>
        <v>171057927668.37396</v>
      </c>
      <c r="AD33" s="90">
        <f t="shared" ca="1" si="7"/>
        <v>170635903061.4635</v>
      </c>
      <c r="AE33" s="90">
        <f t="shared" ca="1" si="7"/>
        <v>170213878454.55304</v>
      </c>
      <c r="AF33" s="90">
        <f t="shared" ca="1" si="7"/>
        <v>169791853847.64258</v>
      </c>
      <c r="AG33" s="90">
        <f t="shared" ca="1" si="7"/>
        <v>169369829240.73212</v>
      </c>
      <c r="AH33" s="90">
        <f t="shared" ca="1" si="7"/>
        <v>168947804633.82166</v>
      </c>
      <c r="AI33" s="90">
        <f t="shared" ca="1" si="7"/>
        <v>168525780026.91119</v>
      </c>
      <c r="AJ33" s="90">
        <f t="shared" ca="1" si="7"/>
        <v>168103755420.00073</v>
      </c>
      <c r="AK33" s="90">
        <f t="shared" ca="1" si="7"/>
        <v>167681730813.0903</v>
      </c>
      <c r="AL33" s="90">
        <f t="shared" ca="1" si="7"/>
        <v>167259706206.17984</v>
      </c>
      <c r="AM33" s="90">
        <f t="shared" ca="1" si="7"/>
        <v>166837681599.26941</v>
      </c>
      <c r="AN33" s="90">
        <f t="shared" ca="1" si="6"/>
        <v>166415656992.35895</v>
      </c>
      <c r="AO33" s="90">
        <f t="shared" ca="1" si="6"/>
        <v>165993632385.44849</v>
      </c>
      <c r="AP33">
        <f ca="1">V33*'Process Emissions Multipliers'!$E$45</f>
        <v>165571607778.53802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9053467436.9280357</v>
      </c>
      <c r="N34" s="90">
        <f t="shared" ca="1" si="4"/>
        <v>18106934873.856071</v>
      </c>
      <c r="O34" s="90">
        <f t="shared" ca="1" si="4"/>
        <v>27160402310.784111</v>
      </c>
      <c r="P34" s="90">
        <f t="shared" ca="1" si="4"/>
        <v>36213869747.712143</v>
      </c>
      <c r="Q34" s="90">
        <f t="shared" ca="1" si="4"/>
        <v>45267337184.640182</v>
      </c>
      <c r="R34" s="90">
        <f t="shared" ca="1" si="4"/>
        <v>54320804621.568222</v>
      </c>
      <c r="S34" s="90">
        <f t="shared" ca="1" si="4"/>
        <v>63374272058.496254</v>
      </c>
      <c r="T34" s="90">
        <f t="shared" ca="1" si="4"/>
        <v>72427739495.424286</v>
      </c>
      <c r="U34" s="90">
        <f t="shared" ca="1" si="4"/>
        <v>81481206932.352325</v>
      </c>
      <c r="V34">
        <f ca="1">IF('Waste 2030'!$A42="MR",INDIRECT("'Waste 2030'!"&amp;'Country Selector'!$B$3&amp;ROW($A42))*10^12,0)*'Process Emissions Multipliers'!$D$45</f>
        <v>90534674369.280365</v>
      </c>
      <c r="W34" s="90">
        <f t="shared" ca="1" si="8"/>
        <v>90315104233.751038</v>
      </c>
      <c r="X34" s="90">
        <f t="shared" ca="1" si="7"/>
        <v>90095534098.221725</v>
      </c>
      <c r="Y34" s="90">
        <f t="shared" ca="1" si="7"/>
        <v>89875963962.692398</v>
      </c>
      <c r="Z34" s="90">
        <f t="shared" ca="1" si="7"/>
        <v>89656393827.163086</v>
      </c>
      <c r="AA34" s="90">
        <f t="shared" ca="1" si="7"/>
        <v>89436823691.633774</v>
      </c>
      <c r="AB34" s="90">
        <f t="shared" ca="1" si="7"/>
        <v>89217253556.104446</v>
      </c>
      <c r="AC34" s="90">
        <f t="shared" ca="1" si="7"/>
        <v>88997683420.575134</v>
      </c>
      <c r="AD34" s="90">
        <f t="shared" ca="1" si="7"/>
        <v>88778113285.045807</v>
      </c>
      <c r="AE34" s="90">
        <f t="shared" ca="1" si="7"/>
        <v>88558543149.516479</v>
      </c>
      <c r="AF34" s="90">
        <f t="shared" ca="1" si="7"/>
        <v>88338973013.987167</v>
      </c>
      <c r="AG34" s="90">
        <f t="shared" ca="1" si="7"/>
        <v>88119402878.457855</v>
      </c>
      <c r="AH34" s="90">
        <f t="shared" ca="1" si="7"/>
        <v>87899832742.928528</v>
      </c>
      <c r="AI34" s="90">
        <f t="shared" ca="1" si="7"/>
        <v>87680262607.3992</v>
      </c>
      <c r="AJ34" s="90">
        <f t="shared" ca="1" si="7"/>
        <v>87460692471.869888</v>
      </c>
      <c r="AK34" s="90">
        <f t="shared" ca="1" si="7"/>
        <v>87241122336.340576</v>
      </c>
      <c r="AL34" s="90">
        <f t="shared" ca="1" si="7"/>
        <v>87021552200.811249</v>
      </c>
      <c r="AM34" s="90">
        <f t="shared" ca="1" si="7"/>
        <v>86801982065.281921</v>
      </c>
      <c r="AN34" s="90">
        <f t="shared" ca="1" si="6"/>
        <v>86582411929.752609</v>
      </c>
      <c r="AO34" s="90">
        <f t="shared" ca="1" si="6"/>
        <v>86362841794.223297</v>
      </c>
      <c r="AP34">
        <f ca="1">V34*'Process Emissions Multipliers'!$E$45</f>
        <v>86143271658.69397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8060328018.1803331</v>
      </c>
      <c r="N35" s="90">
        <f t="shared" ca="1" si="10"/>
        <v>16120656036.360666</v>
      </c>
      <c r="O35" s="90">
        <f t="shared" ca="1" si="10"/>
        <v>24180984054.540997</v>
      </c>
      <c r="P35" s="90">
        <f t="shared" ca="1" si="10"/>
        <v>32241312072.721333</v>
      </c>
      <c r="Q35" s="90">
        <f t="shared" ca="1" si="10"/>
        <v>40301640090.901665</v>
      </c>
      <c r="R35" s="90">
        <f t="shared" ca="1" si="10"/>
        <v>48361968109.081993</v>
      </c>
      <c r="S35" s="90">
        <f t="shared" ca="1" si="10"/>
        <v>56422296127.262329</v>
      </c>
      <c r="T35" s="90">
        <f t="shared" ca="1" si="10"/>
        <v>64482624145.442665</v>
      </c>
      <c r="U35" s="90">
        <f t="shared" ca="1" si="10"/>
        <v>72542952163.623001</v>
      </c>
      <c r="V35">
        <f ca="1">IF('Waste 2030'!$A43="MR",INDIRECT("'Waste 2030'!"&amp;'Country Selector'!$B$3&amp;ROW($A43))*10^12,0)*'Process Emissions Multipliers'!$D$45</f>
        <v>80603280181.803329</v>
      </c>
      <c r="W35" s="90">
        <f t="shared" ca="1" si="8"/>
        <v>80407796260.566284</v>
      </c>
      <c r="X35" s="90">
        <f t="shared" ca="1" si="7"/>
        <v>80212312339.329239</v>
      </c>
      <c r="Y35" s="90">
        <f t="shared" ca="1" si="7"/>
        <v>80016828418.092178</v>
      </c>
      <c r="Z35" s="90">
        <f t="shared" ca="1" si="7"/>
        <v>79821344496.855133</v>
      </c>
      <c r="AA35" s="90">
        <f t="shared" ca="1" si="7"/>
        <v>79625860575.618088</v>
      </c>
      <c r="AB35" s="90">
        <f t="shared" ca="1" si="7"/>
        <v>79430376654.381042</v>
      </c>
      <c r="AC35" s="90">
        <f t="shared" ca="1" si="7"/>
        <v>79234892733.143982</v>
      </c>
      <c r="AD35" s="90">
        <f t="shared" ca="1" si="7"/>
        <v>79039408811.906937</v>
      </c>
      <c r="AE35" s="90">
        <f t="shared" ca="1" si="7"/>
        <v>78843924890.669891</v>
      </c>
      <c r="AF35" s="90">
        <f t="shared" ca="1" si="7"/>
        <v>78648440969.432831</v>
      </c>
      <c r="AG35" s="90">
        <f t="shared" ca="1" si="7"/>
        <v>78452957048.195801</v>
      </c>
      <c r="AH35" s="90">
        <f t="shared" ca="1" si="7"/>
        <v>78257473126.95874</v>
      </c>
      <c r="AI35" s="90">
        <f t="shared" ca="1" si="7"/>
        <v>78061989205.721695</v>
      </c>
      <c r="AJ35" s="90">
        <f t="shared" ca="1" si="7"/>
        <v>77866505284.484634</v>
      </c>
      <c r="AK35" s="90">
        <f t="shared" ca="1" si="7"/>
        <v>77671021363.247604</v>
      </c>
      <c r="AL35" s="90">
        <f t="shared" ca="1" si="7"/>
        <v>77475537442.010544</v>
      </c>
      <c r="AM35" s="90">
        <f t="shared" ca="1" si="7"/>
        <v>77280053520.773483</v>
      </c>
      <c r="AN35" s="90">
        <f t="shared" ca="1" si="6"/>
        <v>77084569599.536438</v>
      </c>
      <c r="AO35" s="90">
        <f t="shared" ca="1" si="6"/>
        <v>76889085678.299393</v>
      </c>
      <c r="AP35">
        <f ca="1">V35*'Process Emissions Multipliers'!$E$45</f>
        <v>76693601757.062347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3074768937.7280073</v>
      </c>
      <c r="D36" s="90">
        <f t="shared" ca="1" si="9"/>
        <v>6149537875.4560146</v>
      </c>
      <c r="E36" s="90">
        <f t="shared" ca="1" si="9"/>
        <v>9224306813.1840229</v>
      </c>
      <c r="F36" s="90">
        <f t="shared" ca="1" si="9"/>
        <v>12299075750.912029</v>
      </c>
      <c r="G36" s="90">
        <f t="shared" ca="1" si="9"/>
        <v>15373844688.640039</v>
      </c>
      <c r="H36" s="90">
        <f t="shared" ca="1" si="9"/>
        <v>18448613626.368046</v>
      </c>
      <c r="I36" s="90">
        <f t="shared" ca="1" si="9"/>
        <v>21523382564.09605</v>
      </c>
      <c r="J36" s="90">
        <f t="shared" ca="1" si="9"/>
        <v>24598151501.824059</v>
      </c>
      <c r="K36" s="90">
        <f t="shared" ca="1" si="9"/>
        <v>27672920439.552071</v>
      </c>
      <c r="L36">
        <f ca="1">IF('Waste 2020'!$A44="MR",INDIRECT("'Waste 2020'!"&amp;'Country Selector'!$B$3&amp;ROW($A44))*10^12,0)*'Process Emissions Multipliers'!$B$45</f>
        <v>30747689377.280075</v>
      </c>
      <c r="M36" s="90">
        <f t="shared" ca="1" si="10"/>
        <v>36527244321.288834</v>
      </c>
      <c r="N36" s="90">
        <f t="shared" ca="1" si="10"/>
        <v>42306799265.297577</v>
      </c>
      <c r="O36" s="90">
        <f t="shared" ca="1" si="10"/>
        <v>48086354209.30632</v>
      </c>
      <c r="P36" s="90">
        <f t="shared" ca="1" si="10"/>
        <v>53865909153.315079</v>
      </c>
      <c r="Q36" s="90">
        <f t="shared" ca="1" si="10"/>
        <v>59645464097.32383</v>
      </c>
      <c r="R36" s="90">
        <f t="shared" ca="1" si="10"/>
        <v>65425019041.332581</v>
      </c>
      <c r="S36" s="90">
        <f t="shared" ca="1" si="10"/>
        <v>71204573985.341339</v>
      </c>
      <c r="T36" s="90">
        <f t="shared" ca="1" si="10"/>
        <v>76984128929.350082</v>
      </c>
      <c r="U36" s="90">
        <f t="shared" ca="1" si="10"/>
        <v>82763683873.358841</v>
      </c>
      <c r="V36">
        <f ca="1">IF('Waste 2030'!$A44="MR",INDIRECT("'Waste 2030'!"&amp;'Country Selector'!$B$3&amp;ROW($A44))*10^12,0)*'Process Emissions Multipliers'!$D$45</f>
        <v>88543238817.367584</v>
      </c>
      <c r="W36" s="90">
        <f t="shared" ca="1" si="8"/>
        <v>88328498431.070557</v>
      </c>
      <c r="X36" s="90">
        <f t="shared" ca="1" si="7"/>
        <v>88113758044.773544</v>
      </c>
      <c r="Y36" s="90">
        <f t="shared" ca="1" si="7"/>
        <v>87899017658.476532</v>
      </c>
      <c r="Z36" s="90">
        <f t="shared" ca="1" si="7"/>
        <v>87684277272.179504</v>
      </c>
      <c r="AA36" s="90">
        <f t="shared" ca="1" si="7"/>
        <v>87469536885.882477</v>
      </c>
      <c r="AB36" s="90">
        <f t="shared" ca="1" si="7"/>
        <v>87254796499.585449</v>
      </c>
      <c r="AC36" s="90">
        <f t="shared" ca="1" si="7"/>
        <v>87040056113.288422</v>
      </c>
      <c r="AD36" s="90">
        <f t="shared" ca="1" si="7"/>
        <v>86825315726.991409</v>
      </c>
      <c r="AE36" s="90">
        <f t="shared" ca="1" si="7"/>
        <v>86610575340.694397</v>
      </c>
      <c r="AF36" s="90">
        <f t="shared" ca="1" si="7"/>
        <v>86395834954.397369</v>
      </c>
      <c r="AG36" s="90">
        <f t="shared" ca="1" si="7"/>
        <v>86181094568.100342</v>
      </c>
      <c r="AH36" s="90">
        <f t="shared" ca="1" si="7"/>
        <v>85966354181.803329</v>
      </c>
      <c r="AI36" s="90">
        <f t="shared" ca="1" si="7"/>
        <v>85751613795.506302</v>
      </c>
      <c r="AJ36" s="90">
        <f t="shared" ca="1" si="7"/>
        <v>85536873409.20929</v>
      </c>
      <c r="AK36" s="90">
        <f t="shared" ca="1" si="7"/>
        <v>85322133022.912262</v>
      </c>
      <c r="AL36" s="90">
        <f t="shared" ca="1" si="7"/>
        <v>85107392636.615234</v>
      </c>
      <c r="AM36" s="90">
        <f t="shared" ca="1" si="7"/>
        <v>84892652250.318222</v>
      </c>
      <c r="AN36" s="90">
        <f t="shared" ca="1" si="6"/>
        <v>84677911864.021194</v>
      </c>
      <c r="AO36" s="90">
        <f t="shared" ca="1" si="6"/>
        <v>84463171477.724182</v>
      </c>
      <c r="AP36">
        <f ca="1">V36*'Process Emissions Multipliers'!$E$45</f>
        <v>84248431091.427155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5677876332.8529387</v>
      </c>
      <c r="D37" s="90">
        <f t="shared" ca="1" si="9"/>
        <v>11355752665.705877</v>
      </c>
      <c r="E37" s="90">
        <f t="shared" ca="1" si="9"/>
        <v>17033628998.558817</v>
      </c>
      <c r="F37" s="90">
        <f t="shared" ca="1" si="9"/>
        <v>22711505331.411755</v>
      </c>
      <c r="G37" s="90">
        <f t="shared" ca="1" si="9"/>
        <v>28389381664.264698</v>
      </c>
      <c r="H37" s="90">
        <f t="shared" ca="1" si="9"/>
        <v>34067257997.117634</v>
      </c>
      <c r="I37" s="90">
        <f t="shared" ca="1" si="9"/>
        <v>39745134329.970566</v>
      </c>
      <c r="J37" s="90">
        <f t="shared" ca="1" si="9"/>
        <v>45423010662.823509</v>
      </c>
      <c r="K37" s="90">
        <f t="shared" ca="1" si="9"/>
        <v>51100886995.676453</v>
      </c>
      <c r="L37">
        <f ca="1">IF('Waste 2020'!$A45="MR",INDIRECT("'Waste 2020'!"&amp;'Country Selector'!$B$3&amp;ROW($A45))*10^12,0)*'Process Emissions Multipliers'!$B$45</f>
        <v>56778763328.529388</v>
      </c>
      <c r="M37" s="90">
        <f t="shared" ca="1" si="10"/>
        <v>59177718017.963203</v>
      </c>
      <c r="N37" s="90">
        <f t="shared" ca="1" si="10"/>
        <v>61576672707.397003</v>
      </c>
      <c r="O37" s="90">
        <f t="shared" ca="1" si="10"/>
        <v>63975627396.830811</v>
      </c>
      <c r="P37" s="90">
        <f t="shared" ca="1" si="10"/>
        <v>66374582086.264633</v>
      </c>
      <c r="Q37" s="90">
        <f t="shared" ca="1" si="10"/>
        <v>68773536775.698441</v>
      </c>
      <c r="R37" s="90">
        <f t="shared" ca="1" si="10"/>
        <v>71172491465.132248</v>
      </c>
      <c r="S37" s="90">
        <f t="shared" ca="1" si="10"/>
        <v>73571446154.566071</v>
      </c>
      <c r="T37" s="90">
        <f t="shared" ca="1" si="10"/>
        <v>75970400843.999863</v>
      </c>
      <c r="U37" s="90">
        <f t="shared" ca="1" si="10"/>
        <v>78369355533.43367</v>
      </c>
      <c r="V37">
        <f ca="1">IF('Waste 2030'!$A45="MR",INDIRECT("'Waste 2030'!"&amp;'Country Selector'!$B$3&amp;ROW($A45))*10^12,0)*'Process Emissions Multipliers'!$D$45</f>
        <v>80768310222.867493</v>
      </c>
      <c r="W37" s="90">
        <f t="shared" ca="1" si="8"/>
        <v>80572426060.852692</v>
      </c>
      <c r="X37" s="90">
        <f t="shared" ca="1" si="7"/>
        <v>80376541898.837891</v>
      </c>
      <c r="Y37" s="90">
        <f t="shared" ca="1" si="7"/>
        <v>80180657736.82309</v>
      </c>
      <c r="Z37" s="90">
        <f t="shared" ca="1" si="7"/>
        <v>79984773574.808289</v>
      </c>
      <c r="AA37" s="90">
        <f t="shared" ca="1" si="7"/>
        <v>79788889412.793503</v>
      </c>
      <c r="AB37" s="90">
        <f t="shared" ca="1" si="7"/>
        <v>79593005250.778702</v>
      </c>
      <c r="AC37" s="90">
        <f t="shared" ca="1" si="7"/>
        <v>79397121088.763901</v>
      </c>
      <c r="AD37" s="90">
        <f t="shared" ca="1" si="7"/>
        <v>79201236926.7491</v>
      </c>
      <c r="AE37" s="90">
        <f t="shared" ca="1" si="7"/>
        <v>79005352764.734314</v>
      </c>
      <c r="AF37" s="90">
        <f t="shared" ca="1" si="7"/>
        <v>78809468602.719513</v>
      </c>
      <c r="AG37" s="90">
        <f t="shared" ca="1" si="7"/>
        <v>78613584440.704712</v>
      </c>
      <c r="AH37" s="90">
        <f t="shared" ca="1" si="7"/>
        <v>78417700278.689911</v>
      </c>
      <c r="AI37" s="90">
        <f t="shared" ca="1" si="7"/>
        <v>78221816116.67511</v>
      </c>
      <c r="AJ37" s="90">
        <f t="shared" ca="1" si="7"/>
        <v>78025931954.660309</v>
      </c>
      <c r="AK37" s="90">
        <f t="shared" ca="1" si="7"/>
        <v>77830047792.645508</v>
      </c>
      <c r="AL37" s="90">
        <f t="shared" ca="1" si="7"/>
        <v>77634163630.630707</v>
      </c>
      <c r="AM37" s="90">
        <f t="shared" ca="1" si="7"/>
        <v>77438279468.615921</v>
      </c>
      <c r="AN37" s="90">
        <f t="shared" ca="1" si="6"/>
        <v>77242395306.601105</v>
      </c>
      <c r="AO37" s="90">
        <f t="shared" ca="1" si="6"/>
        <v>77046511144.586319</v>
      </c>
      <c r="AP37">
        <f ca="1">V37*'Process Emissions Multipliers'!$E$45</f>
        <v>76850626982.571518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12688274137.225769</v>
      </c>
      <c r="D38" s="90">
        <f t="shared" ca="1" si="9"/>
        <v>25376548274.451538</v>
      </c>
      <c r="E38" s="90">
        <f t="shared" ca="1" si="9"/>
        <v>38064822411.677307</v>
      </c>
      <c r="F38" s="90">
        <f t="shared" ca="1" si="9"/>
        <v>50753096548.903076</v>
      </c>
      <c r="G38" s="90">
        <f t="shared" ca="1" si="9"/>
        <v>63441370686.128845</v>
      </c>
      <c r="H38" s="90">
        <f t="shared" ca="1" si="9"/>
        <v>76129644823.354614</v>
      </c>
      <c r="I38" s="90">
        <f t="shared" ca="1" si="9"/>
        <v>88817918960.580383</v>
      </c>
      <c r="J38" s="90">
        <f t="shared" ca="1" si="9"/>
        <v>101506193097.80615</v>
      </c>
      <c r="K38" s="90">
        <f t="shared" ca="1" si="9"/>
        <v>114194467235.03194</v>
      </c>
      <c r="L38">
        <f ca="1">IF('Waste 2020'!$A46="MR",INDIRECT("'Waste 2020'!"&amp;'Country Selector'!$B$3&amp;ROW($A46))*10^12,0)*'Process Emissions Multipliers'!$B$45</f>
        <v>126882741372.25769</v>
      </c>
      <c r="M38" s="90">
        <f t="shared" ca="1" si="10"/>
        <v>121985382036.89804</v>
      </c>
      <c r="N38" s="90">
        <f t="shared" ca="1" si="10"/>
        <v>117088022701.53836</v>
      </c>
      <c r="O38" s="90">
        <f t="shared" ca="1" si="10"/>
        <v>112190663366.1787</v>
      </c>
      <c r="P38" s="90">
        <f t="shared" ca="1" si="10"/>
        <v>107293304030.81903</v>
      </c>
      <c r="Q38" s="90">
        <f t="shared" ca="1" si="10"/>
        <v>102395944695.45937</v>
      </c>
      <c r="R38" s="90">
        <f t="shared" ca="1" si="10"/>
        <v>97498585360.099701</v>
      </c>
      <c r="S38" s="90">
        <f t="shared" ca="1" si="10"/>
        <v>92601226024.740036</v>
      </c>
      <c r="T38" s="90">
        <f t="shared" ca="1" si="10"/>
        <v>87703866689.380371</v>
      </c>
      <c r="U38" s="90">
        <f t="shared" ca="1" si="10"/>
        <v>82806507354.020706</v>
      </c>
      <c r="V38">
        <f ca="1">IF('Waste 2030'!$A46="MR",INDIRECT("'Waste 2030'!"&amp;'Country Selector'!$B$3&amp;ROW($A46))*10^12,0)*'Process Emissions Multipliers'!$D$45</f>
        <v>77909148018.661041</v>
      </c>
      <c r="W38" s="90">
        <f t="shared" ca="1" si="8"/>
        <v>77720198068.726334</v>
      </c>
      <c r="X38" s="90">
        <f t="shared" ca="1" si="7"/>
        <v>77531248118.791611</v>
      </c>
      <c r="Y38" s="90">
        <f t="shared" ca="1" si="7"/>
        <v>77342298168.856903</v>
      </c>
      <c r="Z38" s="90">
        <f t="shared" ca="1" si="7"/>
        <v>77153348218.92218</v>
      </c>
      <c r="AA38" s="90">
        <f t="shared" ca="1" si="7"/>
        <v>76964398268.987457</v>
      </c>
      <c r="AB38" s="90">
        <f t="shared" ca="1" si="7"/>
        <v>76775448319.052765</v>
      </c>
      <c r="AC38" s="90">
        <f t="shared" ca="1" si="7"/>
        <v>76586498369.118042</v>
      </c>
      <c r="AD38" s="90">
        <f t="shared" ca="1" si="7"/>
        <v>76397548419.183319</v>
      </c>
      <c r="AE38" s="90">
        <f t="shared" ca="1" si="7"/>
        <v>76208598469.248611</v>
      </c>
      <c r="AF38" s="90">
        <f t="shared" ca="1" si="7"/>
        <v>76019648519.313904</v>
      </c>
      <c r="AG38" s="90">
        <f t="shared" ca="1" si="7"/>
        <v>75830698569.379181</v>
      </c>
      <c r="AH38" s="90">
        <f t="shared" ca="1" si="7"/>
        <v>75641748619.444473</v>
      </c>
      <c r="AI38" s="90">
        <f t="shared" ca="1" si="7"/>
        <v>75452798669.50975</v>
      </c>
      <c r="AJ38" s="90">
        <f t="shared" ca="1" si="7"/>
        <v>75263848719.575043</v>
      </c>
      <c r="AK38" s="90">
        <f t="shared" ca="1" si="7"/>
        <v>75074898769.64032</v>
      </c>
      <c r="AL38" s="90">
        <f t="shared" ca="1" si="7"/>
        <v>74885948819.705612</v>
      </c>
      <c r="AM38" s="90">
        <f t="shared" ca="1" si="7"/>
        <v>74696998869.770905</v>
      </c>
      <c r="AN38" s="90">
        <f t="shared" ca="1" si="6"/>
        <v>74508048919.836182</v>
      </c>
      <c r="AO38" s="90">
        <f t="shared" ca="1" si="6"/>
        <v>74319098969.901459</v>
      </c>
      <c r="AP38">
        <f ca="1">V38*'Process Emissions Multipliers'!$E$45</f>
        <v>74130149019.966751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20885162178.033588</v>
      </c>
      <c r="D39" s="90">
        <f t="shared" ca="1" si="9"/>
        <v>41770324356.067177</v>
      </c>
      <c r="E39" s="90">
        <f t="shared" ca="1" si="9"/>
        <v>62655486534.100754</v>
      </c>
      <c r="F39" s="90">
        <f t="shared" ca="1" si="9"/>
        <v>83540648712.134354</v>
      </c>
      <c r="G39" s="90">
        <f t="shared" ca="1" si="9"/>
        <v>104425810890.16794</v>
      </c>
      <c r="H39" s="90">
        <f t="shared" ca="1" si="9"/>
        <v>125310973068.20151</v>
      </c>
      <c r="I39" s="90">
        <f t="shared" ca="1" si="9"/>
        <v>146196135246.23511</v>
      </c>
      <c r="J39" s="90">
        <f t="shared" ca="1" si="9"/>
        <v>167081297424.26871</v>
      </c>
      <c r="K39" s="90">
        <f t="shared" ca="1" si="9"/>
        <v>187966459602.30231</v>
      </c>
      <c r="L39">
        <f ca="1">IF('Waste 2020'!$A47="MR",INDIRECT("'Waste 2020'!"&amp;'Country Selector'!$B$3&amp;ROW($A47))*10^12,0)*'Process Emissions Multipliers'!$B$45</f>
        <v>208851621780.33588</v>
      </c>
      <c r="M39" s="90">
        <f t="shared" ca="1" si="10"/>
        <v>194460890820.0033</v>
      </c>
      <c r="N39" s="90">
        <f t="shared" ca="1" si="10"/>
        <v>180070159859.67068</v>
      </c>
      <c r="O39" s="90">
        <f t="shared" ca="1" si="10"/>
        <v>165679428899.33807</v>
      </c>
      <c r="P39" s="90">
        <f t="shared" ca="1" si="10"/>
        <v>151288697939.00543</v>
      </c>
      <c r="Q39" s="90">
        <f t="shared" ca="1" si="10"/>
        <v>136897966978.67285</v>
      </c>
      <c r="R39" s="90">
        <f t="shared" ca="1" si="10"/>
        <v>122507236018.34027</v>
      </c>
      <c r="S39" s="90">
        <f t="shared" ca="1" si="10"/>
        <v>108116505058.00764</v>
      </c>
      <c r="T39" s="90">
        <f t="shared" ca="1" si="10"/>
        <v>93725774097.675049</v>
      </c>
      <c r="U39" s="90">
        <f t="shared" ca="1" si="10"/>
        <v>79335043137.342453</v>
      </c>
      <c r="V39">
        <f ca="1">IF('Waste 2030'!$A47="MR",INDIRECT("'Waste 2030'!"&amp;'Country Selector'!$B$3&amp;ROW($A47))*10^12,0)*'Process Emissions Multipliers'!$D$45</f>
        <v>64944312177.009842</v>
      </c>
      <c r="W39" s="90">
        <f t="shared" ca="1" si="8"/>
        <v>64786805326.447807</v>
      </c>
      <c r="X39" s="90">
        <f t="shared" ca="1" si="7"/>
        <v>64629298475.88578</v>
      </c>
      <c r="Y39" s="90">
        <f t="shared" ca="1" si="7"/>
        <v>64471791625.323738</v>
      </c>
      <c r="Z39" s="90">
        <f t="shared" ca="1" si="7"/>
        <v>64314284774.761711</v>
      </c>
      <c r="AA39" s="90">
        <f t="shared" ca="1" si="7"/>
        <v>64156777924.199677</v>
      </c>
      <c r="AB39" s="90">
        <f t="shared" ca="1" si="7"/>
        <v>63999271073.63765</v>
      </c>
      <c r="AC39" s="90">
        <f t="shared" ca="1" si="7"/>
        <v>63841764223.075615</v>
      </c>
      <c r="AD39" s="90">
        <f t="shared" ca="1" si="7"/>
        <v>63684257372.513588</v>
      </c>
      <c r="AE39" s="90">
        <f t="shared" ca="1" si="7"/>
        <v>63526750521.951553</v>
      </c>
      <c r="AF39" s="90">
        <f t="shared" ca="1" si="7"/>
        <v>63369243671.389511</v>
      </c>
      <c r="AG39" s="90">
        <f t="shared" ca="1" si="7"/>
        <v>63211736820.827484</v>
      </c>
      <c r="AH39" s="90">
        <f t="shared" ca="1" si="7"/>
        <v>63054229970.265457</v>
      </c>
      <c r="AI39" s="90">
        <f t="shared" ca="1" si="7"/>
        <v>62896723119.703423</v>
      </c>
      <c r="AJ39" s="90">
        <f t="shared" ca="1" si="7"/>
        <v>62739216269.141388</v>
      </c>
      <c r="AK39" s="90">
        <f t="shared" ca="1" si="7"/>
        <v>62581709418.579361</v>
      </c>
      <c r="AL39" s="90">
        <f t="shared" ca="1" si="7"/>
        <v>62424202568.017326</v>
      </c>
      <c r="AM39" s="90">
        <f t="shared" ca="1" si="7"/>
        <v>62266695717.455292</v>
      </c>
      <c r="AN39" s="90">
        <f t="shared" ca="1" si="6"/>
        <v>62109188866.893257</v>
      </c>
      <c r="AO39" s="90">
        <f t="shared" ca="1" si="6"/>
        <v>61951682016.33123</v>
      </c>
      <c r="AP39">
        <f ca="1">V39*'Process Emissions Multipliers'!$E$45</f>
        <v>61794175165.769196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8270323113.1148882</v>
      </c>
      <c r="D40" s="90">
        <f t="shared" ca="1" si="9"/>
        <v>16540646226.229776</v>
      </c>
      <c r="E40" s="90">
        <f t="shared" ca="1" si="9"/>
        <v>24810969339.344666</v>
      </c>
      <c r="F40" s="90">
        <f t="shared" ca="1" si="9"/>
        <v>33081292452.459553</v>
      </c>
      <c r="G40" s="90">
        <f t="shared" ca="1" si="9"/>
        <v>41351615565.57444</v>
      </c>
      <c r="H40" s="90">
        <f t="shared" ca="1" si="9"/>
        <v>49621938678.689331</v>
      </c>
      <c r="I40" s="90">
        <f t="shared" ca="1" si="9"/>
        <v>57892261791.804214</v>
      </c>
      <c r="J40" s="90">
        <f t="shared" ca="1" si="9"/>
        <v>66162584904.919106</v>
      </c>
      <c r="K40" s="90">
        <f t="shared" ca="1" si="9"/>
        <v>74432908018.033997</v>
      </c>
      <c r="L40">
        <f ca="1">IF('Waste 2020'!$A48="MR",INDIRECT("'Waste 2020'!"&amp;'Country Selector'!$B$3&amp;ROW($A48))*10^12,0)*'Process Emissions Multipliers'!$B$45</f>
        <v>82703231131.14888</v>
      </c>
      <c r="M40" s="90">
        <f t="shared" ca="1" si="10"/>
        <v>84417828798.93457</v>
      </c>
      <c r="N40" s="90">
        <f t="shared" ca="1" si="10"/>
        <v>86132426466.720245</v>
      </c>
      <c r="O40" s="90">
        <f t="shared" ca="1" si="10"/>
        <v>87847024134.50592</v>
      </c>
      <c r="P40" s="90">
        <f t="shared" ca="1" si="10"/>
        <v>89561621802.291595</v>
      </c>
      <c r="Q40" s="90">
        <f t="shared" ca="1" si="10"/>
        <v>91276219470.077271</v>
      </c>
      <c r="R40" s="90">
        <f t="shared" ca="1" si="10"/>
        <v>92990817137.862946</v>
      </c>
      <c r="S40" s="90">
        <f t="shared" ca="1" si="10"/>
        <v>94705414805.648636</v>
      </c>
      <c r="T40" s="90">
        <f t="shared" ca="1" si="10"/>
        <v>96420012473.434311</v>
      </c>
      <c r="U40" s="90">
        <f t="shared" ca="1" si="10"/>
        <v>98134610141.219971</v>
      </c>
      <c r="V40">
        <f ca="1">IF('Waste 2030'!$A48="MR",INDIRECT("'Waste 2030'!"&amp;'Country Selector'!$B$3&amp;ROW($A48))*10^12,0)*'Process Emissions Multipliers'!$D$45</f>
        <v>99849207809.005661</v>
      </c>
      <c r="W40" s="90">
        <f t="shared" ca="1" si="8"/>
        <v>99607047506.957275</v>
      </c>
      <c r="X40" s="90">
        <f t="shared" ca="1" si="7"/>
        <v>99364887204.908844</v>
      </c>
      <c r="Y40" s="90">
        <f t="shared" ca="1" si="7"/>
        <v>99122726902.860458</v>
      </c>
      <c r="Z40" s="90">
        <f t="shared" ca="1" si="7"/>
        <v>98880566600.812057</v>
      </c>
      <c r="AA40" s="90">
        <f t="shared" ca="1" si="7"/>
        <v>98638406298.763657</v>
      </c>
      <c r="AB40" s="90">
        <f t="shared" ca="1" si="7"/>
        <v>98396245996.715271</v>
      </c>
      <c r="AC40" s="90">
        <f t="shared" ca="1" si="7"/>
        <v>98154085694.666855</v>
      </c>
      <c r="AD40" s="90">
        <f t="shared" ca="1" si="7"/>
        <v>97911925392.618454</v>
      </c>
      <c r="AE40" s="90">
        <f t="shared" ca="1" si="7"/>
        <v>97669765090.570038</v>
      </c>
      <c r="AF40" s="90">
        <f t="shared" ca="1" si="7"/>
        <v>97427604788.521652</v>
      </c>
      <c r="AG40" s="90">
        <f t="shared" ca="1" si="7"/>
        <v>97185444486.473236</v>
      </c>
      <c r="AH40" s="90">
        <f t="shared" ca="1" si="7"/>
        <v>96943284184.42485</v>
      </c>
      <c r="AI40" s="90">
        <f t="shared" ca="1" si="7"/>
        <v>96701123882.37645</v>
      </c>
      <c r="AJ40" s="90">
        <f t="shared" ca="1" si="7"/>
        <v>96458963580.328064</v>
      </c>
      <c r="AK40" s="90">
        <f t="shared" ca="1" si="7"/>
        <v>96216803278.279648</v>
      </c>
      <c r="AL40" s="90">
        <f t="shared" ca="1" si="7"/>
        <v>95974642976.231247</v>
      </c>
      <c r="AM40" s="90">
        <f t="shared" ca="1" si="7"/>
        <v>95732482674.182846</v>
      </c>
      <c r="AN40" s="90">
        <f t="shared" ca="1" si="6"/>
        <v>95490322372.13443</v>
      </c>
      <c r="AO40" s="90">
        <f t="shared" ca="1" si="6"/>
        <v>95248162070.08606</v>
      </c>
      <c r="AP40">
        <f ca="1">V40*'Process Emissions Multipliers'!$E$45</f>
        <v>95006001768.037643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7557821838.1108551</v>
      </c>
      <c r="D41" s="90">
        <f t="shared" ca="1" si="9"/>
        <v>15115643676.22171</v>
      </c>
      <c r="E41" s="90">
        <f t="shared" ca="1" si="9"/>
        <v>22673465514.332565</v>
      </c>
      <c r="F41" s="90">
        <f t="shared" ca="1" si="9"/>
        <v>30231287352.44342</v>
      </c>
      <c r="G41" s="90">
        <f t="shared" ca="1" si="9"/>
        <v>37789109190.554276</v>
      </c>
      <c r="H41" s="90">
        <f t="shared" ca="1" si="9"/>
        <v>45346931028.665131</v>
      </c>
      <c r="I41" s="90">
        <f t="shared" ca="1" si="9"/>
        <v>52904752866.775986</v>
      </c>
      <c r="J41" s="90">
        <f t="shared" ca="1" si="9"/>
        <v>60462574704.886841</v>
      </c>
      <c r="K41" s="90">
        <f t="shared" ca="1" si="9"/>
        <v>68020396542.997696</v>
      </c>
      <c r="L41">
        <f ca="1">IF('Waste 2020'!$A49="MR",INDIRECT("'Waste 2020'!"&amp;'Country Selector'!$B$3&amp;ROW($A49))*10^12,0)*'Process Emissions Multipliers'!$B$45</f>
        <v>75578218381.108551</v>
      </c>
      <c r="M41" s="90">
        <f t="shared" ca="1" si="10"/>
        <v>74408117519.376602</v>
      </c>
      <c r="N41" s="90">
        <f t="shared" ca="1" si="10"/>
        <v>73238016657.644653</v>
      </c>
      <c r="O41" s="90">
        <f t="shared" ca="1" si="10"/>
        <v>72067915795.912689</v>
      </c>
      <c r="P41" s="90">
        <f t="shared" ca="1" si="10"/>
        <v>70897814934.18074</v>
      </c>
      <c r="Q41" s="90">
        <f t="shared" ca="1" si="10"/>
        <v>69727714072.448792</v>
      </c>
      <c r="R41" s="90">
        <f t="shared" ca="1" si="10"/>
        <v>68557613210.716843</v>
      </c>
      <c r="S41" s="90">
        <f t="shared" ca="1" si="10"/>
        <v>67387512348.984886</v>
      </c>
      <c r="T41" s="90">
        <f t="shared" ca="1" si="10"/>
        <v>66217411487.252937</v>
      </c>
      <c r="U41" s="90">
        <f t="shared" ca="1" si="10"/>
        <v>65047310625.520988</v>
      </c>
      <c r="V41">
        <f ca="1">IF('Waste 2030'!$A49="MR",INDIRECT("'Waste 2030'!"&amp;'Country Selector'!$B$3&amp;ROW($A49))*10^12,0)*'Process Emissions Multipliers'!$D$45</f>
        <v>63877209763.789032</v>
      </c>
      <c r="W41" s="90">
        <f t="shared" ca="1" si="8"/>
        <v>63722290914.157333</v>
      </c>
      <c r="X41" s="90">
        <f t="shared" ca="1" si="7"/>
        <v>63567372064.525627</v>
      </c>
      <c r="Y41" s="90">
        <f t="shared" ca="1" si="7"/>
        <v>63412453214.893921</v>
      </c>
      <c r="Z41" s="90">
        <f t="shared" ca="1" si="7"/>
        <v>63257534365.262215</v>
      </c>
      <c r="AA41" s="90">
        <f t="shared" ca="1" si="7"/>
        <v>63102615515.630508</v>
      </c>
      <c r="AB41" s="90">
        <f t="shared" ca="1" si="7"/>
        <v>62947696665.998795</v>
      </c>
      <c r="AC41" s="90">
        <f t="shared" ca="1" si="7"/>
        <v>62792777816.367104</v>
      </c>
      <c r="AD41" s="90">
        <f t="shared" ca="1" si="7"/>
        <v>62637858966.735397</v>
      </c>
      <c r="AE41" s="90">
        <f t="shared" ca="1" si="7"/>
        <v>62482940117.103683</v>
      </c>
      <c r="AF41" s="90">
        <f t="shared" ca="1" si="7"/>
        <v>62328021267.471985</v>
      </c>
      <c r="AG41" s="90">
        <f t="shared" ca="1" si="7"/>
        <v>62173102417.840279</v>
      </c>
      <c r="AH41" s="90">
        <f t="shared" ca="1" si="7"/>
        <v>62018183568.208572</v>
      </c>
      <c r="AI41" s="90">
        <f t="shared" ca="1" si="7"/>
        <v>61863264718.576859</v>
      </c>
      <c r="AJ41" s="90">
        <f t="shared" ca="1" si="7"/>
        <v>61708345868.945168</v>
      </c>
      <c r="AK41" s="90">
        <f t="shared" ca="1" si="7"/>
        <v>61553427019.313454</v>
      </c>
      <c r="AL41" s="90">
        <f t="shared" ca="1" si="7"/>
        <v>61398508169.681747</v>
      </c>
      <c r="AM41" s="90">
        <f t="shared" ca="1" si="7"/>
        <v>61243589320.050049</v>
      </c>
      <c r="AN41" s="90">
        <f t="shared" ca="1" si="6"/>
        <v>61088670470.418343</v>
      </c>
      <c r="AO41" s="90">
        <f t="shared" ca="1" si="6"/>
        <v>60933751620.786636</v>
      </c>
      <c r="AP41">
        <f ca="1">V41*'Process Emissions Multipliers'!$E$45</f>
        <v>60778832771.15493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10213375027.755905</v>
      </c>
      <c r="D42" s="90">
        <f t="shared" ca="1" si="9"/>
        <v>20426750055.51181</v>
      </c>
      <c r="E42" s="90">
        <f t="shared" ca="1" si="9"/>
        <v>30640125083.267712</v>
      </c>
      <c r="F42" s="90">
        <f t="shared" ca="1" si="9"/>
        <v>40853500111.023621</v>
      </c>
      <c r="G42" s="90">
        <f t="shared" ca="1" si="9"/>
        <v>51066875138.779526</v>
      </c>
      <c r="H42" s="90">
        <f t="shared" ca="1" si="9"/>
        <v>61280250166.535423</v>
      </c>
      <c r="I42" s="90">
        <f t="shared" ca="1" si="9"/>
        <v>71493625194.291336</v>
      </c>
      <c r="J42" s="90">
        <f t="shared" ca="1" si="9"/>
        <v>81707000222.047241</v>
      </c>
      <c r="K42" s="90">
        <f t="shared" ca="1" si="9"/>
        <v>91920375249.803146</v>
      </c>
      <c r="L42">
        <f ca="1">IF('Waste 2020'!$A50="MR",INDIRECT("'Waste 2020'!"&amp;'Country Selector'!$B$3&amp;ROW($A50))*10^12,0)*'Process Emissions Multipliers'!$B$45</f>
        <v>102133750277.55905</v>
      </c>
      <c r="M42" s="90">
        <f t="shared" ca="1" si="10"/>
        <v>96964141481.196518</v>
      </c>
      <c r="N42" s="90">
        <f t="shared" ca="1" si="10"/>
        <v>91794532684.833984</v>
      </c>
      <c r="O42" s="90">
        <f t="shared" ca="1" si="10"/>
        <v>86624923888.471451</v>
      </c>
      <c r="P42" s="90">
        <f t="shared" ca="1" si="10"/>
        <v>81455315092.108902</v>
      </c>
      <c r="Q42" s="90">
        <f t="shared" ca="1" si="10"/>
        <v>76285706295.746384</v>
      </c>
      <c r="R42" s="90">
        <f t="shared" ca="1" si="10"/>
        <v>71116097499.38385</v>
      </c>
      <c r="S42" s="90">
        <f t="shared" ca="1" si="10"/>
        <v>65946488703.021301</v>
      </c>
      <c r="T42" s="90">
        <f t="shared" ca="1" si="10"/>
        <v>60776879906.658775</v>
      </c>
      <c r="U42" s="90">
        <f t="shared" ca="1" si="10"/>
        <v>55607271110.296242</v>
      </c>
      <c r="V42">
        <f ca="1">IF('Waste 2030'!$A50="MR",INDIRECT("'Waste 2030'!"&amp;'Country Selector'!$B$3&amp;ROW($A50))*10^12,0)*'Process Emissions Multipliers'!$D$45</f>
        <v>50437662313.933708</v>
      </c>
      <c r="W42" s="90">
        <f t="shared" ca="1" si="8"/>
        <v>50315337862.808159</v>
      </c>
      <c r="X42" s="90">
        <f t="shared" ca="1" si="7"/>
        <v>50193013411.68261</v>
      </c>
      <c r="Y42" s="90">
        <f t="shared" ca="1" si="7"/>
        <v>50070688960.55706</v>
      </c>
      <c r="Z42" s="90">
        <f t="shared" ca="1" si="7"/>
        <v>49948364509.431511</v>
      </c>
      <c r="AA42" s="90">
        <f t="shared" ca="1" si="7"/>
        <v>49826040058.305962</v>
      </c>
      <c r="AB42" s="90">
        <f t="shared" ca="1" si="7"/>
        <v>49703715607.18042</v>
      </c>
      <c r="AC42" s="90">
        <f t="shared" ca="1" si="7"/>
        <v>49581391156.054871</v>
      </c>
      <c r="AD42" s="90">
        <f t="shared" ca="1" si="7"/>
        <v>49459066704.929321</v>
      </c>
      <c r="AE42" s="90">
        <f t="shared" ca="1" si="7"/>
        <v>49336742253.803772</v>
      </c>
      <c r="AF42" s="90">
        <f t="shared" ca="1" si="7"/>
        <v>49214417802.678223</v>
      </c>
      <c r="AG42" s="90">
        <f t="shared" ca="1" si="7"/>
        <v>49092093351.552673</v>
      </c>
      <c r="AH42" s="90">
        <f t="shared" ca="1" si="7"/>
        <v>48969768900.427124</v>
      </c>
      <c r="AI42" s="90">
        <f t="shared" ca="1" si="7"/>
        <v>48847444449.301575</v>
      </c>
      <c r="AJ42" s="90">
        <f t="shared" ca="1" si="7"/>
        <v>48725119998.176025</v>
      </c>
      <c r="AK42" s="90">
        <f t="shared" ca="1" si="7"/>
        <v>48602795547.050484</v>
      </c>
      <c r="AL42" s="90">
        <f t="shared" ca="1" si="7"/>
        <v>48480471095.924934</v>
      </c>
      <c r="AM42" s="90">
        <f t="shared" ca="1" si="7"/>
        <v>48358146644.799385</v>
      </c>
      <c r="AN42" s="90">
        <f t="shared" ca="1" si="6"/>
        <v>48235822193.673836</v>
      </c>
      <c r="AO42" s="90">
        <f t="shared" ca="1" si="6"/>
        <v>48113497742.548286</v>
      </c>
      <c r="AP42">
        <f ca="1">V42*'Process Emissions Multipliers'!$E$45</f>
        <v>47991173291.422737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8673461836.9853077</v>
      </c>
      <c r="D43" s="90">
        <f t="shared" ca="1" si="9"/>
        <v>17346923673.970615</v>
      </c>
      <c r="E43" s="90">
        <f t="shared" ca="1" si="9"/>
        <v>26020385510.955921</v>
      </c>
      <c r="F43" s="90">
        <f t="shared" ca="1" si="9"/>
        <v>34693847347.941231</v>
      </c>
      <c r="G43" s="90">
        <f t="shared" ca="1" si="9"/>
        <v>43367309184.926537</v>
      </c>
      <c r="H43" s="90">
        <f t="shared" ca="1" si="9"/>
        <v>52040771021.911842</v>
      </c>
      <c r="I43" s="90">
        <f t="shared" ca="1" si="9"/>
        <v>60714232858.897156</v>
      </c>
      <c r="J43" s="90">
        <f t="shared" ca="1" si="9"/>
        <v>69387694695.882462</v>
      </c>
      <c r="K43" s="90">
        <f t="shared" ca="1" si="9"/>
        <v>78061156532.867767</v>
      </c>
      <c r="L43">
        <f ca="1">IF('Waste 2020'!$A51="MR",INDIRECT("'Waste 2020'!"&amp;'Country Selector'!$B$3&amp;ROW($A51))*10^12,0)*'Process Emissions Multipliers'!$B$45</f>
        <v>86734618369.853073</v>
      </c>
      <c r="M43" s="90">
        <f t="shared" ca="1" si="10"/>
        <v>82287958498.25592</v>
      </c>
      <c r="N43" s="90">
        <f t="shared" ca="1" si="10"/>
        <v>77841298626.658768</v>
      </c>
      <c r="O43" s="90">
        <f t="shared" ca="1" si="10"/>
        <v>73394638755.061615</v>
      </c>
      <c r="P43" s="90">
        <f t="shared" ca="1" si="10"/>
        <v>68947978883.464462</v>
      </c>
      <c r="Q43" s="90">
        <f t="shared" ca="1" si="10"/>
        <v>64501319011.86731</v>
      </c>
      <c r="R43" s="90">
        <f t="shared" ca="1" si="10"/>
        <v>60054659140.270157</v>
      </c>
      <c r="S43" s="90">
        <f t="shared" ca="1" si="10"/>
        <v>55607999268.673004</v>
      </c>
      <c r="T43" s="90">
        <f t="shared" ca="1" si="10"/>
        <v>51161339397.075851</v>
      </c>
      <c r="U43" s="90">
        <f t="shared" ca="1" si="10"/>
        <v>46714679525.478691</v>
      </c>
      <c r="V43">
        <f ca="1">IF('Waste 2030'!$A51="MR",INDIRECT("'Waste 2030'!"&amp;'Country Selector'!$B$3&amp;ROW($A51))*10^12,0)*'Process Emissions Multipliers'!$D$45</f>
        <v>42268019653.881538</v>
      </c>
      <c r="W43" s="90">
        <f t="shared" ca="1" si="8"/>
        <v>42165508711.321526</v>
      </c>
      <c r="X43" s="90">
        <f t="shared" ca="1" si="7"/>
        <v>42062997768.761513</v>
      </c>
      <c r="Y43" s="90">
        <f t="shared" ca="1" si="7"/>
        <v>41960486826.2015</v>
      </c>
      <c r="Z43" s="90">
        <f t="shared" ca="1" si="7"/>
        <v>41857975883.641487</v>
      </c>
      <c r="AA43" s="90">
        <f t="shared" ca="1" si="7"/>
        <v>41755464941.081474</v>
      </c>
      <c r="AB43" s="90">
        <f t="shared" ca="1" si="7"/>
        <v>41652953998.521469</v>
      </c>
      <c r="AC43" s="90">
        <f t="shared" ca="1" si="7"/>
        <v>41550443055.961456</v>
      </c>
      <c r="AD43" s="90">
        <f t="shared" ca="1" si="7"/>
        <v>41447932113.401443</v>
      </c>
      <c r="AE43" s="90">
        <f t="shared" ca="1" si="7"/>
        <v>41345421170.841431</v>
      </c>
      <c r="AF43" s="90">
        <f t="shared" ca="1" si="7"/>
        <v>41242910228.281418</v>
      </c>
      <c r="AG43" s="90">
        <f t="shared" ca="1" si="7"/>
        <v>41140399285.721405</v>
      </c>
      <c r="AH43" s="90">
        <f t="shared" ca="1" si="7"/>
        <v>41037888343.161392</v>
      </c>
      <c r="AI43" s="90">
        <f t="shared" ca="1" si="7"/>
        <v>40935377400.601379</v>
      </c>
      <c r="AJ43" s="90">
        <f t="shared" ca="1" si="7"/>
        <v>40832866458.041367</v>
      </c>
      <c r="AK43" s="90">
        <f t="shared" ca="1" si="7"/>
        <v>40730355515.481354</v>
      </c>
      <c r="AL43" s="90">
        <f t="shared" ca="1" si="7"/>
        <v>40627844572.921341</v>
      </c>
      <c r="AM43" s="90">
        <f t="shared" ca="1" si="7"/>
        <v>40525333630.361328</v>
      </c>
      <c r="AN43" s="90">
        <f t="shared" ca="1" si="6"/>
        <v>40422822687.801315</v>
      </c>
      <c r="AO43" s="90">
        <f t="shared" ca="1" si="6"/>
        <v>40320311745.241302</v>
      </c>
      <c r="AP43">
        <f ca="1">V43*'Process Emissions Multipliers'!$E$45</f>
        <v>40217800802.68129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7475366625.3194838</v>
      </c>
      <c r="D44" s="90">
        <f t="shared" ca="1" si="9"/>
        <v>14950733250.638968</v>
      </c>
      <c r="E44" s="90">
        <f t="shared" ca="1" si="9"/>
        <v>22426099875.958454</v>
      </c>
      <c r="F44" s="90">
        <f t="shared" ca="1" si="9"/>
        <v>29901466501.277935</v>
      </c>
      <c r="G44" s="90">
        <f t="shared" ca="1" si="9"/>
        <v>37376833126.59742</v>
      </c>
      <c r="H44" s="90">
        <f t="shared" ca="1" si="9"/>
        <v>44852199751.916908</v>
      </c>
      <c r="I44" s="90">
        <f t="shared" ca="1" si="9"/>
        <v>52327566377.236389</v>
      </c>
      <c r="J44" s="90">
        <f t="shared" ca="1" si="9"/>
        <v>59802933002.55587</v>
      </c>
      <c r="K44" s="90">
        <f t="shared" ca="1" si="9"/>
        <v>67278299627.875351</v>
      </c>
      <c r="L44">
        <f ca="1">IF('Waste 2020'!$A52="MR",INDIRECT("'Waste 2020'!"&amp;'Country Selector'!$B$3&amp;ROW($A52))*10^12,0)*'Process Emissions Multipliers'!$B$45</f>
        <v>74753666253.194839</v>
      </c>
      <c r="M44" s="90">
        <f t="shared" ca="1" si="10"/>
        <v>69203759016.032242</v>
      </c>
      <c r="N44" s="90">
        <f t="shared" ca="1" si="10"/>
        <v>63653851778.869652</v>
      </c>
      <c r="O44" s="90">
        <f t="shared" ca="1" si="10"/>
        <v>58103944541.707062</v>
      </c>
      <c r="P44" s="90">
        <f t="shared" ca="1" si="10"/>
        <v>52554037304.544464</v>
      </c>
      <c r="Q44" s="90">
        <f t="shared" ca="1" si="10"/>
        <v>47004130067.381866</v>
      </c>
      <c r="R44" s="90">
        <f t="shared" ca="1" si="10"/>
        <v>41454222830.219276</v>
      </c>
      <c r="S44" s="90">
        <f t="shared" ca="1" si="10"/>
        <v>35904315593.056686</v>
      </c>
      <c r="T44" s="90">
        <f t="shared" ca="1" si="10"/>
        <v>30354408355.894085</v>
      </c>
      <c r="U44" s="90">
        <f t="shared" ca="1" si="10"/>
        <v>24804501118.731495</v>
      </c>
      <c r="V44">
        <f ca="1">IF('Waste 2030'!$A52="MR",INDIRECT("'Waste 2030'!"&amp;'Country Selector'!$B$3&amp;ROW($A52))*10^12,0)*'Process Emissions Multipliers'!$D$45</f>
        <v>19254593881.568897</v>
      </c>
      <c r="W44" s="90">
        <f t="shared" ca="1" si="8"/>
        <v>19207896482.836411</v>
      </c>
      <c r="X44" s="90">
        <f t="shared" ca="1" si="7"/>
        <v>19161199084.103928</v>
      </c>
      <c r="Y44" s="90">
        <f t="shared" ca="1" si="7"/>
        <v>19114501685.371437</v>
      </c>
      <c r="Z44" s="90">
        <f t="shared" ca="1" si="7"/>
        <v>19067804286.63895</v>
      </c>
      <c r="AA44" s="90">
        <f t="shared" ca="1" si="7"/>
        <v>19021106887.906464</v>
      </c>
      <c r="AB44" s="90">
        <f t="shared" ca="1" si="7"/>
        <v>18974409489.173981</v>
      </c>
      <c r="AC44" s="90">
        <f t="shared" ca="1" si="7"/>
        <v>18927712090.44149</v>
      </c>
      <c r="AD44" s="90">
        <f t="shared" ca="1" si="7"/>
        <v>18881014691.709007</v>
      </c>
      <c r="AE44" s="90">
        <f t="shared" ca="1" si="7"/>
        <v>18834317292.976521</v>
      </c>
      <c r="AF44" s="90">
        <f t="shared" ca="1" si="7"/>
        <v>18787619894.244034</v>
      </c>
      <c r="AG44" s="90">
        <f t="shared" ca="1" si="7"/>
        <v>18740922495.511551</v>
      </c>
      <c r="AH44" s="90">
        <f t="shared" ca="1" si="7"/>
        <v>18694225096.77906</v>
      </c>
      <c r="AI44" s="90">
        <f t="shared" ca="1" si="7"/>
        <v>18647527698.046577</v>
      </c>
      <c r="AJ44" s="90">
        <f t="shared" ca="1" si="7"/>
        <v>18600830299.314087</v>
      </c>
      <c r="AK44" s="90">
        <f t="shared" ca="1" si="7"/>
        <v>18554132900.581604</v>
      </c>
      <c r="AL44" s="90">
        <f t="shared" ca="1" si="7"/>
        <v>18507435501.849113</v>
      </c>
      <c r="AM44" s="90">
        <f t="shared" ca="1" si="7"/>
        <v>18460738103.116631</v>
      </c>
      <c r="AN44" s="90">
        <f t="shared" ca="1" si="6"/>
        <v>18414040704.384144</v>
      </c>
      <c r="AO44" s="90">
        <f t="shared" ca="1" si="6"/>
        <v>18367343305.651657</v>
      </c>
      <c r="AP44">
        <f ca="1">V44*'Process Emissions Multipliers'!$E$45</f>
        <v>18320645906.91917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40223192347.44725</v>
      </c>
      <c r="D45" s="90">
        <f t="shared" ca="1" si="9"/>
        <v>44946337147.179527</v>
      </c>
      <c r="E45" s="90">
        <f t="shared" ca="1" si="9"/>
        <v>49669481946.911804</v>
      </c>
      <c r="F45" s="90">
        <f t="shared" ca="1" si="9"/>
        <v>54392626746.644089</v>
      </c>
      <c r="G45" s="90">
        <f t="shared" ca="1" si="9"/>
        <v>59115771546.376358</v>
      </c>
      <c r="H45" s="90">
        <f t="shared" ca="1" si="9"/>
        <v>63838916346.108643</v>
      </c>
      <c r="I45" s="90">
        <f t="shared" ca="1" si="9"/>
        <v>68562061145.840919</v>
      </c>
      <c r="J45" s="90">
        <f t="shared" ca="1" si="9"/>
        <v>73285205945.573196</v>
      </c>
      <c r="K45" s="90">
        <f t="shared" ca="1" si="9"/>
        <v>78008350745.305466</v>
      </c>
      <c r="L45">
        <f ca="1">IF('Waste 2020'!$A53="MR",INDIRECT("'Waste 2020'!"&amp;'Country Selector'!$B$3&amp;ROW($A53))*10^12,0)*'Process Emissions Multipliers'!$B$45</f>
        <v>82731495545.03775</v>
      </c>
      <c r="M45" s="90">
        <f t="shared" ca="1" si="10"/>
        <v>81090252743.412582</v>
      </c>
      <c r="N45" s="90">
        <f t="shared" ca="1" si="10"/>
        <v>79449009941.787415</v>
      </c>
      <c r="O45" s="90">
        <f t="shared" ca="1" si="10"/>
        <v>77807767140.162262</v>
      </c>
      <c r="P45" s="90">
        <f t="shared" ca="1" si="10"/>
        <v>76166524338.537094</v>
      </c>
      <c r="Q45" s="90">
        <f t="shared" ca="1" si="10"/>
        <v>74525281536.911926</v>
      </c>
      <c r="R45" s="90">
        <f t="shared" ca="1" si="10"/>
        <v>72884038735.286774</v>
      </c>
      <c r="S45" s="90">
        <f t="shared" ca="1" si="10"/>
        <v>71242795933.661606</v>
      </c>
      <c r="T45" s="90">
        <f t="shared" ca="1" si="10"/>
        <v>69601553132.036438</v>
      </c>
      <c r="U45" s="90">
        <f t="shared" ca="1" si="10"/>
        <v>67960310330.41127</v>
      </c>
      <c r="V45">
        <f ca="1">IF('Waste 2030'!$A53="MR",INDIRECT("'Waste 2030'!"&amp;'Country Selector'!$B$3&amp;ROW($A53))*10^12,0)*'Process Emissions Multipliers'!$D$45</f>
        <v>66319067528.78611</v>
      </c>
      <c r="W45" s="90">
        <f t="shared" ca="1" si="8"/>
        <v>66158226538.890038</v>
      </c>
      <c r="X45" s="90">
        <f t="shared" ca="1" si="7"/>
        <v>65997385548.993958</v>
      </c>
      <c r="Y45" s="90">
        <f t="shared" ca="1" si="7"/>
        <v>65836544559.097885</v>
      </c>
      <c r="Z45" s="90">
        <f t="shared" ca="1" si="7"/>
        <v>65675703569.201813</v>
      </c>
      <c r="AA45" s="90">
        <f t="shared" ca="1" si="7"/>
        <v>65514862579.305748</v>
      </c>
      <c r="AB45" s="90">
        <f t="shared" ca="1" si="7"/>
        <v>65354021589.409668</v>
      </c>
      <c r="AC45" s="90">
        <f t="shared" ca="1" si="7"/>
        <v>65193180599.513611</v>
      </c>
      <c r="AD45" s="90">
        <f t="shared" ca="1" si="7"/>
        <v>65032339609.617531</v>
      </c>
      <c r="AE45" s="90">
        <f t="shared" ca="1" si="7"/>
        <v>64871498619.721451</v>
      </c>
      <c r="AF45" s="90">
        <f t="shared" ca="1" si="7"/>
        <v>64710657629.825378</v>
      </c>
      <c r="AG45" s="90">
        <f t="shared" ca="1" si="7"/>
        <v>64549816639.929306</v>
      </c>
      <c r="AH45" s="90">
        <f t="shared" ca="1" si="7"/>
        <v>64388975650.033234</v>
      </c>
      <c r="AI45" s="90">
        <f t="shared" ca="1" si="7"/>
        <v>64228134660.137161</v>
      </c>
      <c r="AJ45" s="90">
        <f t="shared" ca="1" si="7"/>
        <v>64067293670.241096</v>
      </c>
      <c r="AK45" s="90">
        <f t="shared" ca="1" si="7"/>
        <v>63906452680.345016</v>
      </c>
      <c r="AL45" s="90">
        <f t="shared" ca="1" si="7"/>
        <v>63745611690.448944</v>
      </c>
      <c r="AM45" s="90">
        <f t="shared" ca="1" si="7"/>
        <v>63584770700.552872</v>
      </c>
      <c r="AN45" s="90">
        <f t="shared" ca="1" si="6"/>
        <v>63423929710.656792</v>
      </c>
      <c r="AO45" s="90">
        <f t="shared" ca="1" si="6"/>
        <v>63263088720.760735</v>
      </c>
      <c r="AP45">
        <f ca="1">V45*'Process Emissions Multipliers'!$E$45</f>
        <v>63102247730.864655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68300353637.382126</v>
      </c>
      <c r="D46" s="90">
        <f t="shared" ca="1" si="9"/>
        <v>71046226964.687988</v>
      </c>
      <c r="E46" s="90">
        <f t="shared" ca="1" si="9"/>
        <v>73792100291.993866</v>
      </c>
      <c r="F46" s="90">
        <f t="shared" ca="1" si="9"/>
        <v>76537973619.299713</v>
      </c>
      <c r="G46" s="90">
        <f t="shared" ca="1" si="9"/>
        <v>79283846946.605576</v>
      </c>
      <c r="H46" s="90">
        <f t="shared" ca="1" si="9"/>
        <v>82029720273.911438</v>
      </c>
      <c r="I46" s="90">
        <f t="shared" ca="1" si="9"/>
        <v>84775593601.2173</v>
      </c>
      <c r="J46" s="90">
        <f t="shared" ca="1" si="9"/>
        <v>87521466928.523163</v>
      </c>
      <c r="K46" s="90">
        <f t="shared" ca="1" si="9"/>
        <v>90267340255.829025</v>
      </c>
      <c r="L46">
        <f ca="1">IF('Waste 2020'!$A54="MR",INDIRECT("'Waste 2020'!"&amp;'Country Selector'!$B$3&amp;ROW($A54))*10^12,0)*'Process Emissions Multipliers'!$B$45</f>
        <v>93013213583.134888</v>
      </c>
      <c r="M46" s="90">
        <f t="shared" ca="1" si="10"/>
        <v>85897808196.465561</v>
      </c>
      <c r="N46" s="90">
        <f t="shared" ca="1" si="10"/>
        <v>78782402809.796249</v>
      </c>
      <c r="O46" s="90">
        <f t="shared" ca="1" si="10"/>
        <v>71666997423.126938</v>
      </c>
      <c r="P46" s="90">
        <f t="shared" ca="1" si="10"/>
        <v>64551592036.457619</v>
      </c>
      <c r="Q46" s="90">
        <f t="shared" ca="1" si="10"/>
        <v>57436186649.7883</v>
      </c>
      <c r="R46" s="90">
        <f t="shared" ca="1" si="10"/>
        <v>50320781263.118973</v>
      </c>
      <c r="S46" s="90">
        <f t="shared" ca="1" si="10"/>
        <v>43205375876.449661</v>
      </c>
      <c r="T46" s="90">
        <f t="shared" ca="1" si="10"/>
        <v>36089970489.780342</v>
      </c>
      <c r="U46" s="90">
        <f t="shared" ca="1" si="10"/>
        <v>28974565103.111027</v>
      </c>
      <c r="V46">
        <f ca="1">IF('Waste 2030'!$A54="MR",INDIRECT("'Waste 2030'!"&amp;'Country Selector'!$B$3&amp;ROW($A54))*10^12,0)*'Process Emissions Multipliers'!$D$45</f>
        <v>21859159716.441708</v>
      </c>
      <c r="W46" s="90">
        <f t="shared" ca="1" si="8"/>
        <v>21806145568.051235</v>
      </c>
      <c r="X46" s="90">
        <f t="shared" ca="1" si="7"/>
        <v>21753131419.660763</v>
      </c>
      <c r="Y46" s="90">
        <f t="shared" ca="1" si="7"/>
        <v>21700117271.27029</v>
      </c>
      <c r="Z46" s="90">
        <f t="shared" ca="1" si="7"/>
        <v>21647103122.879818</v>
      </c>
      <c r="AA46" s="90">
        <f t="shared" ca="1" si="7"/>
        <v>21594088974.489342</v>
      </c>
      <c r="AB46" s="90">
        <f t="shared" ca="1" si="7"/>
        <v>21541074826.098873</v>
      </c>
      <c r="AC46" s="90">
        <f t="shared" ca="1" si="7"/>
        <v>21488060677.708397</v>
      </c>
      <c r="AD46" s="90">
        <f t="shared" ca="1" si="7"/>
        <v>21435046529.317924</v>
      </c>
      <c r="AE46" s="90">
        <f t="shared" ca="1" si="7"/>
        <v>21382032380.927456</v>
      </c>
      <c r="AF46" s="90">
        <f t="shared" ca="1" si="7"/>
        <v>21329018232.53698</v>
      </c>
      <c r="AG46" s="90">
        <f t="shared" ca="1" si="7"/>
        <v>21276004084.146507</v>
      </c>
      <c r="AH46" s="90">
        <f t="shared" ca="1" si="7"/>
        <v>21222989935.756035</v>
      </c>
      <c r="AI46" s="90">
        <f t="shared" ca="1" si="7"/>
        <v>21169975787.365562</v>
      </c>
      <c r="AJ46" s="90">
        <f t="shared" ca="1" si="7"/>
        <v>21116961638.97509</v>
      </c>
      <c r="AK46" s="90">
        <f t="shared" ca="1" si="7"/>
        <v>21063947490.584618</v>
      </c>
      <c r="AL46" s="90">
        <f t="shared" ca="1" si="7"/>
        <v>21010933342.194145</v>
      </c>
      <c r="AM46" s="90">
        <f t="shared" ca="1" si="7"/>
        <v>20957919193.803673</v>
      </c>
      <c r="AN46" s="90">
        <f t="shared" ca="1" si="6"/>
        <v>20904905045.4132</v>
      </c>
      <c r="AO46" s="90">
        <f t="shared" ca="1" si="6"/>
        <v>20851890897.022732</v>
      </c>
      <c r="AP46">
        <f ca="1">V46*'Process Emissions Multipliers'!$E$45</f>
        <v>20798876748.632256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139916073427.10614</v>
      </c>
      <c r="D47" s="90">
        <f t="shared" ca="1" si="9"/>
        <v>133338428369.20973</v>
      </c>
      <c r="E47" s="90">
        <f t="shared" ca="1" si="9"/>
        <v>126760783311.31332</v>
      </c>
      <c r="F47" s="90">
        <f t="shared" ca="1" si="9"/>
        <v>120183138253.41692</v>
      </c>
      <c r="G47" s="90">
        <f t="shared" ca="1" si="9"/>
        <v>113605493195.52052</v>
      </c>
      <c r="H47" s="90">
        <f t="shared" ca="1" si="9"/>
        <v>107027848137.62411</v>
      </c>
      <c r="I47" s="90">
        <f t="shared" ca="1" si="9"/>
        <v>100450203079.72771</v>
      </c>
      <c r="J47" s="90">
        <f t="shared" ca="1" si="9"/>
        <v>93872558021.831314</v>
      </c>
      <c r="K47" s="90">
        <f t="shared" ca="1" si="9"/>
        <v>87294912963.934921</v>
      </c>
      <c r="L47">
        <f ca="1">IF('Waste 2020'!$A55="MR",INDIRECT("'Waste 2020'!"&amp;'Country Selector'!$B$3&amp;ROW($A55))*10^12,0)*'Process Emissions Multipliers'!$B$45</f>
        <v>80717267906.038513</v>
      </c>
      <c r="M47" s="90">
        <f t="shared" ca="1" si="10"/>
        <v>76520622786.194336</v>
      </c>
      <c r="N47" s="90">
        <f t="shared" ca="1" si="10"/>
        <v>72323977666.350143</v>
      </c>
      <c r="O47" s="90">
        <f t="shared" ca="1" si="10"/>
        <v>68127332546.505959</v>
      </c>
      <c r="P47" s="90">
        <f t="shared" ca="1" si="10"/>
        <v>63930687426.661781</v>
      </c>
      <c r="Q47" s="90">
        <f t="shared" ca="1" si="10"/>
        <v>59734042306.817596</v>
      </c>
      <c r="R47" s="90">
        <f t="shared" ca="1" si="10"/>
        <v>55537397186.973419</v>
      </c>
      <c r="S47" s="90">
        <f t="shared" ca="1" si="10"/>
        <v>51340752067.129234</v>
      </c>
      <c r="T47" s="90">
        <f t="shared" ca="1" si="10"/>
        <v>47144106947.285049</v>
      </c>
      <c r="U47" s="90">
        <f t="shared" ca="1" si="10"/>
        <v>42947461827.440872</v>
      </c>
      <c r="V47">
        <f ca="1">IF('Waste 2030'!$A55="MR",INDIRECT("'Waste 2030'!"&amp;'Country Selector'!$B$3&amp;ROW($A55))*10^12,0)*'Process Emissions Multipliers'!$D$45</f>
        <v>38750816707.596687</v>
      </c>
      <c r="W47" s="90">
        <f t="shared" ca="1" si="8"/>
        <v>38656835897.088066</v>
      </c>
      <c r="X47" s="90">
        <f t="shared" ca="1" si="7"/>
        <v>38562855086.579453</v>
      </c>
      <c r="Y47" s="90">
        <f t="shared" ca="1" si="7"/>
        <v>38468874276.070831</v>
      </c>
      <c r="Z47" s="90">
        <f t="shared" ca="1" si="7"/>
        <v>38374893465.56221</v>
      </c>
      <c r="AA47" s="90">
        <f t="shared" ca="1" si="7"/>
        <v>38280912655.053596</v>
      </c>
      <c r="AB47" s="90">
        <f t="shared" ca="1" si="7"/>
        <v>38186931844.544975</v>
      </c>
      <c r="AC47" s="90">
        <f t="shared" ca="1" si="7"/>
        <v>38092951034.036362</v>
      </c>
      <c r="AD47" s="90">
        <f t="shared" ca="1" si="7"/>
        <v>37998970223.52774</v>
      </c>
      <c r="AE47" s="90">
        <f t="shared" ca="1" si="7"/>
        <v>37904989413.019119</v>
      </c>
      <c r="AF47" s="90">
        <f t="shared" ca="1" si="7"/>
        <v>37811008602.510498</v>
      </c>
      <c r="AG47" s="90">
        <f t="shared" ca="1" si="7"/>
        <v>37717027792.001884</v>
      </c>
      <c r="AH47" s="90">
        <f t="shared" ca="1" si="7"/>
        <v>37623046981.493263</v>
      </c>
      <c r="AI47" s="90">
        <f t="shared" ca="1" si="7"/>
        <v>37529066170.98465</v>
      </c>
      <c r="AJ47" s="90">
        <f t="shared" ca="1" si="7"/>
        <v>37435085360.476028</v>
      </c>
      <c r="AK47" s="90">
        <f t="shared" ca="1" si="7"/>
        <v>37341104549.967407</v>
      </c>
      <c r="AL47" s="90">
        <f t="shared" ca="1" si="7"/>
        <v>37247123739.458794</v>
      </c>
      <c r="AM47" s="90">
        <f t="shared" ref="AM47:AO77" ca="1" si="11">$V47*($AP$1-AM$1)/($AP$1-$V$1)+$AP47*(AM$1-$V$1)/($AP$1-$V$1)</f>
        <v>37153142928.950172</v>
      </c>
      <c r="AN47" s="90">
        <f t="shared" ca="1" si="11"/>
        <v>37059162118.441551</v>
      </c>
      <c r="AO47" s="90">
        <f t="shared" ca="1" si="11"/>
        <v>36965181307.932938</v>
      </c>
      <c r="AP47">
        <f ca="1">V47*'Process Emissions Multipliers'!$E$45</f>
        <v>36871200497.424316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220574151501.19003</v>
      </c>
      <c r="D48" s="90">
        <f t="shared" ca="1" si="9"/>
        <v>200016606482.19211</v>
      </c>
      <c r="E48" s="90">
        <f t="shared" ca="1" si="9"/>
        <v>179459061463.19415</v>
      </c>
      <c r="F48" s="90">
        <f t="shared" ca="1" si="9"/>
        <v>158901516444.19623</v>
      </c>
      <c r="G48" s="90">
        <f t="shared" ca="1" si="9"/>
        <v>138343971425.1983</v>
      </c>
      <c r="H48" s="90">
        <f t="shared" ca="1" si="9"/>
        <v>117786426406.20038</v>
      </c>
      <c r="I48" s="90">
        <f t="shared" ca="1" si="9"/>
        <v>97228881387.202454</v>
      </c>
      <c r="J48" s="90">
        <f t="shared" ca="1" si="9"/>
        <v>76671336368.204529</v>
      </c>
      <c r="K48" s="90">
        <f t="shared" ca="1" si="9"/>
        <v>56113791349.206604</v>
      </c>
      <c r="L48">
        <f ca="1">IF('Waste 2020'!$A56="MR",INDIRECT("'Waste 2020'!"&amp;'Country Selector'!$B$3&amp;ROW($A56))*10^12,0)*'Process Emissions Multipliers'!$B$45</f>
        <v>35556246330.208672</v>
      </c>
      <c r="M48" s="90">
        <f t="shared" ca="1" si="10"/>
        <v>37852170454.491005</v>
      </c>
      <c r="N48" s="90">
        <f t="shared" ca="1" si="10"/>
        <v>40148094578.773331</v>
      </c>
      <c r="O48" s="90">
        <f t="shared" ca="1" si="10"/>
        <v>42444018703.055664</v>
      </c>
      <c r="P48" s="90">
        <f t="shared" ca="1" si="10"/>
        <v>44739942827.337997</v>
      </c>
      <c r="Q48" s="90">
        <f t="shared" ca="1" si="10"/>
        <v>47035866951.620331</v>
      </c>
      <c r="R48" s="90">
        <f t="shared" ca="1" si="10"/>
        <v>49331791075.902664</v>
      </c>
      <c r="S48" s="90">
        <f t="shared" ca="1" si="10"/>
        <v>51627715200.18499</v>
      </c>
      <c r="T48" s="90">
        <f t="shared" ca="1" si="10"/>
        <v>53923639324.467316</v>
      </c>
      <c r="U48" s="90">
        <f t="shared" ca="1" si="10"/>
        <v>56219563448.749649</v>
      </c>
      <c r="V48">
        <f ca="1">IF('Waste 2030'!$A56="MR",INDIRECT("'Waste 2030'!"&amp;'Country Selector'!$B$3&amp;ROW($A56))*10^12,0)*'Process Emissions Multipliers'!$D$45</f>
        <v>58515487573.031982</v>
      </c>
      <c r="W48" s="90">
        <f t="shared" ca="1" si="8"/>
        <v>58373572294.422066</v>
      </c>
      <c r="X48" s="90">
        <f t="shared" ca="1" si="8"/>
        <v>58231657015.812141</v>
      </c>
      <c r="Y48" s="90">
        <f t="shared" ca="1" si="8"/>
        <v>58089741737.202225</v>
      </c>
      <c r="Z48" s="90">
        <f t="shared" ca="1" si="8"/>
        <v>57947826458.5923</v>
      </c>
      <c r="AA48" s="90">
        <f t="shared" ca="1" si="8"/>
        <v>57805911179.982376</v>
      </c>
      <c r="AB48" s="90">
        <f t="shared" ca="1" si="8"/>
        <v>57663995901.372467</v>
      </c>
      <c r="AC48" s="90">
        <f t="shared" ca="1" si="8"/>
        <v>57522080622.762543</v>
      </c>
      <c r="AD48" s="90">
        <f t="shared" ca="1" si="8"/>
        <v>57380165344.152618</v>
      </c>
      <c r="AE48" s="90">
        <f t="shared" ca="1" si="8"/>
        <v>57238250065.542694</v>
      </c>
      <c r="AF48" s="90">
        <f t="shared" ca="1" si="8"/>
        <v>57096334786.932777</v>
      </c>
      <c r="AG48" s="90">
        <f t="shared" ca="1" si="8"/>
        <v>56954419508.322861</v>
      </c>
      <c r="AH48" s="90">
        <f t="shared" ca="1" si="8"/>
        <v>56812504229.712936</v>
      </c>
      <c r="AI48" s="90">
        <f t="shared" ca="1" si="8"/>
        <v>56670588951.10302</v>
      </c>
      <c r="AJ48" s="90">
        <f t="shared" ca="1" si="8"/>
        <v>56528673672.493103</v>
      </c>
      <c r="AK48" s="90">
        <f t="shared" ca="1" si="8"/>
        <v>56386758393.883171</v>
      </c>
      <c r="AL48" s="90">
        <f t="shared" ca="1" si="8"/>
        <v>56244843115.273254</v>
      </c>
      <c r="AM48" s="90">
        <f t="shared" ca="1" si="11"/>
        <v>56102927836.663338</v>
      </c>
      <c r="AN48" s="90">
        <f t="shared" ca="1" si="11"/>
        <v>55961012558.053413</v>
      </c>
      <c r="AO48" s="90">
        <f t="shared" ca="1" si="11"/>
        <v>55819097279.443489</v>
      </c>
      <c r="AP48">
        <f ca="1">V48*'Process Emissions Multipliers'!$E$45</f>
        <v>55677182000.833572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89801244826.100372</v>
      </c>
      <c r="D49" s="90">
        <f t="shared" ca="1" si="9"/>
        <v>84116659758.430725</v>
      </c>
      <c r="E49" s="90">
        <f t="shared" ca="1" si="9"/>
        <v>78432074690.761063</v>
      </c>
      <c r="F49" s="90">
        <f t="shared" ca="1" si="9"/>
        <v>72747489623.0914</v>
      </c>
      <c r="G49" s="90">
        <f t="shared" ca="1" si="9"/>
        <v>67062904555.421753</v>
      </c>
      <c r="H49" s="90">
        <f t="shared" ca="1" si="9"/>
        <v>61378319487.752106</v>
      </c>
      <c r="I49" s="90">
        <f t="shared" ca="1" si="9"/>
        <v>55693734420.082443</v>
      </c>
      <c r="J49" s="90">
        <f t="shared" ca="1" si="9"/>
        <v>50009149352.412796</v>
      </c>
      <c r="K49" s="90">
        <f t="shared" ca="1" si="9"/>
        <v>44324564284.743134</v>
      </c>
      <c r="L49">
        <f ca="1">IF('Waste 2020'!$A57="MR",INDIRECT("'Waste 2020'!"&amp;'Country Selector'!$B$3&amp;ROW($A57))*10^12,0)*'Process Emissions Multipliers'!$B$45</f>
        <v>38639979217.073486</v>
      </c>
      <c r="M49" s="90">
        <f t="shared" ca="1" si="10"/>
        <v>37823887351.098694</v>
      </c>
      <c r="N49" s="90">
        <f t="shared" ca="1" si="10"/>
        <v>37007795485.123917</v>
      </c>
      <c r="O49" s="90">
        <f t="shared" ca="1" si="10"/>
        <v>36191703619.149124</v>
      </c>
      <c r="P49" s="90">
        <f t="shared" ca="1" si="10"/>
        <v>35375611753.174339</v>
      </c>
      <c r="Q49" s="90">
        <f t="shared" ca="1" si="10"/>
        <v>34559519887.199554</v>
      </c>
      <c r="R49" s="90">
        <f t="shared" ca="1" si="10"/>
        <v>33743428021.224766</v>
      </c>
      <c r="S49" s="90">
        <f t="shared" ca="1" si="10"/>
        <v>32927336155.249977</v>
      </c>
      <c r="T49" s="90">
        <f t="shared" ca="1" si="10"/>
        <v>32111244289.275192</v>
      </c>
      <c r="U49" s="90">
        <f t="shared" ca="1" si="10"/>
        <v>31295152423.300404</v>
      </c>
      <c r="V49">
        <f ca="1">IF('Waste 2030'!$A57="MR",INDIRECT("'Waste 2030'!"&amp;'Country Selector'!$B$3&amp;ROW($A57))*10^12,0)*'Process Emissions Multipliers'!$D$45</f>
        <v>30479060557.325619</v>
      </c>
      <c r="W49" s="90">
        <f t="shared" ca="1" si="8"/>
        <v>30405140907.158424</v>
      </c>
      <c r="X49" s="90">
        <f t="shared" ca="1" si="8"/>
        <v>30331221256.991222</v>
      </c>
      <c r="Y49" s="90">
        <f t="shared" ca="1" si="8"/>
        <v>30257301606.824028</v>
      </c>
      <c r="Z49" s="90">
        <f t="shared" ca="1" si="8"/>
        <v>30183381956.65683</v>
      </c>
      <c r="AA49" s="90">
        <f t="shared" ca="1" si="8"/>
        <v>30109462306.489632</v>
      </c>
      <c r="AB49" s="90">
        <f t="shared" ca="1" si="8"/>
        <v>30035542656.322433</v>
      </c>
      <c r="AC49" s="90">
        <f t="shared" ca="1" si="8"/>
        <v>29961623006.155235</v>
      </c>
      <c r="AD49" s="90">
        <f t="shared" ca="1" si="8"/>
        <v>29887703355.988041</v>
      </c>
      <c r="AE49" s="90">
        <f t="shared" ca="1" si="8"/>
        <v>29813783705.820843</v>
      </c>
      <c r="AF49" s="90">
        <f t="shared" ca="1" si="8"/>
        <v>29739864055.653648</v>
      </c>
      <c r="AG49" s="90">
        <f t="shared" ca="1" si="8"/>
        <v>29665944405.48645</v>
      </c>
      <c r="AH49" s="90">
        <f t="shared" ca="1" si="8"/>
        <v>29592024755.319252</v>
      </c>
      <c r="AI49" s="90">
        <f t="shared" ca="1" si="8"/>
        <v>29518105105.152054</v>
      </c>
      <c r="AJ49" s="90">
        <f t="shared" ca="1" si="8"/>
        <v>29444185454.984856</v>
      </c>
      <c r="AK49" s="90">
        <f t="shared" ca="1" si="8"/>
        <v>29370265804.817657</v>
      </c>
      <c r="AL49" s="90">
        <f t="shared" ca="1" si="8"/>
        <v>29296346154.650467</v>
      </c>
      <c r="AM49" s="90">
        <f t="shared" ca="1" si="11"/>
        <v>29222426504.483265</v>
      </c>
      <c r="AN49" s="90">
        <f t="shared" ca="1" si="11"/>
        <v>29148506854.316071</v>
      </c>
      <c r="AO49" s="90">
        <f t="shared" ca="1" si="11"/>
        <v>29074587204.148872</v>
      </c>
      <c r="AP49">
        <f ca="1">V49*'Process Emissions Multipliers'!$E$45</f>
        <v>29000667553.981674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80965416470.120209</v>
      </c>
      <c r="D50" s="90">
        <f t="shared" ca="1" si="9"/>
        <v>74671256678.114197</v>
      </c>
      <c r="E50" s="90">
        <f t="shared" ca="1" si="9"/>
        <v>68377096886.108185</v>
      </c>
      <c r="F50" s="90">
        <f t="shared" ca="1" si="9"/>
        <v>62082937094.102173</v>
      </c>
      <c r="G50" s="90">
        <f t="shared" ca="1" si="9"/>
        <v>55788777302.096161</v>
      </c>
      <c r="H50" s="90">
        <f t="shared" ca="1" si="9"/>
        <v>49494617510.090149</v>
      </c>
      <c r="I50" s="90">
        <f t="shared" ca="1" si="9"/>
        <v>43200457718.084137</v>
      </c>
      <c r="J50" s="90">
        <f t="shared" ca="1" si="9"/>
        <v>36906297926.078125</v>
      </c>
      <c r="K50" s="90">
        <f t="shared" ca="1" si="9"/>
        <v>30612138134.072113</v>
      </c>
      <c r="L50">
        <f ca="1">IF('Waste 2020'!$A58="MR",INDIRECT("'Waste 2020'!"&amp;'Country Selector'!$B$3&amp;ROW($A58))*10^12,0)*'Process Emissions Multipliers'!$B$45</f>
        <v>24317978342.066101</v>
      </c>
      <c r="M50" s="90">
        <f t="shared" ca="1" si="10"/>
        <v>23702788779.156609</v>
      </c>
      <c r="N50" s="90">
        <f t="shared" ca="1" si="10"/>
        <v>23087599216.24712</v>
      </c>
      <c r="O50" s="90">
        <f t="shared" ca="1" si="10"/>
        <v>22472409653.337624</v>
      </c>
      <c r="P50" s="90">
        <f t="shared" ca="1" si="10"/>
        <v>21857220090.428135</v>
      </c>
      <c r="Q50" s="90">
        <f t="shared" ca="1" si="10"/>
        <v>21242030527.518646</v>
      </c>
      <c r="R50" s="90">
        <f t="shared" ca="1" si="10"/>
        <v>20626840964.609154</v>
      </c>
      <c r="S50" s="90">
        <f t="shared" ca="1" si="10"/>
        <v>20011651401.699661</v>
      </c>
      <c r="T50" s="90">
        <f t="shared" ca="1" si="10"/>
        <v>19396461838.790169</v>
      </c>
      <c r="U50" s="90">
        <f t="shared" ca="1" si="10"/>
        <v>18781272275.88068</v>
      </c>
      <c r="V50">
        <f ca="1">IF('Waste 2030'!$A58="MR",INDIRECT("'Waste 2030'!"&amp;'Country Selector'!$B$3&amp;ROW($A58))*10^12,0)*'Process Emissions Multipliers'!$D$45</f>
        <v>18166082712.971188</v>
      </c>
      <c r="W50" s="90">
        <f t="shared" ca="1" si="8"/>
        <v>18122025236.969734</v>
      </c>
      <c r="X50" s="90">
        <f t="shared" ca="1" si="8"/>
        <v>18077967760.968281</v>
      </c>
      <c r="Y50" s="90">
        <f t="shared" ca="1" si="8"/>
        <v>18033910284.966827</v>
      </c>
      <c r="Z50" s="90">
        <f t="shared" ca="1" si="8"/>
        <v>17989852808.965374</v>
      </c>
      <c r="AA50" s="90">
        <f t="shared" ca="1" si="8"/>
        <v>17945795332.963921</v>
      </c>
      <c r="AB50" s="90">
        <f t="shared" ca="1" si="8"/>
        <v>17901737856.962471</v>
      </c>
      <c r="AC50" s="90">
        <f t="shared" ca="1" si="8"/>
        <v>17857680380.961014</v>
      </c>
      <c r="AD50" s="90">
        <f t="shared" ca="1" si="8"/>
        <v>17813622904.959564</v>
      </c>
      <c r="AE50" s="90">
        <f t="shared" ca="1" si="8"/>
        <v>17769565428.958115</v>
      </c>
      <c r="AF50" s="90">
        <f t="shared" ca="1" si="8"/>
        <v>17725507952.956657</v>
      </c>
      <c r="AG50" s="90">
        <f t="shared" ca="1" si="8"/>
        <v>17681450476.955208</v>
      </c>
      <c r="AH50" s="90">
        <f t="shared" ca="1" si="8"/>
        <v>17637393000.953751</v>
      </c>
      <c r="AI50" s="90">
        <f t="shared" ca="1" si="8"/>
        <v>17593335524.952301</v>
      </c>
      <c r="AJ50" s="90">
        <f t="shared" ca="1" si="8"/>
        <v>17549278048.950844</v>
      </c>
      <c r="AK50" s="90">
        <f t="shared" ca="1" si="8"/>
        <v>17505220572.949394</v>
      </c>
      <c r="AL50" s="90">
        <f t="shared" ca="1" si="8"/>
        <v>17461163096.947941</v>
      </c>
      <c r="AM50" s="90">
        <f t="shared" ca="1" si="11"/>
        <v>17417105620.946491</v>
      </c>
      <c r="AN50" s="90">
        <f t="shared" ca="1" si="11"/>
        <v>17373048144.945038</v>
      </c>
      <c r="AO50" s="90">
        <f t="shared" ca="1" si="11"/>
        <v>17328990668.943584</v>
      </c>
      <c r="AP50">
        <f ca="1">V50*'Process Emissions Multipliers'!$E$45</f>
        <v>17284933192.942131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102363053041.59818</v>
      </c>
      <c r="D51" s="90">
        <f t="shared" ca="1" si="9"/>
        <v>95965199930.671173</v>
      </c>
      <c r="E51" s="90">
        <f t="shared" ca="1" si="9"/>
        <v>89567346819.744156</v>
      </c>
      <c r="F51" s="90">
        <f t="shared" ca="1" si="9"/>
        <v>83169493708.817123</v>
      </c>
      <c r="G51" s="90">
        <f t="shared" ca="1" si="9"/>
        <v>76771640597.890106</v>
      </c>
      <c r="H51" s="90">
        <f t="shared" ca="1" si="9"/>
        <v>70373787486.963074</v>
      </c>
      <c r="I51" s="90">
        <f t="shared" ca="1" si="9"/>
        <v>63975934376.036057</v>
      </c>
      <c r="J51" s="90">
        <f t="shared" ca="1" si="9"/>
        <v>57578081265.109039</v>
      </c>
      <c r="K51" s="90">
        <f t="shared" ca="1" si="9"/>
        <v>51180228154.182022</v>
      </c>
      <c r="L51">
        <f ca="1">IF('Waste 2020'!$A59="MR",INDIRECT("'Waste 2020'!"&amp;'Country Selector'!$B$3&amp;ROW($A59))*10^12,0)*'Process Emissions Multipliers'!$B$45</f>
        <v>44782375043.254997</v>
      </c>
      <c r="M51" s="90">
        <f t="shared" ca="1" si="10"/>
        <v>44061319814.902512</v>
      </c>
      <c r="N51" s="90">
        <f t="shared" ca="1" si="10"/>
        <v>43340264586.550034</v>
      </c>
      <c r="O51" s="90">
        <f t="shared" ca="1" si="10"/>
        <v>42619209358.197548</v>
      </c>
      <c r="P51" s="90">
        <f t="shared" ca="1" si="10"/>
        <v>41898154129.845062</v>
      </c>
      <c r="Q51" s="90">
        <f t="shared" ca="1" si="10"/>
        <v>41177098901.492584</v>
      </c>
      <c r="R51" s="90">
        <f t="shared" ca="1" si="10"/>
        <v>40456043673.140106</v>
      </c>
      <c r="S51" s="90">
        <f t="shared" ca="1" si="10"/>
        <v>39734988444.787613</v>
      </c>
      <c r="T51" s="90">
        <f t="shared" ca="1" si="10"/>
        <v>39013933216.435135</v>
      </c>
      <c r="U51" s="90">
        <f t="shared" ca="1" si="10"/>
        <v>38292877988.082649</v>
      </c>
      <c r="V51">
        <f ca="1">IF('Waste 2030'!$A59="MR",INDIRECT("'Waste 2030'!"&amp;'Country Selector'!$B$3&amp;ROW($A59))*10^12,0)*'Process Emissions Multipliers'!$D$45</f>
        <v>37571822759.730171</v>
      </c>
      <c r="W51" s="90">
        <f t="shared" ca="1" si="8"/>
        <v>37480701316.229004</v>
      </c>
      <c r="X51" s="90">
        <f t="shared" ca="1" si="8"/>
        <v>37389579872.727821</v>
      </c>
      <c r="Y51" s="90">
        <f t="shared" ca="1" si="8"/>
        <v>37298458429.226654</v>
      </c>
      <c r="Z51" s="90">
        <f t="shared" ca="1" si="8"/>
        <v>37207336985.725479</v>
      </c>
      <c r="AA51" s="90">
        <f t="shared" ca="1" si="8"/>
        <v>37116215542.224304</v>
      </c>
      <c r="AB51" s="90">
        <f t="shared" ca="1" si="8"/>
        <v>37025094098.723129</v>
      </c>
      <c r="AC51" s="90">
        <f t="shared" ca="1" si="8"/>
        <v>36933972655.221954</v>
      </c>
      <c r="AD51" s="90">
        <f t="shared" ca="1" si="8"/>
        <v>36842851211.720787</v>
      </c>
      <c r="AE51" s="90">
        <f t="shared" ca="1" si="8"/>
        <v>36751729768.219612</v>
      </c>
      <c r="AF51" s="90">
        <f t="shared" ca="1" si="8"/>
        <v>36660608324.718437</v>
      </c>
      <c r="AG51" s="90">
        <f t="shared" ca="1" si="8"/>
        <v>36569486881.217262</v>
      </c>
      <c r="AH51" s="90">
        <f t="shared" ca="1" si="8"/>
        <v>36478365437.716095</v>
      </c>
      <c r="AI51" s="90">
        <f t="shared" ca="1" si="8"/>
        <v>36387243994.21492</v>
      </c>
      <c r="AJ51" s="90">
        <f t="shared" ca="1" si="8"/>
        <v>36296122550.713745</v>
      </c>
      <c r="AK51" s="90">
        <f t="shared" ca="1" si="8"/>
        <v>36205001107.21257</v>
      </c>
      <c r="AL51" s="90">
        <f t="shared" ca="1" si="8"/>
        <v>36113879663.711395</v>
      </c>
      <c r="AM51" s="90">
        <f t="shared" ca="1" si="11"/>
        <v>36022758220.21022</v>
      </c>
      <c r="AN51" s="90">
        <f t="shared" ca="1" si="11"/>
        <v>35931636776.709053</v>
      </c>
      <c r="AO51" s="90">
        <f t="shared" ca="1" si="11"/>
        <v>35840515333.207878</v>
      </c>
      <c r="AP51">
        <f ca="1">V51*'Process Emissions Multipliers'!$E$45</f>
        <v>35749393889.706703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100178975051.49643</v>
      </c>
      <c r="D52" s="90">
        <f t="shared" ca="1" si="9"/>
        <v>91059021418.081772</v>
      </c>
      <c r="E52" s="90">
        <f t="shared" ca="1" si="9"/>
        <v>81939067784.667114</v>
      </c>
      <c r="F52" s="90">
        <f t="shared" ca="1" si="9"/>
        <v>72819114151.252472</v>
      </c>
      <c r="G52" s="90">
        <f t="shared" ca="1" si="9"/>
        <v>63699160517.837807</v>
      </c>
      <c r="H52" s="90">
        <f t="shared" ca="1" si="9"/>
        <v>54579206884.423149</v>
      </c>
      <c r="I52" s="90">
        <f t="shared" ca="1" si="9"/>
        <v>45459253251.008499</v>
      </c>
      <c r="J52" s="90">
        <f t="shared" ca="1" si="9"/>
        <v>36339299617.593842</v>
      </c>
      <c r="K52" s="90">
        <f t="shared" ca="1" si="9"/>
        <v>27219345984.179184</v>
      </c>
      <c r="L52">
        <f ca="1">IF('Waste 2020'!$A60="MR",INDIRECT("'Waste 2020'!"&amp;'Country Selector'!$B$3&amp;ROW($A60))*10^12,0)*'Process Emissions Multipliers'!$B$45</f>
        <v>18099392350.764526</v>
      </c>
      <c r="M52" s="90">
        <f t="shared" ca="1" si="10"/>
        <v>17933080015.150375</v>
      </c>
      <c r="N52" s="90">
        <f t="shared" ca="1" si="10"/>
        <v>17766767679.536221</v>
      </c>
      <c r="O52" s="90">
        <f t="shared" ca="1" si="10"/>
        <v>17600455343.922066</v>
      </c>
      <c r="P52" s="90">
        <f t="shared" ca="1" si="10"/>
        <v>17434143008.307915</v>
      </c>
      <c r="Q52" s="90">
        <f t="shared" ca="1" si="10"/>
        <v>17267830672.69376</v>
      </c>
      <c r="R52" s="90">
        <f t="shared" ca="1" si="10"/>
        <v>17101518337.079607</v>
      </c>
      <c r="S52" s="90">
        <f t="shared" ca="1" si="10"/>
        <v>16935206001.465454</v>
      </c>
      <c r="T52" s="90">
        <f t="shared" ca="1" si="10"/>
        <v>16768893665.851299</v>
      </c>
      <c r="U52" s="90">
        <f t="shared" ca="1" si="10"/>
        <v>16602581330.237146</v>
      </c>
      <c r="V52">
        <f ca="1">IF('Waste 2030'!$A60="MR",INDIRECT("'Waste 2030'!"&amp;'Country Selector'!$B$3&amp;ROW($A60))*10^12,0)*'Process Emissions Multipliers'!$D$45</f>
        <v>16436268994.622993</v>
      </c>
      <c r="W52" s="90">
        <f t="shared" ca="1" si="8"/>
        <v>16396406766.853493</v>
      </c>
      <c r="X52" s="90">
        <f t="shared" ca="1" si="8"/>
        <v>16356544539.083994</v>
      </c>
      <c r="Y52" s="90">
        <f t="shared" ca="1" si="8"/>
        <v>16316682311.314495</v>
      </c>
      <c r="Z52" s="90">
        <f t="shared" ca="1" si="8"/>
        <v>16276820083.544994</v>
      </c>
      <c r="AA52" s="90">
        <f t="shared" ca="1" si="8"/>
        <v>16236957855.775497</v>
      </c>
      <c r="AB52" s="90">
        <f t="shared" ca="1" si="8"/>
        <v>16197095628.005997</v>
      </c>
      <c r="AC52" s="90">
        <f t="shared" ca="1" si="8"/>
        <v>16157233400.236496</v>
      </c>
      <c r="AD52" s="90">
        <f t="shared" ca="1" si="8"/>
        <v>16117371172.466997</v>
      </c>
      <c r="AE52" s="90">
        <f t="shared" ca="1" si="8"/>
        <v>16077508944.697498</v>
      </c>
      <c r="AF52" s="90">
        <f t="shared" ca="1" si="8"/>
        <v>16037646716.927998</v>
      </c>
      <c r="AG52" s="90">
        <f t="shared" ca="1" si="8"/>
        <v>15997784489.158499</v>
      </c>
      <c r="AH52" s="90">
        <f t="shared" ca="1" si="8"/>
        <v>15957922261.389</v>
      </c>
      <c r="AI52" s="90">
        <f t="shared" ca="1" si="8"/>
        <v>15918060033.619501</v>
      </c>
      <c r="AJ52" s="90">
        <f t="shared" ca="1" si="8"/>
        <v>15878197805.85</v>
      </c>
      <c r="AK52" s="90">
        <f t="shared" ca="1" si="8"/>
        <v>15838335578.080502</v>
      </c>
      <c r="AL52" s="90">
        <f t="shared" ca="1" si="8"/>
        <v>15798473350.311001</v>
      </c>
      <c r="AM52" s="90">
        <f t="shared" ca="1" si="11"/>
        <v>15758611122.541502</v>
      </c>
      <c r="AN52" s="90">
        <f t="shared" ca="1" si="11"/>
        <v>15718748894.772003</v>
      </c>
      <c r="AO52" s="90">
        <f t="shared" ca="1" si="11"/>
        <v>15678886667.002502</v>
      </c>
      <c r="AP52">
        <f ca="1">V52*'Process Emissions Multipliers'!$E$45</f>
        <v>15639024439.233004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154671435155.65884</v>
      </c>
      <c r="D53" s="90">
        <f t="shared" ca="1" si="9"/>
        <v>141163735933.28333</v>
      </c>
      <c r="E53" s="90">
        <f t="shared" ca="1" si="9"/>
        <v>127656036710.90784</v>
      </c>
      <c r="F53" s="90">
        <f t="shared" ca="1" si="9"/>
        <v>114148337488.53236</v>
      </c>
      <c r="G53" s="90">
        <f t="shared" ca="1" si="9"/>
        <v>100640638266.15686</v>
      </c>
      <c r="H53" s="90">
        <f t="shared" ca="1" si="9"/>
        <v>87132939043.781372</v>
      </c>
      <c r="I53" s="90">
        <f t="shared" ca="1" si="9"/>
        <v>73625239821.405869</v>
      </c>
      <c r="J53" s="90">
        <f t="shared" ca="1" si="9"/>
        <v>60117540599.03038</v>
      </c>
      <c r="K53" s="90">
        <f t="shared" ca="1" si="9"/>
        <v>46609841376.654884</v>
      </c>
      <c r="L53">
        <f ca="1">IF('Waste 2020'!$A61="MR",INDIRECT("'Waste 2020'!"&amp;'Country Selector'!$B$3&amp;ROW($A61))*10^12,0)*'Process Emissions Multipliers'!$B$45</f>
        <v>33102142154.279388</v>
      </c>
      <c r="M53" s="90">
        <f t="shared" ca="1" si="10"/>
        <v>58957152143.309044</v>
      </c>
      <c r="N53" s="90">
        <f t="shared" ca="1" si="10"/>
        <v>84812162132.338699</v>
      </c>
      <c r="O53" s="90">
        <f t="shared" ca="1" si="10"/>
        <v>110667172121.36835</v>
      </c>
      <c r="P53" s="90">
        <f t="shared" ca="1" si="10"/>
        <v>136522182110.39801</v>
      </c>
      <c r="Q53" s="90">
        <f t="shared" ca="1" si="10"/>
        <v>162377192099.42767</v>
      </c>
      <c r="R53" s="90">
        <f t="shared" ca="1" si="10"/>
        <v>188232202088.45731</v>
      </c>
      <c r="S53" s="90">
        <f t="shared" ca="1" si="10"/>
        <v>214087212077.48697</v>
      </c>
      <c r="T53" s="90">
        <f t="shared" ca="1" si="10"/>
        <v>239942222066.5166</v>
      </c>
      <c r="U53" s="90">
        <f t="shared" ca="1" si="10"/>
        <v>265797232055.5463</v>
      </c>
      <c r="V53">
        <f ca="1">IF('Waste 2030'!$A61="MR",INDIRECT("'Waste 2030'!"&amp;'Country Selector'!$B$3&amp;ROW($A61))*10^12,0)*'Process Emissions Multipliers'!$D$45</f>
        <v>291652242044.57593</v>
      </c>
      <c r="W53" s="90">
        <f t="shared" ca="1" si="8"/>
        <v>290944909492.05627</v>
      </c>
      <c r="X53" s="90">
        <f t="shared" ca="1" si="8"/>
        <v>290237576939.53668</v>
      </c>
      <c r="Y53" s="90">
        <f t="shared" ca="1" si="8"/>
        <v>289530244387.01703</v>
      </c>
      <c r="Z53" s="90">
        <f t="shared" ca="1" si="8"/>
        <v>288822911834.49738</v>
      </c>
      <c r="AA53" s="90">
        <f t="shared" ca="1" si="8"/>
        <v>288115579281.97772</v>
      </c>
      <c r="AB53" s="90">
        <f t="shared" ca="1" si="8"/>
        <v>287408246729.45813</v>
      </c>
      <c r="AC53" s="90">
        <f t="shared" ca="1" si="8"/>
        <v>286700914176.93848</v>
      </c>
      <c r="AD53" s="90">
        <f t="shared" ca="1" si="8"/>
        <v>285993581624.41882</v>
      </c>
      <c r="AE53" s="90">
        <f t="shared" ca="1" si="8"/>
        <v>285286249071.89917</v>
      </c>
      <c r="AF53" s="90">
        <f t="shared" ca="1" si="8"/>
        <v>284578916519.37952</v>
      </c>
      <c r="AG53" s="90">
        <f t="shared" ca="1" si="8"/>
        <v>283871583966.85986</v>
      </c>
      <c r="AH53" s="90">
        <f t="shared" ca="1" si="8"/>
        <v>283164251414.34027</v>
      </c>
      <c r="AI53" s="90">
        <f t="shared" ca="1" si="8"/>
        <v>282456918861.82062</v>
      </c>
      <c r="AJ53" s="90">
        <f t="shared" ca="1" si="8"/>
        <v>281749586309.30103</v>
      </c>
      <c r="AK53" s="90">
        <f t="shared" ca="1" si="8"/>
        <v>281042253756.78137</v>
      </c>
      <c r="AL53" s="90">
        <f t="shared" ca="1" si="8"/>
        <v>280334921204.26172</v>
      </c>
      <c r="AM53" s="90">
        <f t="shared" ca="1" si="11"/>
        <v>279627588651.74213</v>
      </c>
      <c r="AN53" s="90">
        <f t="shared" ca="1" si="11"/>
        <v>278920256099.22241</v>
      </c>
      <c r="AO53" s="90">
        <f t="shared" ca="1" si="11"/>
        <v>278212923546.70282</v>
      </c>
      <c r="AP53">
        <f ca="1">V53*'Process Emissions Multipliers'!$E$45</f>
        <v>277505590994.18317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859026000107.93811</v>
      </c>
      <c r="D54" s="90">
        <f t="shared" ca="1" si="9"/>
        <v>782560575782.01379</v>
      </c>
      <c r="E54" s="90">
        <f t="shared" ca="1" si="9"/>
        <v>706095151456.08936</v>
      </c>
      <c r="F54" s="90">
        <f t="shared" ca="1" si="9"/>
        <v>629629727130.16504</v>
      </c>
      <c r="G54" s="90">
        <f t="shared" ca="1" si="9"/>
        <v>553164302804.24048</v>
      </c>
      <c r="H54" s="90">
        <f t="shared" ca="1" si="9"/>
        <v>476698878478.3161</v>
      </c>
      <c r="I54" s="90">
        <f t="shared" ca="1" si="9"/>
        <v>400233454152.39172</v>
      </c>
      <c r="J54" s="90">
        <f t="shared" ca="1" si="9"/>
        <v>323768029826.46729</v>
      </c>
      <c r="K54" s="90">
        <f t="shared" ca="1" si="9"/>
        <v>247302605500.54285</v>
      </c>
      <c r="L54">
        <f ca="1">IF('Waste 2020'!$A62="MR",INDIRECT("'Waste 2020'!"&amp;'Country Selector'!$B$3&amp;ROW($A62))*10^12,0)*'Process Emissions Multipliers'!$B$45</f>
        <v>170837181174.61844</v>
      </c>
      <c r="M54" s="90">
        <f t="shared" ca="1" si="10"/>
        <v>232291457696.2381</v>
      </c>
      <c r="N54" s="90">
        <f t="shared" ca="1" si="10"/>
        <v>293745734217.85779</v>
      </c>
      <c r="O54" s="90">
        <f t="shared" ca="1" si="10"/>
        <v>355200010739.47742</v>
      </c>
      <c r="P54" s="90">
        <f t="shared" ca="1" si="10"/>
        <v>416654287261.09711</v>
      </c>
      <c r="Q54" s="90">
        <f t="shared" ca="1" si="10"/>
        <v>478108563782.71674</v>
      </c>
      <c r="R54" s="90">
        <f t="shared" ca="1" si="10"/>
        <v>539562840304.33643</v>
      </c>
      <c r="S54" s="90">
        <f t="shared" ca="1" si="10"/>
        <v>601017116825.95605</v>
      </c>
      <c r="T54" s="90">
        <f t="shared" ca="1" si="10"/>
        <v>662471393347.57581</v>
      </c>
      <c r="U54" s="90">
        <f t="shared" ca="1" si="10"/>
        <v>723925669869.19543</v>
      </c>
      <c r="V54">
        <f ca="1">IF('Waste 2030'!$A62="MR",INDIRECT("'Waste 2030'!"&amp;'Country Selector'!$B$3&amp;ROW($A62))*10^12,0)*'Process Emissions Multipliers'!$D$45</f>
        <v>785379946390.81506</v>
      </c>
      <c r="W54" s="90">
        <f t="shared" ca="1" si="8"/>
        <v>783475195725.14575</v>
      </c>
      <c r="X54" s="90">
        <f t="shared" ca="1" si="8"/>
        <v>781570445059.47656</v>
      </c>
      <c r="Y54" s="90">
        <f t="shared" ca="1" si="8"/>
        <v>779665694393.80713</v>
      </c>
      <c r="Z54" s="90">
        <f t="shared" ca="1" si="8"/>
        <v>777760943728.13794</v>
      </c>
      <c r="AA54" s="90">
        <f t="shared" ca="1" si="8"/>
        <v>775856193062.46851</v>
      </c>
      <c r="AB54" s="90">
        <f t="shared" ca="1" si="8"/>
        <v>773951442396.79919</v>
      </c>
      <c r="AC54" s="90">
        <f t="shared" ca="1" si="8"/>
        <v>772046691731.12988</v>
      </c>
      <c r="AD54" s="90">
        <f t="shared" ca="1" si="8"/>
        <v>770141941065.46069</v>
      </c>
      <c r="AE54" s="90">
        <f t="shared" ca="1" si="8"/>
        <v>768237190399.79126</v>
      </c>
      <c r="AF54" s="90">
        <f t="shared" ca="1" si="8"/>
        <v>766332439734.12195</v>
      </c>
      <c r="AG54" s="90">
        <f t="shared" ca="1" si="8"/>
        <v>764427689068.45264</v>
      </c>
      <c r="AH54" s="90">
        <f t="shared" ca="1" si="8"/>
        <v>762522938402.78345</v>
      </c>
      <c r="AI54" s="90">
        <f t="shared" ca="1" si="8"/>
        <v>760618187737.11401</v>
      </c>
      <c r="AJ54" s="90">
        <f t="shared" ca="1" si="8"/>
        <v>758713437071.4447</v>
      </c>
      <c r="AK54" s="90">
        <f t="shared" ca="1" si="8"/>
        <v>756808686405.77527</v>
      </c>
      <c r="AL54" s="90">
        <f t="shared" ca="1" si="8"/>
        <v>754903935740.1062</v>
      </c>
      <c r="AM54" s="90">
        <f t="shared" ca="1" si="11"/>
        <v>752999185074.43689</v>
      </c>
      <c r="AN54" s="90">
        <f t="shared" ca="1" si="11"/>
        <v>751094434408.76746</v>
      </c>
      <c r="AO54" s="90">
        <f t="shared" ca="1" si="11"/>
        <v>749189683743.09814</v>
      </c>
      <c r="AP54">
        <f ca="1">V54*'Process Emissions Multipliers'!$E$45</f>
        <v>747284933077.42883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1177949510676.3696</v>
      </c>
      <c r="D55" s="90">
        <f t="shared" ca="1" si="9"/>
        <v>1140405802642.6042</v>
      </c>
      <c r="E55" s="90">
        <f t="shared" ca="1" si="9"/>
        <v>1102862094608.8389</v>
      </c>
      <c r="F55" s="90">
        <f t="shared" ca="1" si="9"/>
        <v>1065318386575.0737</v>
      </c>
      <c r="G55" s="90">
        <f t="shared" ca="1" si="9"/>
        <v>1027774678541.3085</v>
      </c>
      <c r="H55" s="90">
        <f t="shared" ca="1" si="9"/>
        <v>990230970507.54321</v>
      </c>
      <c r="I55" s="90">
        <f t="shared" ca="1" si="9"/>
        <v>952687262473.77795</v>
      </c>
      <c r="J55" s="90">
        <f t="shared" ca="1" si="9"/>
        <v>915143554440.0127</v>
      </c>
      <c r="K55" s="90">
        <f t="shared" ca="1" si="9"/>
        <v>877599846406.24744</v>
      </c>
      <c r="L55">
        <f ca="1">IF('Waste 2020'!$A63="MR",INDIRECT("'Waste 2020'!"&amp;'Country Selector'!$B$3&amp;ROW($A63))*10^12,0)*'Process Emissions Multipliers'!$B$45</f>
        <v>840056138372.48218</v>
      </c>
      <c r="M55" s="90">
        <f t="shared" ca="1" si="10"/>
        <v>839679792386.6123</v>
      </c>
      <c r="N55" s="90">
        <f t="shared" ca="1" si="10"/>
        <v>839303446400.74243</v>
      </c>
      <c r="O55" s="90">
        <f t="shared" ca="1" si="10"/>
        <v>838927100414.87256</v>
      </c>
      <c r="P55" s="90">
        <f t="shared" ca="1" si="10"/>
        <v>838550754429.00269</v>
      </c>
      <c r="Q55" s="90">
        <f t="shared" ca="1" si="10"/>
        <v>838174408443.13281</v>
      </c>
      <c r="R55" s="90">
        <f t="shared" ca="1" si="10"/>
        <v>837798062457.26294</v>
      </c>
      <c r="S55" s="90">
        <f t="shared" ca="1" si="10"/>
        <v>837421716471.39319</v>
      </c>
      <c r="T55" s="90">
        <f t="shared" ca="1" si="10"/>
        <v>837045370485.52332</v>
      </c>
      <c r="U55" s="90">
        <f t="shared" ca="1" si="10"/>
        <v>836669024499.65332</v>
      </c>
      <c r="V55">
        <f ca="1">IF('Waste 2030'!$A63="MR",INDIRECT("'Waste 2030'!"&amp;'Country Selector'!$B$3&amp;ROW($A63))*10^12,0)*'Process Emissions Multipliers'!$D$45</f>
        <v>836292678513.78357</v>
      </c>
      <c r="W55" s="90">
        <f t="shared" ca="1" si="8"/>
        <v>834264451229.12512</v>
      </c>
      <c r="X55" s="90">
        <f t="shared" ca="1" si="8"/>
        <v>832236223944.46643</v>
      </c>
      <c r="Y55" s="90">
        <f t="shared" ca="1" si="8"/>
        <v>830207996659.80798</v>
      </c>
      <c r="Z55" s="90">
        <f t="shared" ca="1" si="8"/>
        <v>828179769375.14941</v>
      </c>
      <c r="AA55" s="90">
        <f t="shared" ca="1" si="8"/>
        <v>826151542090.49097</v>
      </c>
      <c r="AB55" s="90">
        <f t="shared" ca="1" si="8"/>
        <v>824123314805.83252</v>
      </c>
      <c r="AC55" s="90">
        <f t="shared" ca="1" si="8"/>
        <v>822095087521.17383</v>
      </c>
      <c r="AD55" s="90">
        <f t="shared" ca="1" si="8"/>
        <v>820066860236.51538</v>
      </c>
      <c r="AE55" s="90">
        <f t="shared" ca="1" si="8"/>
        <v>818038632951.85693</v>
      </c>
      <c r="AF55" s="90">
        <f t="shared" ca="1" si="8"/>
        <v>816010405667.19836</v>
      </c>
      <c r="AG55" s="90">
        <f t="shared" ca="1" si="8"/>
        <v>813982178382.53979</v>
      </c>
      <c r="AH55" s="90">
        <f t="shared" ca="1" si="8"/>
        <v>811953951097.88135</v>
      </c>
      <c r="AI55" s="90">
        <f t="shared" ca="1" si="8"/>
        <v>809925723813.2229</v>
      </c>
      <c r="AJ55" s="90">
        <f t="shared" ca="1" si="8"/>
        <v>807897496528.56421</v>
      </c>
      <c r="AK55" s="90">
        <f t="shared" ca="1" si="8"/>
        <v>805869269243.90576</v>
      </c>
      <c r="AL55" s="90">
        <f t="shared" ca="1" si="8"/>
        <v>803841041959.24719</v>
      </c>
      <c r="AM55" s="90">
        <f t="shared" ca="1" si="11"/>
        <v>801812814674.58875</v>
      </c>
      <c r="AN55" s="90">
        <f t="shared" ca="1" si="11"/>
        <v>799784587389.93018</v>
      </c>
      <c r="AO55" s="90">
        <f t="shared" ca="1" si="11"/>
        <v>797756360105.27173</v>
      </c>
      <c r="AP55">
        <f ca="1">V55*'Process Emissions Multipliers'!$E$45</f>
        <v>795728132820.61316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1449011288149.647</v>
      </c>
      <c r="D56" s="90">
        <f t="shared" ca="1" si="9"/>
        <v>1434075604870.8506</v>
      </c>
      <c r="E56" s="90">
        <f t="shared" ca="1" si="9"/>
        <v>1419139921592.0542</v>
      </c>
      <c r="F56" s="90">
        <f t="shared" ca="1" si="9"/>
        <v>1404204238313.2578</v>
      </c>
      <c r="G56" s="90">
        <f t="shared" ca="1" si="9"/>
        <v>1389268555034.4614</v>
      </c>
      <c r="H56" s="90">
        <f t="shared" ca="1" si="9"/>
        <v>1374332871755.6648</v>
      </c>
      <c r="I56" s="90">
        <f t="shared" ca="1" si="9"/>
        <v>1359397188476.8687</v>
      </c>
      <c r="J56" s="90">
        <f t="shared" ca="1" si="9"/>
        <v>1344461505198.072</v>
      </c>
      <c r="K56" s="90">
        <f t="shared" ca="1" si="9"/>
        <v>1329525821919.2754</v>
      </c>
      <c r="L56">
        <f ca="1">IF('Waste 2020'!$A64="MR",INDIRECT("'Waste 2020'!"&amp;'Country Selector'!$B$3&amp;ROW($A64))*10^12,0)*'Process Emissions Multipliers'!$B$45</f>
        <v>1314590138640.4792</v>
      </c>
      <c r="M56" s="90">
        <f t="shared" ca="1" si="10"/>
        <v>1302551449174.0981</v>
      </c>
      <c r="N56" s="90">
        <f t="shared" ca="1" si="10"/>
        <v>1290512759707.7173</v>
      </c>
      <c r="O56" s="90">
        <f t="shared" ca="1" si="10"/>
        <v>1278474070241.3362</v>
      </c>
      <c r="P56" s="90">
        <f t="shared" ca="1" si="10"/>
        <v>1266435380774.9551</v>
      </c>
      <c r="Q56" s="90">
        <f t="shared" ca="1" si="10"/>
        <v>1254396691308.5742</v>
      </c>
      <c r="R56" s="90">
        <f t="shared" ca="1" si="10"/>
        <v>1242358001842.1931</v>
      </c>
      <c r="S56" s="90">
        <f t="shared" ca="1" si="10"/>
        <v>1230319312375.812</v>
      </c>
      <c r="T56" s="90">
        <f t="shared" ca="1" si="10"/>
        <v>1218280622909.4312</v>
      </c>
      <c r="U56" s="90">
        <f t="shared" ca="1" si="10"/>
        <v>1206241933443.0498</v>
      </c>
      <c r="V56">
        <f ca="1">IF('Waste 2030'!$A64="MR",INDIRECT("'Waste 2030'!"&amp;'Country Selector'!$B$3&amp;ROW($A64))*10^12,0)*'Process Emissions Multipliers'!$D$45</f>
        <v>1194203243976.6689</v>
      </c>
      <c r="W56" s="90">
        <f t="shared" ca="1" si="8"/>
        <v>1191306990469.8635</v>
      </c>
      <c r="X56" s="90">
        <f t="shared" ca="1" si="8"/>
        <v>1188410736963.0581</v>
      </c>
      <c r="Y56" s="90">
        <f t="shared" ca="1" si="8"/>
        <v>1185514483456.2529</v>
      </c>
      <c r="Z56" s="90">
        <f t="shared" ca="1" si="8"/>
        <v>1182618229949.4475</v>
      </c>
      <c r="AA56" s="90">
        <f t="shared" ca="1" si="8"/>
        <v>1179721976442.6421</v>
      </c>
      <c r="AB56" s="90">
        <f t="shared" ca="1" si="8"/>
        <v>1176825722935.8367</v>
      </c>
      <c r="AC56" s="90">
        <f t="shared" ca="1" si="8"/>
        <v>1173929469429.0312</v>
      </c>
      <c r="AD56" s="90">
        <f t="shared" ca="1" si="8"/>
        <v>1171033215922.2261</v>
      </c>
      <c r="AE56" s="90">
        <f t="shared" ca="1" si="8"/>
        <v>1168136962415.4207</v>
      </c>
      <c r="AF56" s="90">
        <f t="shared" ca="1" si="8"/>
        <v>1165240708908.6152</v>
      </c>
      <c r="AG56" s="90">
        <f t="shared" ca="1" si="8"/>
        <v>1162344455401.8098</v>
      </c>
      <c r="AH56" s="90">
        <f t="shared" ca="1" si="8"/>
        <v>1159448201895.0044</v>
      </c>
      <c r="AI56" s="90">
        <f t="shared" ca="1" si="8"/>
        <v>1156551948388.1992</v>
      </c>
      <c r="AJ56" s="90">
        <f t="shared" ca="1" si="8"/>
        <v>1153655694881.3938</v>
      </c>
      <c r="AK56" s="90">
        <f t="shared" ca="1" si="8"/>
        <v>1150759441374.5884</v>
      </c>
      <c r="AL56" s="90">
        <f t="shared" ca="1" si="8"/>
        <v>1147863187867.783</v>
      </c>
      <c r="AM56" s="90">
        <f t="shared" ca="1" si="11"/>
        <v>1144966934360.9775</v>
      </c>
      <c r="AN56" s="90">
        <f t="shared" ca="1" si="11"/>
        <v>1142070680854.1724</v>
      </c>
      <c r="AO56" s="90">
        <f t="shared" ca="1" si="11"/>
        <v>1139174427347.3669</v>
      </c>
      <c r="AP56">
        <f ca="1">V56*'Process Emissions Multipliers'!$E$45</f>
        <v>1136278173840.5615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1961222459609.2393</v>
      </c>
      <c r="D57" s="90">
        <f t="shared" ca="1" si="9"/>
        <v>1953046059930.6924</v>
      </c>
      <c r="E57" s="90">
        <f t="shared" ca="1" si="9"/>
        <v>1944869660252.1453</v>
      </c>
      <c r="F57" s="90">
        <f t="shared" ca="1" si="9"/>
        <v>1936693260573.5979</v>
      </c>
      <c r="G57" s="90">
        <f t="shared" ca="1" si="9"/>
        <v>1928516860895.0508</v>
      </c>
      <c r="H57" s="90">
        <f t="shared" ca="1" si="9"/>
        <v>1920340461216.5039</v>
      </c>
      <c r="I57" s="90">
        <f t="shared" ca="1" si="9"/>
        <v>1912164061537.9565</v>
      </c>
      <c r="J57" s="90">
        <f t="shared" ca="1" si="9"/>
        <v>1903987661859.4094</v>
      </c>
      <c r="K57" s="90">
        <f t="shared" ca="1" si="9"/>
        <v>1895811262180.8621</v>
      </c>
      <c r="L57">
        <f ca="1">IF('Waste 2020'!$A65="MR",INDIRECT("'Waste 2020'!"&amp;'Country Selector'!$B$3&amp;ROW($A65))*10^12,0)*'Process Emissions Multipliers'!$B$45</f>
        <v>1887634862502.3152</v>
      </c>
      <c r="M57" s="90">
        <f t="shared" ca="1" si="10"/>
        <v>1846079390515.1777</v>
      </c>
      <c r="N57" s="90">
        <f t="shared" ca="1" si="10"/>
        <v>1804523918528.0405</v>
      </c>
      <c r="O57" s="90">
        <f t="shared" ca="1" si="10"/>
        <v>1762968446540.9033</v>
      </c>
      <c r="P57" s="90">
        <f t="shared" ca="1" si="10"/>
        <v>1721412974553.7661</v>
      </c>
      <c r="Q57" s="90">
        <f t="shared" ca="1" si="10"/>
        <v>1679857502566.6287</v>
      </c>
      <c r="R57" s="90">
        <f t="shared" ca="1" si="10"/>
        <v>1638302030579.4912</v>
      </c>
      <c r="S57" s="90">
        <f t="shared" ca="1" si="10"/>
        <v>1596746558592.354</v>
      </c>
      <c r="T57" s="90">
        <f t="shared" ca="1" si="10"/>
        <v>1555191086605.2168</v>
      </c>
      <c r="U57" s="90">
        <f t="shared" ca="1" si="10"/>
        <v>1513635614618.0793</v>
      </c>
      <c r="V57">
        <f ca="1">IF('Waste 2030'!$A65="MR",INDIRECT("'Waste 2030'!"&amp;'Country Selector'!$B$3&amp;ROW($A65))*10^12,0)*'Process Emissions Multipliers'!$D$45</f>
        <v>1472080142630.9421</v>
      </c>
      <c r="W57" s="90">
        <f t="shared" ca="1" si="8"/>
        <v>1468509965362.6272</v>
      </c>
      <c r="X57" s="90">
        <f t="shared" ca="1" si="8"/>
        <v>1464939788094.3123</v>
      </c>
      <c r="Y57" s="90">
        <f t="shared" ca="1" si="8"/>
        <v>1461369610825.9973</v>
      </c>
      <c r="Z57" s="90">
        <f t="shared" ca="1" si="8"/>
        <v>1457799433557.6826</v>
      </c>
      <c r="AA57" s="90">
        <f t="shared" ca="1" si="8"/>
        <v>1454229256289.3677</v>
      </c>
      <c r="AB57" s="90">
        <f t="shared" ca="1" si="8"/>
        <v>1450659079021.0527</v>
      </c>
      <c r="AC57" s="90">
        <f t="shared" ca="1" si="8"/>
        <v>1447088901752.7378</v>
      </c>
      <c r="AD57" s="90">
        <f t="shared" ca="1" si="8"/>
        <v>1443518724484.4229</v>
      </c>
      <c r="AE57" s="90">
        <f t="shared" ca="1" si="8"/>
        <v>1439948547216.1082</v>
      </c>
      <c r="AF57" s="90">
        <f t="shared" ca="1" si="8"/>
        <v>1436378369947.7932</v>
      </c>
      <c r="AG57" s="90">
        <f t="shared" ca="1" si="8"/>
        <v>1432808192679.4785</v>
      </c>
      <c r="AH57" s="90">
        <f t="shared" ca="1" si="8"/>
        <v>1429238015411.1633</v>
      </c>
      <c r="AI57" s="90">
        <f t="shared" ca="1" si="8"/>
        <v>1425667838142.8486</v>
      </c>
      <c r="AJ57" s="90">
        <f t="shared" ca="1" si="8"/>
        <v>1422097660874.5337</v>
      </c>
      <c r="AK57" s="90">
        <f t="shared" ca="1" si="8"/>
        <v>1418527483606.2187</v>
      </c>
      <c r="AL57" s="90">
        <f t="shared" ca="1" si="8"/>
        <v>1414957306337.9038</v>
      </c>
      <c r="AM57" s="90">
        <f t="shared" ca="1" si="11"/>
        <v>1411387129069.5891</v>
      </c>
      <c r="AN57" s="90">
        <f t="shared" ca="1" si="11"/>
        <v>1407816951801.2742</v>
      </c>
      <c r="AO57" s="90">
        <f t="shared" ca="1" si="11"/>
        <v>1404246774532.9592</v>
      </c>
      <c r="AP57">
        <f ca="1">V57*'Process Emissions Multipliers'!$E$45</f>
        <v>1400676597264.6443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843547548479.06213</v>
      </c>
      <c r="D59" s="90">
        <f t="shared" ca="1" si="9"/>
        <v>838458289836.53345</v>
      </c>
      <c r="E59" s="90">
        <f t="shared" ca="1" si="9"/>
        <v>833369031194.00476</v>
      </c>
      <c r="F59" s="90">
        <f t="shared" ca="1" si="9"/>
        <v>828279772551.47607</v>
      </c>
      <c r="G59" s="90">
        <f t="shared" ca="1" si="9"/>
        <v>823190513908.94751</v>
      </c>
      <c r="H59" s="90">
        <f t="shared" ca="1" si="9"/>
        <v>818101255266.4187</v>
      </c>
      <c r="I59" s="90">
        <f t="shared" ca="1" si="9"/>
        <v>813011996623.89014</v>
      </c>
      <c r="J59" s="90">
        <f t="shared" ca="1" si="9"/>
        <v>807922737981.36133</v>
      </c>
      <c r="K59" s="90">
        <f t="shared" ca="1" si="9"/>
        <v>802833479338.83264</v>
      </c>
      <c r="L59">
        <f ca="1">IF('Waste 2020'!$A67="MR",INDIRECT("'Waste 2020'!"&amp;'Country Selector'!$B$3&amp;ROW($A67))*10^12,0)*'Process Emissions Multipliers'!$B$45</f>
        <v>797744220696.30408</v>
      </c>
      <c r="M59" s="90">
        <f t="shared" ca="1" si="10"/>
        <v>781254054278.84583</v>
      </c>
      <c r="N59" s="90">
        <f t="shared" ca="1" si="10"/>
        <v>764763887861.3877</v>
      </c>
      <c r="O59" s="90">
        <f t="shared" ca="1" si="10"/>
        <v>748273721443.92957</v>
      </c>
      <c r="P59" s="90">
        <f t="shared" ca="1" si="10"/>
        <v>731783555026.47144</v>
      </c>
      <c r="Q59" s="90">
        <f t="shared" ca="1" si="10"/>
        <v>715293388609.01331</v>
      </c>
      <c r="R59" s="90">
        <f t="shared" ca="1" si="10"/>
        <v>698803222191.55518</v>
      </c>
      <c r="S59" s="90">
        <f t="shared" ca="1" si="10"/>
        <v>682313055774.09692</v>
      </c>
      <c r="T59" s="90">
        <f t="shared" ca="1" si="10"/>
        <v>665822889356.63892</v>
      </c>
      <c r="U59" s="90">
        <f t="shared" ca="1" si="10"/>
        <v>649332722939.18066</v>
      </c>
      <c r="V59">
        <f ca="1">IF('Waste 2030'!$A67="MR",INDIRECT("'Waste 2030'!"&amp;'Country Selector'!$B$3&amp;ROW($A67))*10^12,0)*'Process Emissions Multipliers'!$D$45</f>
        <v>632842556521.72253</v>
      </c>
      <c r="W59" s="90">
        <f t="shared" ca="1" si="8"/>
        <v>631307748705.02441</v>
      </c>
      <c r="X59" s="90">
        <f t="shared" ca="1" si="8"/>
        <v>629772940888.32617</v>
      </c>
      <c r="Y59" s="90">
        <f t="shared" ca="1" si="8"/>
        <v>628238133071.62805</v>
      </c>
      <c r="Z59" s="90">
        <f t="shared" ca="1" si="8"/>
        <v>626703325254.92981</v>
      </c>
      <c r="AA59" s="90">
        <f t="shared" ca="1" si="8"/>
        <v>625168517438.23169</v>
      </c>
      <c r="AB59" s="90">
        <f t="shared" ca="1" si="8"/>
        <v>623633709621.53345</v>
      </c>
      <c r="AC59" s="90">
        <f t="shared" ca="1" si="8"/>
        <v>622098901804.83533</v>
      </c>
      <c r="AD59" s="90">
        <f t="shared" ca="1" si="8"/>
        <v>620564093988.13708</v>
      </c>
      <c r="AE59" s="90">
        <f t="shared" ca="1" si="8"/>
        <v>619029286171.43896</v>
      </c>
      <c r="AF59" s="90">
        <f t="shared" ca="1" si="8"/>
        <v>617494478354.74072</v>
      </c>
      <c r="AG59" s="90">
        <f t="shared" ca="1" si="8"/>
        <v>615959670538.0426</v>
      </c>
      <c r="AH59" s="90">
        <f t="shared" ca="1" si="8"/>
        <v>614424862721.34448</v>
      </c>
      <c r="AI59" s="90">
        <f t="shared" ca="1" si="8"/>
        <v>612890054904.64624</v>
      </c>
      <c r="AJ59" s="90">
        <f t="shared" ca="1" si="8"/>
        <v>611355247087.94812</v>
      </c>
      <c r="AK59" s="90">
        <f t="shared" ca="1" si="8"/>
        <v>609820439271.24988</v>
      </c>
      <c r="AL59" s="90">
        <f t="shared" ca="1" si="8"/>
        <v>608285631454.55176</v>
      </c>
      <c r="AM59" s="90">
        <f t="shared" ca="1" si="11"/>
        <v>606750823637.85364</v>
      </c>
      <c r="AN59" s="90">
        <f t="shared" ca="1" si="11"/>
        <v>605216015821.1554</v>
      </c>
      <c r="AO59" s="90">
        <f t="shared" ca="1" si="11"/>
        <v>603681208004.45728</v>
      </c>
      <c r="AP59">
        <f ca="1">V59*'Process Emissions Multipliers'!$E$45</f>
        <v>602146400187.75903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635182926605.29089</v>
      </c>
      <c r="D60" s="90">
        <f t="shared" ca="1" si="9"/>
        <v>625487202181.55872</v>
      </c>
      <c r="E60" s="90">
        <f t="shared" ca="1" si="9"/>
        <v>615791477757.82654</v>
      </c>
      <c r="F60" s="90">
        <f t="shared" ca="1" si="9"/>
        <v>606095753334.09448</v>
      </c>
      <c r="G60" s="90">
        <f t="shared" ca="1" si="9"/>
        <v>596400028910.3623</v>
      </c>
      <c r="H60" s="90">
        <f t="shared" ca="1" si="9"/>
        <v>586704304486.63025</v>
      </c>
      <c r="I60" s="90">
        <f t="shared" ca="1" si="9"/>
        <v>577008580062.89807</v>
      </c>
      <c r="J60" s="90">
        <f t="shared" ca="1" si="9"/>
        <v>567312855639.16602</v>
      </c>
      <c r="K60" s="90">
        <f t="shared" ca="1" si="9"/>
        <v>557617131215.43384</v>
      </c>
      <c r="L60">
        <f ca="1">IF('Waste 2020'!$A68="MR",INDIRECT("'Waste 2020'!"&amp;'Country Selector'!$B$3&amp;ROW($A68))*10^12,0)*'Process Emissions Multipliers'!$B$45</f>
        <v>547921406791.70172</v>
      </c>
      <c r="M60" s="90">
        <f t="shared" ca="1" si="10"/>
        <v>542221358584.80524</v>
      </c>
      <c r="N60" s="90">
        <f t="shared" ca="1" si="10"/>
        <v>536521310377.90869</v>
      </c>
      <c r="O60" s="90">
        <f t="shared" ca="1" si="10"/>
        <v>530821262171.01221</v>
      </c>
      <c r="P60" s="90">
        <f t="shared" ca="1" si="10"/>
        <v>525121213964.11572</v>
      </c>
      <c r="Q60" s="90">
        <f t="shared" ca="1" si="10"/>
        <v>519421165757.21924</v>
      </c>
      <c r="R60" s="90">
        <f t="shared" ca="1" si="10"/>
        <v>513721117550.32263</v>
      </c>
      <c r="S60" s="90">
        <f t="shared" ca="1" si="10"/>
        <v>508021069343.42615</v>
      </c>
      <c r="T60" s="90">
        <f t="shared" ca="1" si="10"/>
        <v>502321021136.52966</v>
      </c>
      <c r="U60" s="90">
        <f t="shared" ca="1" si="10"/>
        <v>496620972929.63318</v>
      </c>
      <c r="V60">
        <f ca="1">IF('Waste 2030'!$A68="MR",INDIRECT("'Waste 2030'!"&amp;'Country Selector'!$B$3&amp;ROW($A68))*10^12,0)*'Process Emissions Multipliers'!$D$45</f>
        <v>490920924722.73669</v>
      </c>
      <c r="W60" s="90">
        <f t="shared" ca="1" si="8"/>
        <v>489730313780.28302</v>
      </c>
      <c r="X60" s="90">
        <f t="shared" ca="1" si="8"/>
        <v>488539702837.82922</v>
      </c>
      <c r="Y60" s="90">
        <f t="shared" ca="1" si="8"/>
        <v>487349091895.37549</v>
      </c>
      <c r="Z60" s="90">
        <f t="shared" ca="1" si="8"/>
        <v>486158480952.92175</v>
      </c>
      <c r="AA60" s="90">
        <f t="shared" ca="1" si="8"/>
        <v>484967870010.46814</v>
      </c>
      <c r="AB60" s="90">
        <f t="shared" ca="1" si="8"/>
        <v>483777259068.01428</v>
      </c>
      <c r="AC60" s="90">
        <f t="shared" ca="1" si="8"/>
        <v>482586648125.56067</v>
      </c>
      <c r="AD60" s="90">
        <f t="shared" ca="1" si="8"/>
        <v>481396037183.10681</v>
      </c>
      <c r="AE60" s="90">
        <f t="shared" ca="1" si="8"/>
        <v>480205426240.6532</v>
      </c>
      <c r="AF60" s="90">
        <f t="shared" ca="1" si="8"/>
        <v>479014815298.19946</v>
      </c>
      <c r="AG60" s="90">
        <f t="shared" ca="1" si="8"/>
        <v>477824204355.74573</v>
      </c>
      <c r="AH60" s="90">
        <f t="shared" ca="1" si="8"/>
        <v>476633593413.29199</v>
      </c>
      <c r="AI60" s="90">
        <f t="shared" ca="1" si="8"/>
        <v>475442982470.83826</v>
      </c>
      <c r="AJ60" s="90">
        <f t="shared" ca="1" si="8"/>
        <v>474252371528.38452</v>
      </c>
      <c r="AK60" s="90">
        <f t="shared" ca="1" si="8"/>
        <v>473061760585.93079</v>
      </c>
      <c r="AL60" s="90">
        <f t="shared" ca="1" si="8"/>
        <v>471871149643.47705</v>
      </c>
      <c r="AM60" s="90">
        <f t="shared" ca="1" si="11"/>
        <v>470680538701.02332</v>
      </c>
      <c r="AN60" s="90">
        <f t="shared" ca="1" si="11"/>
        <v>469489927758.56964</v>
      </c>
      <c r="AO60" s="90">
        <f t="shared" ca="1" si="11"/>
        <v>468299316816.11597</v>
      </c>
      <c r="AP60">
        <f ca="1">V60*'Process Emissions Multipliers'!$E$45</f>
        <v>467108705873.66217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360583543331.12793</v>
      </c>
      <c r="D61" s="90">
        <f t="shared" ca="1" si="9"/>
        <v>369180236485.44861</v>
      </c>
      <c r="E61" s="90">
        <f t="shared" ca="1" si="9"/>
        <v>377776929639.76917</v>
      </c>
      <c r="F61" s="90">
        <f t="shared" ca="1" si="9"/>
        <v>386373622794.08984</v>
      </c>
      <c r="G61" s="90">
        <f t="shared" ca="1" si="9"/>
        <v>394970315948.4104</v>
      </c>
      <c r="H61" s="90">
        <f t="shared" ca="1" si="9"/>
        <v>403567009102.73108</v>
      </c>
      <c r="I61" s="90">
        <f t="shared" ca="1" si="9"/>
        <v>412163702257.05164</v>
      </c>
      <c r="J61" s="90">
        <f t="shared" ca="1" si="9"/>
        <v>420760395411.37231</v>
      </c>
      <c r="K61" s="90">
        <f t="shared" ca="1" si="9"/>
        <v>429357088565.69293</v>
      </c>
      <c r="L61">
        <f ca="1">IF('Waste 2020'!$A69="MR",INDIRECT("'Waste 2020'!"&amp;'Country Selector'!$B$3&amp;ROW($A69))*10^12,0)*'Process Emissions Multipliers'!$B$45</f>
        <v>437953781720.01355</v>
      </c>
      <c r="M61" s="90">
        <f t="shared" ca="1" si="10"/>
        <v>423327622173.69263</v>
      </c>
      <c r="N61" s="90">
        <f t="shared" ca="1" si="10"/>
        <v>408701462627.3717</v>
      </c>
      <c r="O61" s="90">
        <f t="shared" ca="1" si="10"/>
        <v>394075303081.05078</v>
      </c>
      <c r="P61" s="90">
        <f t="shared" ca="1" si="10"/>
        <v>379449143534.72986</v>
      </c>
      <c r="Q61" s="90">
        <f t="shared" ca="1" si="10"/>
        <v>364822983988.40894</v>
      </c>
      <c r="R61" s="90">
        <f t="shared" ca="1" si="10"/>
        <v>350196824442.08801</v>
      </c>
      <c r="S61" s="90">
        <f t="shared" ca="1" si="10"/>
        <v>335570664895.76709</v>
      </c>
      <c r="T61" s="90">
        <f t="shared" ca="1" si="10"/>
        <v>320944505349.44617</v>
      </c>
      <c r="U61" s="90">
        <f t="shared" ca="1" si="10"/>
        <v>306318345803.12524</v>
      </c>
      <c r="V61">
        <f ca="1">IF('Waste 2030'!$A69="MR",INDIRECT("'Waste 2030'!"&amp;'Country Selector'!$B$3&amp;ROW($A69))*10^12,0)*'Process Emissions Multipliers'!$D$45</f>
        <v>291692186256.80432</v>
      </c>
      <c r="W61" s="90">
        <f t="shared" ca="1" si="8"/>
        <v>290984756829.17963</v>
      </c>
      <c r="X61" s="90">
        <f t="shared" ca="1" si="8"/>
        <v>290277327401.55487</v>
      </c>
      <c r="Y61" s="90">
        <f t="shared" ca="1" si="8"/>
        <v>289569897973.93018</v>
      </c>
      <c r="Z61" s="90">
        <f t="shared" ca="1" si="8"/>
        <v>288862468546.30542</v>
      </c>
      <c r="AA61" s="90">
        <f t="shared" ca="1" si="8"/>
        <v>288155039118.68073</v>
      </c>
      <c r="AB61" s="90">
        <f t="shared" ca="1" si="8"/>
        <v>287447609691.05603</v>
      </c>
      <c r="AC61" s="90">
        <f t="shared" ca="1" si="8"/>
        <v>286740180263.43127</v>
      </c>
      <c r="AD61" s="90">
        <f t="shared" ca="1" si="8"/>
        <v>286032750835.80658</v>
      </c>
      <c r="AE61" s="90">
        <f t="shared" ca="1" si="8"/>
        <v>285325321408.18188</v>
      </c>
      <c r="AF61" s="90">
        <f t="shared" ca="1" si="8"/>
        <v>284617891980.55713</v>
      </c>
      <c r="AG61" s="90">
        <f t="shared" ca="1" si="8"/>
        <v>283910462552.93243</v>
      </c>
      <c r="AH61" s="90">
        <f t="shared" ca="1" si="8"/>
        <v>283203033125.30774</v>
      </c>
      <c r="AI61" s="90">
        <f t="shared" ca="1" si="8"/>
        <v>282495603697.68298</v>
      </c>
      <c r="AJ61" s="90">
        <f t="shared" ca="1" si="8"/>
        <v>281788174270.05829</v>
      </c>
      <c r="AK61" s="90">
        <f t="shared" ca="1" si="8"/>
        <v>281080744842.43359</v>
      </c>
      <c r="AL61" s="90">
        <f t="shared" ca="1" si="8"/>
        <v>280373315414.80884</v>
      </c>
      <c r="AM61" s="90">
        <f t="shared" ca="1" si="11"/>
        <v>279665885987.18414</v>
      </c>
      <c r="AN61" s="90">
        <f t="shared" ca="1" si="11"/>
        <v>278958456559.55945</v>
      </c>
      <c r="AO61" s="90">
        <f t="shared" ca="1" si="11"/>
        <v>278251027131.93469</v>
      </c>
      <c r="AP61">
        <f ca="1">V61*'Process Emissions Multipliers'!$E$45</f>
        <v>277543597704.31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276485513344.73456</v>
      </c>
      <c r="D62" s="90">
        <f t="shared" ca="1" si="9"/>
        <v>278359892440.09467</v>
      </c>
      <c r="E62" s="90">
        <f t="shared" ca="1" si="9"/>
        <v>280234271535.45471</v>
      </c>
      <c r="F62" s="90">
        <f t="shared" ca="1" si="9"/>
        <v>282108650630.81482</v>
      </c>
      <c r="G62" s="90">
        <f t="shared" ca="1" si="9"/>
        <v>283983029726.17493</v>
      </c>
      <c r="H62" s="90">
        <f t="shared" ca="1" si="9"/>
        <v>285857408821.53503</v>
      </c>
      <c r="I62" s="90">
        <f t="shared" ca="1" si="9"/>
        <v>287731787916.89514</v>
      </c>
      <c r="J62" s="90">
        <f t="shared" ca="1" si="9"/>
        <v>289606167012.25519</v>
      </c>
      <c r="K62" s="90">
        <f t="shared" ca="1" si="9"/>
        <v>291480546107.61536</v>
      </c>
      <c r="L62">
        <f ca="1">IF('Waste 2020'!$A70="MR",INDIRECT("'Waste 2020'!"&amp;'Country Selector'!$B$3&amp;ROW($A70))*10^12,0)*'Process Emissions Multipliers'!$B$45</f>
        <v>293354925202.9754</v>
      </c>
      <c r="M62" s="90">
        <f t="shared" ca="1" si="10"/>
        <v>289020724221.7381</v>
      </c>
      <c r="N62" s="90">
        <f t="shared" ca="1" si="10"/>
        <v>284686523240.50073</v>
      </c>
      <c r="O62" s="90">
        <f t="shared" ca="1" si="10"/>
        <v>280352322259.26337</v>
      </c>
      <c r="P62" s="90">
        <f t="shared" ca="1" si="10"/>
        <v>276018121278.026</v>
      </c>
      <c r="Q62" s="90">
        <f t="shared" ca="1" si="10"/>
        <v>271683920296.7887</v>
      </c>
      <c r="R62" s="90">
        <f t="shared" ca="1" si="10"/>
        <v>267349719315.55133</v>
      </c>
      <c r="S62" s="90">
        <f t="shared" ca="1" si="10"/>
        <v>263015518334.31396</v>
      </c>
      <c r="T62" s="90">
        <f t="shared" ca="1" si="10"/>
        <v>258681317353.07666</v>
      </c>
      <c r="U62" s="90">
        <f t="shared" ca="1" si="10"/>
        <v>254347116371.83929</v>
      </c>
      <c r="V62">
        <f ca="1">IF('Waste 2030'!$A70="MR",INDIRECT("'Waste 2030'!"&amp;'Country Selector'!$B$3&amp;ROW($A70))*10^12,0)*'Process Emissions Multipliers'!$D$45</f>
        <v>250012915390.60196</v>
      </c>
      <c r="W62" s="90">
        <f t="shared" ca="1" si="8"/>
        <v>249406569036.57983</v>
      </c>
      <c r="X62" s="90">
        <f t="shared" ca="1" si="8"/>
        <v>248800222682.55768</v>
      </c>
      <c r="Y62" s="90">
        <f t="shared" ca="1" si="8"/>
        <v>248193876328.53552</v>
      </c>
      <c r="Z62" s="90">
        <f t="shared" ca="1" si="8"/>
        <v>247587529974.5134</v>
      </c>
      <c r="AA62" s="90">
        <f t="shared" ca="1" si="8"/>
        <v>246981183620.49127</v>
      </c>
      <c r="AB62" s="90">
        <f t="shared" ca="1" si="8"/>
        <v>246374837266.46912</v>
      </c>
      <c r="AC62" s="90">
        <f t="shared" ca="1" si="8"/>
        <v>245768490912.44702</v>
      </c>
      <c r="AD62" s="90">
        <f t="shared" ca="1" si="8"/>
        <v>245162144558.42487</v>
      </c>
      <c r="AE62" s="90">
        <f t="shared" ca="1" si="8"/>
        <v>244555798204.40271</v>
      </c>
      <c r="AF62" s="90">
        <f t="shared" ca="1" si="8"/>
        <v>243949451850.38055</v>
      </c>
      <c r="AG62" s="90">
        <f t="shared" ca="1" si="8"/>
        <v>243343105496.35843</v>
      </c>
      <c r="AH62" s="90">
        <f t="shared" ca="1" si="8"/>
        <v>242736759142.3363</v>
      </c>
      <c r="AI62" s="90">
        <f t="shared" ca="1" si="8"/>
        <v>242130412788.31415</v>
      </c>
      <c r="AJ62" s="90">
        <f t="shared" ca="1" si="8"/>
        <v>241524066434.29199</v>
      </c>
      <c r="AK62" s="90">
        <f t="shared" ca="1" si="8"/>
        <v>240917720080.26987</v>
      </c>
      <c r="AL62" s="90">
        <f t="shared" ca="1" si="8"/>
        <v>240311373726.24774</v>
      </c>
      <c r="AM62" s="90">
        <f t="shared" ca="1" si="11"/>
        <v>239705027372.22562</v>
      </c>
      <c r="AN62" s="90">
        <f t="shared" ca="1" si="11"/>
        <v>239098681018.20343</v>
      </c>
      <c r="AO62" s="90">
        <f t="shared" ca="1" si="11"/>
        <v>238492334664.1813</v>
      </c>
      <c r="AP62">
        <f ca="1">V62*'Process Emissions Multipliers'!$E$45</f>
        <v>237885988310.15918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207395313417.62268</v>
      </c>
      <c r="D63" s="90">
        <f t="shared" ca="1" si="9"/>
        <v>205738299808.93021</v>
      </c>
      <c r="E63" s="90">
        <f t="shared" ca="1" si="9"/>
        <v>204081286200.2377</v>
      </c>
      <c r="F63" s="90">
        <f t="shared" ref="D63:K95" ca="1" si="12">$B63*($L$1-F$1)/($L$1-$B$1)+$L63*(F$1-$B$1)/($L$1-$B$1)</f>
        <v>202424272591.54523</v>
      </c>
      <c r="G63" s="90">
        <f t="shared" ca="1" si="12"/>
        <v>200767258982.85278</v>
      </c>
      <c r="H63" s="90">
        <f t="shared" ca="1" si="12"/>
        <v>199110245374.16028</v>
      </c>
      <c r="I63" s="90">
        <f t="shared" ca="1" si="12"/>
        <v>197453231765.46783</v>
      </c>
      <c r="J63" s="90">
        <f t="shared" ca="1" si="12"/>
        <v>195796218156.77533</v>
      </c>
      <c r="K63" s="90">
        <f t="shared" ca="1" si="12"/>
        <v>194139204548.08289</v>
      </c>
      <c r="L63">
        <f ca="1">IF('Waste 2020'!$A71="MR",INDIRECT("'Waste 2020'!"&amp;'Country Selector'!$B$3&amp;ROW($A71))*10^12,0)*'Process Emissions Multipliers'!$B$45</f>
        <v>192482190939.39038</v>
      </c>
      <c r="M63" s="90">
        <f t="shared" ca="1" si="10"/>
        <v>187373385635.94894</v>
      </c>
      <c r="N63" s="90">
        <f t="shared" ca="1" si="10"/>
        <v>182264580332.50751</v>
      </c>
      <c r="O63" s="90">
        <f t="shared" ca="1" si="10"/>
        <v>177155775029.06607</v>
      </c>
      <c r="P63" s="90">
        <f t="shared" ref="N63:U95" ca="1" si="13">$L63*($V$1-P$1)/($V$1-$L$1)+$V63*(P$1-$L$1)/($V$1-$L$1)</f>
        <v>172046969725.62463</v>
      </c>
      <c r="Q63" s="90">
        <f t="shared" ca="1" si="13"/>
        <v>166938164422.18317</v>
      </c>
      <c r="R63" s="90">
        <f t="shared" ca="1" si="13"/>
        <v>161829359118.74176</v>
      </c>
      <c r="S63" s="90">
        <f t="shared" ca="1" si="13"/>
        <v>156720553815.30029</v>
      </c>
      <c r="T63" s="90">
        <f t="shared" ca="1" si="13"/>
        <v>151611748511.85886</v>
      </c>
      <c r="U63" s="90">
        <f t="shared" ca="1" si="13"/>
        <v>146502943208.41742</v>
      </c>
      <c r="V63">
        <f ca="1">IF('Waste 2030'!$A71="MR",INDIRECT("'Waste 2030'!"&amp;'Country Selector'!$B$3&amp;ROW($A71))*10^12,0)*'Process Emissions Multipliers'!$D$45</f>
        <v>141394137904.97598</v>
      </c>
      <c r="W63" s="90">
        <f t="shared" ref="W63:AL78" ca="1" si="14">$V63*($AP$1-W$1)/($AP$1-$V$1)+$AP63*(W$1-$V$1)/($AP$1-$V$1)</f>
        <v>141051220340.63797</v>
      </c>
      <c r="X63" s="90">
        <f t="shared" ca="1" si="14"/>
        <v>140708302776.30002</v>
      </c>
      <c r="Y63" s="90">
        <f t="shared" ca="1" si="14"/>
        <v>140365385211.96201</v>
      </c>
      <c r="Z63" s="90">
        <f t="shared" ca="1" si="14"/>
        <v>140022467647.62402</v>
      </c>
      <c r="AA63" s="90">
        <f t="shared" ca="1" si="14"/>
        <v>139679550083.28601</v>
      </c>
      <c r="AB63" s="90">
        <f t="shared" ca="1" si="14"/>
        <v>139336632518.94803</v>
      </c>
      <c r="AC63" s="90">
        <f t="shared" ca="1" si="14"/>
        <v>138993714954.61005</v>
      </c>
      <c r="AD63" s="90">
        <f t="shared" ca="1" si="14"/>
        <v>138650797390.27203</v>
      </c>
      <c r="AE63" s="90">
        <f t="shared" ca="1" si="14"/>
        <v>138307879825.93405</v>
      </c>
      <c r="AF63" s="90">
        <f t="shared" ca="1" si="14"/>
        <v>137964962261.59607</v>
      </c>
      <c r="AG63" s="90">
        <f t="shared" ca="1" si="14"/>
        <v>137622044697.25806</v>
      </c>
      <c r="AH63" s="90">
        <f t="shared" ca="1" si="14"/>
        <v>137279127132.92007</v>
      </c>
      <c r="AI63" s="90">
        <f t="shared" ca="1" si="14"/>
        <v>136936209568.58208</v>
      </c>
      <c r="AJ63" s="90">
        <f t="shared" ca="1" si="14"/>
        <v>136593292004.24409</v>
      </c>
      <c r="AK63" s="90">
        <f t="shared" ca="1" si="14"/>
        <v>136250374439.9061</v>
      </c>
      <c r="AL63" s="90">
        <f t="shared" ca="1" si="14"/>
        <v>135907456875.5681</v>
      </c>
      <c r="AM63" s="90">
        <f t="shared" ca="1" si="11"/>
        <v>135564539311.23012</v>
      </c>
      <c r="AN63" s="90">
        <f t="shared" ca="1" si="11"/>
        <v>135221621746.89214</v>
      </c>
      <c r="AO63" s="90">
        <f t="shared" ca="1" si="11"/>
        <v>134878704182.55412</v>
      </c>
      <c r="AP63">
        <f ca="1">V63*'Process Emissions Multipliers'!$E$45</f>
        <v>134535786618.21614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152558059061.2648</v>
      </c>
      <c r="D64" s="90">
        <f t="shared" ca="1" si="12"/>
        <v>148455676378.97891</v>
      </c>
      <c r="E64" s="90">
        <f t="shared" ca="1" si="12"/>
        <v>144353293696.69305</v>
      </c>
      <c r="F64" s="90">
        <f t="shared" ca="1" si="12"/>
        <v>140250911014.4072</v>
      </c>
      <c r="G64" s="90">
        <f t="shared" ca="1" si="12"/>
        <v>136148528332.12131</v>
      </c>
      <c r="H64" s="90">
        <f t="shared" ca="1" si="12"/>
        <v>132046145649.83545</v>
      </c>
      <c r="I64" s="90">
        <f t="shared" ca="1" si="12"/>
        <v>127943762967.54958</v>
      </c>
      <c r="J64" s="90">
        <f t="shared" ca="1" si="12"/>
        <v>123841380285.2637</v>
      </c>
      <c r="K64" s="90">
        <f t="shared" ca="1" si="12"/>
        <v>119738997602.97784</v>
      </c>
      <c r="L64">
        <f ca="1">IF('Waste 2020'!$A72="MR",INDIRECT("'Waste 2020'!"&amp;'Country Selector'!$B$3&amp;ROW($A72))*10^12,0)*'Process Emissions Multipliers'!$B$45</f>
        <v>115636614920.69197</v>
      </c>
      <c r="M64" s="90">
        <f t="shared" ref="M64:U127" ca="1" si="16">$L64*($V$1-M$1)/($V$1-$L$1)+$V64*(M$1-$L$1)/($V$1-$L$1)</f>
        <v>118234592898.50899</v>
      </c>
      <c r="N64" s="90">
        <f t="shared" ca="1" si="13"/>
        <v>120832570876.32602</v>
      </c>
      <c r="O64" s="90">
        <f t="shared" ca="1" si="13"/>
        <v>123430548854.14304</v>
      </c>
      <c r="P64" s="90">
        <f t="shared" ca="1" si="13"/>
        <v>126028526831.96007</v>
      </c>
      <c r="Q64" s="90">
        <f t="shared" ca="1" si="13"/>
        <v>128626504809.77707</v>
      </c>
      <c r="R64" s="90">
        <f t="shared" ca="1" si="13"/>
        <v>131224482787.59409</v>
      </c>
      <c r="S64" s="90">
        <f t="shared" ca="1" si="13"/>
        <v>133822460765.41112</v>
      </c>
      <c r="T64" s="90">
        <f t="shared" ca="1" si="13"/>
        <v>136420438743.22815</v>
      </c>
      <c r="U64" s="90">
        <f t="shared" ca="1" si="13"/>
        <v>139018416721.04517</v>
      </c>
      <c r="V64">
        <f ca="1">IF('Waste 2030'!$A72="MR",INDIRECT("'Waste 2030'!"&amp;'Country Selector'!$B$3&amp;ROW($A72))*10^12,0)*'Process Emissions Multipliers'!$D$45</f>
        <v>141616394698.86218</v>
      </c>
      <c r="W64" s="90">
        <f t="shared" ca="1" si="14"/>
        <v>141272938103.98483</v>
      </c>
      <c r="X64" s="90">
        <f t="shared" ca="1" si="14"/>
        <v>140929481509.10751</v>
      </c>
      <c r="Y64" s="90">
        <f t="shared" ca="1" si="14"/>
        <v>140586024914.23013</v>
      </c>
      <c r="Z64" s="90">
        <f t="shared" ca="1" si="14"/>
        <v>140242568319.35278</v>
      </c>
      <c r="AA64" s="90">
        <f t="shared" ca="1" si="14"/>
        <v>139899111724.47543</v>
      </c>
      <c r="AB64" s="90">
        <f t="shared" ca="1" si="14"/>
        <v>139555655129.59808</v>
      </c>
      <c r="AC64" s="90">
        <f t="shared" ca="1" si="14"/>
        <v>139212198534.72073</v>
      </c>
      <c r="AD64" s="90">
        <f t="shared" ca="1" si="14"/>
        <v>138868741939.84338</v>
      </c>
      <c r="AE64" s="90">
        <f t="shared" ca="1" si="14"/>
        <v>138525285344.966</v>
      </c>
      <c r="AF64" s="90">
        <f t="shared" ca="1" si="14"/>
        <v>138181828750.08868</v>
      </c>
      <c r="AG64" s="90">
        <f t="shared" ca="1" si="14"/>
        <v>137838372155.21133</v>
      </c>
      <c r="AH64" s="90">
        <f t="shared" ca="1" si="14"/>
        <v>137494915560.33398</v>
      </c>
      <c r="AI64" s="90">
        <f t="shared" ca="1" si="14"/>
        <v>137151458965.45662</v>
      </c>
      <c r="AJ64" s="90">
        <f t="shared" ca="1" si="14"/>
        <v>136808002370.57928</v>
      </c>
      <c r="AK64" s="90">
        <f t="shared" ca="1" si="14"/>
        <v>136464545775.70192</v>
      </c>
      <c r="AL64" s="90">
        <f t="shared" ca="1" si="14"/>
        <v>136121089180.82458</v>
      </c>
      <c r="AM64" s="90">
        <f t="shared" ca="1" si="11"/>
        <v>135777632585.94722</v>
      </c>
      <c r="AN64" s="90">
        <f t="shared" ca="1" si="11"/>
        <v>135434175991.06985</v>
      </c>
      <c r="AO64" s="90">
        <f t="shared" ca="1" si="11"/>
        <v>135090719396.19254</v>
      </c>
      <c r="AP64">
        <f ca="1">V64*'Process Emissions Multipliers'!$E$45</f>
        <v>134747262801.31517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121910627250.20302</v>
      </c>
      <c r="D65" s="90">
        <f t="shared" ca="1" si="12"/>
        <v>121626730685.11227</v>
      </c>
      <c r="E65" s="90">
        <f t="shared" ca="1" si="12"/>
        <v>121342834120.02156</v>
      </c>
      <c r="F65" s="90">
        <f t="shared" ca="1" si="12"/>
        <v>121058937554.93086</v>
      </c>
      <c r="G65" s="90">
        <f t="shared" ca="1" si="12"/>
        <v>120775040989.84015</v>
      </c>
      <c r="H65" s="90">
        <f t="shared" ca="1" si="12"/>
        <v>120491144424.74942</v>
      </c>
      <c r="I65" s="90">
        <f t="shared" ca="1" si="12"/>
        <v>120207247859.65871</v>
      </c>
      <c r="J65" s="90">
        <f t="shared" ca="1" si="12"/>
        <v>119923351294.56799</v>
      </c>
      <c r="K65" s="90">
        <f t="shared" ca="1" si="12"/>
        <v>119639454729.47728</v>
      </c>
      <c r="L65">
        <f ca="1">IF('Waste 2020'!$A73="MR",INDIRECT("'Waste 2020'!"&amp;'Country Selector'!$B$3&amp;ROW($A73))*10^12,0)*'Process Emissions Multipliers'!$B$45</f>
        <v>119355558164.38655</v>
      </c>
      <c r="M65" s="90">
        <f t="shared" ca="1" si="16"/>
        <v>118455234604.92426</v>
      </c>
      <c r="N65" s="90">
        <f t="shared" ca="1" si="13"/>
        <v>117554911045.46194</v>
      </c>
      <c r="O65" s="90">
        <f t="shared" ca="1" si="13"/>
        <v>116654587485.99963</v>
      </c>
      <c r="P65" s="90">
        <f t="shared" ca="1" si="13"/>
        <v>115754263926.53732</v>
      </c>
      <c r="Q65" s="90">
        <f t="shared" ca="1" si="13"/>
        <v>114853940367.07501</v>
      </c>
      <c r="R65" s="90">
        <f t="shared" ca="1" si="13"/>
        <v>113953616807.61272</v>
      </c>
      <c r="S65" s="90">
        <f t="shared" ca="1" si="13"/>
        <v>113053293248.15041</v>
      </c>
      <c r="T65" s="90">
        <f t="shared" ca="1" si="13"/>
        <v>112152969688.68811</v>
      </c>
      <c r="U65" s="90">
        <f t="shared" ca="1" si="13"/>
        <v>111252646129.2258</v>
      </c>
      <c r="V65">
        <f ca="1">IF('Waste 2030'!$A73="MR",INDIRECT("'Waste 2030'!"&amp;'Country Selector'!$B$3&amp;ROW($A73))*10^12,0)*'Process Emissions Multipliers'!$D$45</f>
        <v>110352322569.76349</v>
      </c>
      <c r="W65" s="90">
        <f t="shared" ca="1" si="14"/>
        <v>110084689482.31473</v>
      </c>
      <c r="X65" s="90">
        <f t="shared" ca="1" si="14"/>
        <v>109817056394.86598</v>
      </c>
      <c r="Y65" s="90">
        <f t="shared" ca="1" si="14"/>
        <v>109549423307.41722</v>
      </c>
      <c r="Z65" s="90">
        <f t="shared" ca="1" si="14"/>
        <v>109281790219.96848</v>
      </c>
      <c r="AA65" s="90">
        <f t="shared" ca="1" si="14"/>
        <v>109014157132.51971</v>
      </c>
      <c r="AB65" s="90">
        <f t="shared" ca="1" si="14"/>
        <v>108746524045.07095</v>
      </c>
      <c r="AC65" s="90">
        <f t="shared" ca="1" si="14"/>
        <v>108478890957.62221</v>
      </c>
      <c r="AD65" s="90">
        <f t="shared" ca="1" si="14"/>
        <v>108211257870.17345</v>
      </c>
      <c r="AE65" s="90">
        <f t="shared" ca="1" si="14"/>
        <v>107943624782.7247</v>
      </c>
      <c r="AF65" s="90">
        <f t="shared" ca="1" si="14"/>
        <v>107675991695.27594</v>
      </c>
      <c r="AG65" s="90">
        <f t="shared" ca="1" si="14"/>
        <v>107408358607.82718</v>
      </c>
      <c r="AH65" s="90">
        <f t="shared" ca="1" si="14"/>
        <v>107140725520.37843</v>
      </c>
      <c r="AI65" s="90">
        <f t="shared" ca="1" si="14"/>
        <v>106873092432.92967</v>
      </c>
      <c r="AJ65" s="90">
        <f t="shared" ca="1" si="14"/>
        <v>106605459345.48093</v>
      </c>
      <c r="AK65" s="90">
        <f t="shared" ca="1" si="14"/>
        <v>106337826258.03217</v>
      </c>
      <c r="AL65" s="90">
        <f t="shared" ca="1" si="14"/>
        <v>106070193170.5834</v>
      </c>
      <c r="AM65" s="90">
        <f t="shared" ca="1" si="11"/>
        <v>105802560083.13466</v>
      </c>
      <c r="AN65" s="90">
        <f t="shared" ca="1" si="11"/>
        <v>105534926995.6859</v>
      </c>
      <c r="AO65" s="90">
        <f t="shared" ca="1" si="11"/>
        <v>105267293908.23715</v>
      </c>
      <c r="AP65">
        <f ca="1">V65*'Process Emissions Multipliers'!$E$45</f>
        <v>104999660820.78839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122497824581.08981</v>
      </c>
      <c r="D66" s="90">
        <f t="shared" ca="1" si="12"/>
        <v>124487318423.08212</v>
      </c>
      <c r="E66" s="90">
        <f t="shared" ca="1" si="12"/>
        <v>126476812265.07443</v>
      </c>
      <c r="F66" s="90">
        <f t="shared" ca="1" si="12"/>
        <v>128466306107.06673</v>
      </c>
      <c r="G66" s="90">
        <f t="shared" ca="1" si="12"/>
        <v>130455799949.05904</v>
      </c>
      <c r="H66" s="90">
        <f t="shared" ca="1" si="12"/>
        <v>132445293791.05133</v>
      </c>
      <c r="I66" s="90">
        <f t="shared" ca="1" si="12"/>
        <v>134434787633.04366</v>
      </c>
      <c r="J66" s="90">
        <f t="shared" ca="1" si="12"/>
        <v>136424281475.03596</v>
      </c>
      <c r="K66" s="90">
        <f t="shared" ca="1" si="12"/>
        <v>138413775317.02826</v>
      </c>
      <c r="L66">
        <f ca="1">IF('Waste 2020'!$A74="MR",INDIRECT("'Waste 2020'!"&amp;'Country Selector'!$B$3&amp;ROW($A74))*10^12,0)*'Process Emissions Multipliers'!$B$45</f>
        <v>140403269159.02057</v>
      </c>
      <c r="M66" s="90">
        <f t="shared" ca="1" si="16"/>
        <v>140184903912.3822</v>
      </c>
      <c r="N66" s="90">
        <f t="shared" ca="1" si="13"/>
        <v>139966538665.74384</v>
      </c>
      <c r="O66" s="90">
        <f t="shared" ca="1" si="13"/>
        <v>139748173419.10547</v>
      </c>
      <c r="P66" s="90">
        <f t="shared" ca="1" si="13"/>
        <v>139529808172.4671</v>
      </c>
      <c r="Q66" s="90">
        <f t="shared" ca="1" si="13"/>
        <v>139311442925.82874</v>
      </c>
      <c r="R66" s="90">
        <f t="shared" ca="1" si="13"/>
        <v>139093077679.19037</v>
      </c>
      <c r="S66" s="90">
        <f t="shared" ca="1" si="13"/>
        <v>138874712432.55197</v>
      </c>
      <c r="T66" s="90">
        <f t="shared" ca="1" si="13"/>
        <v>138656347185.9136</v>
      </c>
      <c r="U66" s="90">
        <f t="shared" ca="1" si="13"/>
        <v>138437981939.27527</v>
      </c>
      <c r="V66">
        <f ca="1">IF('Waste 2030'!$A74="MR",INDIRECT("'Waste 2030'!"&amp;'Country Selector'!$B$3&amp;ROW($A74))*10^12,0)*'Process Emissions Multipliers'!$D$45</f>
        <v>138219616692.63687</v>
      </c>
      <c r="W66" s="90">
        <f t="shared" ca="1" si="14"/>
        <v>137884398168.00595</v>
      </c>
      <c r="X66" s="90">
        <f t="shared" ca="1" si="14"/>
        <v>137549179643.375</v>
      </c>
      <c r="Y66" s="90">
        <f t="shared" ca="1" si="14"/>
        <v>137213961118.74403</v>
      </c>
      <c r="Z66" s="90">
        <f t="shared" ca="1" si="14"/>
        <v>136878742594.1131</v>
      </c>
      <c r="AA66" s="90">
        <f t="shared" ca="1" si="14"/>
        <v>136543524069.48215</v>
      </c>
      <c r="AB66" s="90">
        <f t="shared" ca="1" si="14"/>
        <v>136208305544.85123</v>
      </c>
      <c r="AC66" s="90">
        <f t="shared" ca="1" si="14"/>
        <v>135873087020.22028</v>
      </c>
      <c r="AD66" s="90">
        <f t="shared" ca="1" si="14"/>
        <v>135537868495.58934</v>
      </c>
      <c r="AE66" s="90">
        <f t="shared" ca="1" si="14"/>
        <v>135202649970.9584</v>
      </c>
      <c r="AF66" s="90">
        <f t="shared" ca="1" si="14"/>
        <v>134867431446.32745</v>
      </c>
      <c r="AG66" s="90">
        <f t="shared" ca="1" si="14"/>
        <v>134532212921.69652</v>
      </c>
      <c r="AH66" s="90">
        <f t="shared" ca="1" si="14"/>
        <v>134196994397.06557</v>
      </c>
      <c r="AI66" s="90">
        <f t="shared" ca="1" si="14"/>
        <v>133861775872.43463</v>
      </c>
      <c r="AJ66" s="90">
        <f t="shared" ca="1" si="14"/>
        <v>133526557347.80368</v>
      </c>
      <c r="AK66" s="90">
        <f t="shared" ca="1" si="14"/>
        <v>133191338823.17273</v>
      </c>
      <c r="AL66" s="90">
        <f t="shared" ca="1" si="14"/>
        <v>132856120298.54181</v>
      </c>
      <c r="AM66" s="90">
        <f t="shared" ca="1" si="11"/>
        <v>132520901773.91086</v>
      </c>
      <c r="AN66" s="90">
        <f t="shared" ca="1" si="11"/>
        <v>132185683249.27992</v>
      </c>
      <c r="AO66" s="90">
        <f t="shared" ca="1" si="11"/>
        <v>131850464724.64899</v>
      </c>
      <c r="AP66">
        <f ca="1">V66*'Process Emissions Multipliers'!$E$45</f>
        <v>131515246200.01804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103997647989.23399</v>
      </c>
      <c r="D67" s="90">
        <f t="shared" ca="1" si="12"/>
        <v>104756767010.60716</v>
      </c>
      <c r="E67" s="90">
        <f t="shared" ca="1" si="12"/>
        <v>105515886031.98035</v>
      </c>
      <c r="F67" s="90">
        <f t="shared" ca="1" si="12"/>
        <v>106275005053.35355</v>
      </c>
      <c r="G67" s="90">
        <f t="shared" ca="1" si="12"/>
        <v>107034124074.72672</v>
      </c>
      <c r="H67" s="90">
        <f t="shared" ca="1" si="12"/>
        <v>107793243096.09991</v>
      </c>
      <c r="I67" s="90">
        <f t="shared" ca="1" si="12"/>
        <v>108552362117.47308</v>
      </c>
      <c r="J67" s="90">
        <f t="shared" ca="1" si="12"/>
        <v>109311481138.84628</v>
      </c>
      <c r="K67" s="90">
        <f t="shared" ca="1" si="12"/>
        <v>110070600160.21945</v>
      </c>
      <c r="L67">
        <f ca="1">IF('Waste 2020'!$A75="MR",INDIRECT("'Waste 2020'!"&amp;'Country Selector'!$B$3&amp;ROW($A75))*10^12,0)*'Process Emissions Multipliers'!$B$45</f>
        <v>110829719181.59265</v>
      </c>
      <c r="M67" s="90">
        <f t="shared" ca="1" si="16"/>
        <v>120790958238.30045</v>
      </c>
      <c r="N67" s="90">
        <f t="shared" ca="1" si="13"/>
        <v>130752197295.00824</v>
      </c>
      <c r="O67" s="90">
        <f t="shared" ca="1" si="13"/>
        <v>140713436351.71603</v>
      </c>
      <c r="P67" s="90">
        <f t="shared" ca="1" si="13"/>
        <v>150674675408.42383</v>
      </c>
      <c r="Q67" s="90">
        <f t="shared" ca="1" si="13"/>
        <v>160635914465.13165</v>
      </c>
      <c r="R67" s="90">
        <f t="shared" ca="1" si="13"/>
        <v>170597153521.83942</v>
      </c>
      <c r="S67" s="90">
        <f t="shared" ca="1" si="13"/>
        <v>180558392578.54721</v>
      </c>
      <c r="T67" s="90">
        <f t="shared" ca="1" si="13"/>
        <v>190519631635.25504</v>
      </c>
      <c r="U67" s="90">
        <f t="shared" ca="1" si="13"/>
        <v>200480870691.96283</v>
      </c>
      <c r="V67">
        <f ca="1">IF('Waste 2030'!$A75="MR",INDIRECT("'Waste 2030'!"&amp;'Country Selector'!$B$3&amp;ROW($A75))*10^12,0)*'Process Emissions Multipliers'!$D$45</f>
        <v>210442109748.67062</v>
      </c>
      <c r="W67" s="90">
        <f t="shared" ca="1" si="14"/>
        <v>209931732891.62115</v>
      </c>
      <c r="X67" s="90">
        <f t="shared" ca="1" si="14"/>
        <v>209421356034.57166</v>
      </c>
      <c r="Y67" s="90">
        <f t="shared" ca="1" si="14"/>
        <v>208910979177.52219</v>
      </c>
      <c r="Z67" s="90">
        <f t="shared" ca="1" si="14"/>
        <v>208400602320.47269</v>
      </c>
      <c r="AA67" s="90">
        <f t="shared" ca="1" si="14"/>
        <v>207890225463.42325</v>
      </c>
      <c r="AB67" s="90">
        <f t="shared" ca="1" si="14"/>
        <v>207379848606.37372</v>
      </c>
      <c r="AC67" s="90">
        <f t="shared" ca="1" si="14"/>
        <v>206869471749.32428</v>
      </c>
      <c r="AD67" s="90">
        <f t="shared" ca="1" si="14"/>
        <v>206359094892.27478</v>
      </c>
      <c r="AE67" s="90">
        <f t="shared" ca="1" si="14"/>
        <v>205848718035.22528</v>
      </c>
      <c r="AF67" s="90">
        <f t="shared" ca="1" si="14"/>
        <v>205338341178.17581</v>
      </c>
      <c r="AG67" s="90">
        <f t="shared" ca="1" si="14"/>
        <v>204827964321.12634</v>
      </c>
      <c r="AH67" s="90">
        <f t="shared" ca="1" si="14"/>
        <v>204317587464.07684</v>
      </c>
      <c r="AI67" s="90">
        <f t="shared" ca="1" si="14"/>
        <v>203807210607.02734</v>
      </c>
      <c r="AJ67" s="90">
        <f t="shared" ca="1" si="14"/>
        <v>203296833749.97791</v>
      </c>
      <c r="AK67" s="90">
        <f t="shared" ca="1" si="14"/>
        <v>202786456892.92841</v>
      </c>
      <c r="AL67" s="90">
        <f t="shared" ca="1" si="14"/>
        <v>202276080035.87894</v>
      </c>
      <c r="AM67" s="90">
        <f t="shared" ca="1" si="11"/>
        <v>201765703178.82947</v>
      </c>
      <c r="AN67" s="90">
        <f t="shared" ca="1" si="11"/>
        <v>201255326321.77997</v>
      </c>
      <c r="AO67" s="90">
        <f t="shared" ca="1" si="11"/>
        <v>200744949464.73047</v>
      </c>
      <c r="AP67">
        <f ca="1">V67*'Process Emissions Multipliers'!$E$45</f>
        <v>200234572607.681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73744629859.686203</v>
      </c>
      <c r="D68" s="90">
        <f t="shared" ca="1" si="12"/>
        <v>77181557563.21907</v>
      </c>
      <c r="E68" s="90">
        <f t="shared" ca="1" si="12"/>
        <v>80618485266.751938</v>
      </c>
      <c r="F68" s="90">
        <f t="shared" ca="1" si="12"/>
        <v>84055412970.284805</v>
      </c>
      <c r="G68" s="90">
        <f t="shared" ca="1" si="12"/>
        <v>87492340673.817673</v>
      </c>
      <c r="H68" s="90">
        <f t="shared" ca="1" si="12"/>
        <v>90929268377.35054</v>
      </c>
      <c r="I68" s="90">
        <f t="shared" ca="1" si="12"/>
        <v>94366196080.883392</v>
      </c>
      <c r="J68" s="90">
        <f t="shared" ca="1" si="12"/>
        <v>97803123784.416275</v>
      </c>
      <c r="K68" s="90">
        <f t="shared" ca="1" si="12"/>
        <v>101240051487.94916</v>
      </c>
      <c r="L68">
        <f ca="1">IF('Waste 2020'!$A76="MR",INDIRECT("'Waste 2020'!"&amp;'Country Selector'!$B$3&amp;ROW($A76))*10^12,0)*'Process Emissions Multipliers'!$B$45</f>
        <v>104676979191.48201</v>
      </c>
      <c r="M68" s="90">
        <f t="shared" ca="1" si="16"/>
        <v>104182817188.3512</v>
      </c>
      <c r="N68" s="90">
        <f t="shared" ca="1" si="13"/>
        <v>103688655185.22038</v>
      </c>
      <c r="O68" s="90">
        <f t="shared" ca="1" si="13"/>
        <v>103194493182.08957</v>
      </c>
      <c r="P68" s="90">
        <f t="shared" ca="1" si="13"/>
        <v>102700331178.95876</v>
      </c>
      <c r="Q68" s="90">
        <f t="shared" ca="1" si="13"/>
        <v>102206169175.82794</v>
      </c>
      <c r="R68" s="90">
        <f t="shared" ca="1" si="13"/>
        <v>101712007172.69713</v>
      </c>
      <c r="S68" s="90">
        <f t="shared" ca="1" si="13"/>
        <v>101217845169.56631</v>
      </c>
      <c r="T68" s="90">
        <f t="shared" ca="1" si="13"/>
        <v>100723683166.4355</v>
      </c>
      <c r="U68" s="90">
        <f t="shared" ca="1" si="13"/>
        <v>100229521163.30469</v>
      </c>
      <c r="V68">
        <f ca="1">IF('Waste 2030'!$A76="MR",INDIRECT("'Waste 2030'!"&amp;'Country Selector'!$B$3&amp;ROW($A76))*10^12,0)*'Process Emissions Multipliers'!$D$45</f>
        <v>99735359160.173874</v>
      </c>
      <c r="W68" s="90">
        <f t="shared" ca="1" si="14"/>
        <v>99493474970.713593</v>
      </c>
      <c r="X68" s="90">
        <f t="shared" ca="1" si="14"/>
        <v>99251590781.253281</v>
      </c>
      <c r="Y68" s="90">
        <f t="shared" ca="1" si="14"/>
        <v>99009706591.792999</v>
      </c>
      <c r="Z68" s="90">
        <f t="shared" ca="1" si="14"/>
        <v>98767822402.332703</v>
      </c>
      <c r="AA68" s="90">
        <f t="shared" ca="1" si="14"/>
        <v>98525938212.872421</v>
      </c>
      <c r="AB68" s="90">
        <f t="shared" ca="1" si="14"/>
        <v>98284054023.41214</v>
      </c>
      <c r="AC68" s="90">
        <f t="shared" ca="1" si="14"/>
        <v>98042169833.951843</v>
      </c>
      <c r="AD68" s="90">
        <f t="shared" ca="1" si="14"/>
        <v>97800285644.491547</v>
      </c>
      <c r="AE68" s="90">
        <f t="shared" ca="1" si="14"/>
        <v>97558401455.03125</v>
      </c>
      <c r="AF68" s="90">
        <f t="shared" ca="1" si="14"/>
        <v>97316517265.570969</v>
      </c>
      <c r="AG68" s="90">
        <f t="shared" ca="1" si="14"/>
        <v>97074633076.110672</v>
      </c>
      <c r="AH68" s="90">
        <f t="shared" ca="1" si="14"/>
        <v>96832748886.650391</v>
      </c>
      <c r="AI68" s="90">
        <f t="shared" ca="1" si="14"/>
        <v>96590864697.190094</v>
      </c>
      <c r="AJ68" s="90">
        <f t="shared" ca="1" si="14"/>
        <v>96348980507.729813</v>
      </c>
      <c r="AK68" s="90">
        <f t="shared" ca="1" si="14"/>
        <v>96107096318.269516</v>
      </c>
      <c r="AL68" s="90">
        <f t="shared" ca="1" si="14"/>
        <v>95865212128.809219</v>
      </c>
      <c r="AM68" s="90">
        <f t="shared" ca="1" si="11"/>
        <v>95623327939.348923</v>
      </c>
      <c r="AN68" s="90">
        <f t="shared" ca="1" si="11"/>
        <v>95381443749.888641</v>
      </c>
      <c r="AO68" s="90">
        <f t="shared" ca="1" si="11"/>
        <v>95139559560.42836</v>
      </c>
      <c r="AP68">
        <f ca="1">V68*'Process Emissions Multipliers'!$E$45</f>
        <v>94897675370.968063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61792724028.255814</v>
      </c>
      <c r="D69" s="90">
        <f t="shared" ca="1" si="12"/>
        <v>63031665654.023399</v>
      </c>
      <c r="E69" s="90">
        <f t="shared" ca="1" si="12"/>
        <v>64270607279.790993</v>
      </c>
      <c r="F69" s="90">
        <f t="shared" ca="1" si="12"/>
        <v>65509548905.558594</v>
      </c>
      <c r="G69" s="90">
        <f t="shared" ca="1" si="12"/>
        <v>66748490531.32618</v>
      </c>
      <c r="H69" s="90">
        <f t="shared" ca="1" si="12"/>
        <v>67987432157.093781</v>
      </c>
      <c r="I69" s="90">
        <f t="shared" ca="1" si="12"/>
        <v>69226373782.861374</v>
      </c>
      <c r="J69" s="90">
        <f t="shared" ca="1" si="12"/>
        <v>70465315408.628967</v>
      </c>
      <c r="K69" s="90">
        <f t="shared" ca="1" si="12"/>
        <v>71704257034.396561</v>
      </c>
      <c r="L69">
        <f ca="1">IF('Waste 2020'!$A77="MR",INDIRECT("'Waste 2020'!"&amp;'Country Selector'!$B$3&amp;ROW($A77))*10^12,0)*'Process Emissions Multipliers'!$B$45</f>
        <v>72943198660.164154</v>
      </c>
      <c r="M69" s="90">
        <f t="shared" ca="1" si="16"/>
        <v>79665878652.99588</v>
      </c>
      <c r="N69" s="90">
        <f t="shared" ca="1" si="13"/>
        <v>86388558645.827591</v>
      </c>
      <c r="O69" s="90">
        <f t="shared" ca="1" si="13"/>
        <v>93111238638.659317</v>
      </c>
      <c r="P69" s="90">
        <f t="shared" ca="1" si="13"/>
        <v>99833918631.491028</v>
      </c>
      <c r="Q69" s="90">
        <f t="shared" ca="1" si="13"/>
        <v>106556598624.32275</v>
      </c>
      <c r="R69" s="90">
        <f t="shared" ca="1" si="13"/>
        <v>113279278617.15448</v>
      </c>
      <c r="S69" s="90">
        <f t="shared" ca="1" si="13"/>
        <v>120001958609.98621</v>
      </c>
      <c r="T69" s="90">
        <f t="shared" ca="1" si="13"/>
        <v>126724638602.81792</v>
      </c>
      <c r="U69" s="90">
        <f t="shared" ca="1" si="13"/>
        <v>133447318595.64964</v>
      </c>
      <c r="V69">
        <f ca="1">IF('Waste 2030'!$A77="MR",INDIRECT("'Waste 2030'!"&amp;'Country Selector'!$B$3&amp;ROW($A77))*10^12,0)*'Process Emissions Multipliers'!$D$45</f>
        <v>140169998588.48135</v>
      </c>
      <c r="W69" s="90">
        <f t="shared" ca="1" si="14"/>
        <v>139830049880.41309</v>
      </c>
      <c r="X69" s="90">
        <f t="shared" ca="1" si="14"/>
        <v>139490101172.34485</v>
      </c>
      <c r="Y69" s="90">
        <f t="shared" ca="1" si="14"/>
        <v>139150152464.27658</v>
      </c>
      <c r="Z69" s="90">
        <f t="shared" ca="1" si="14"/>
        <v>138810203756.20831</v>
      </c>
      <c r="AA69" s="90">
        <f t="shared" ca="1" si="14"/>
        <v>138470255048.14005</v>
      </c>
      <c r="AB69" s="90">
        <f t="shared" ca="1" si="14"/>
        <v>138130306340.07181</v>
      </c>
      <c r="AC69" s="90">
        <f t="shared" ca="1" si="14"/>
        <v>137790357632.00354</v>
      </c>
      <c r="AD69" s="90">
        <f t="shared" ca="1" si="14"/>
        <v>137450408923.9353</v>
      </c>
      <c r="AE69" s="90">
        <f t="shared" ca="1" si="14"/>
        <v>137110460215.86703</v>
      </c>
      <c r="AF69" s="90">
        <f t="shared" ca="1" si="14"/>
        <v>136770511507.79877</v>
      </c>
      <c r="AG69" s="90">
        <f t="shared" ca="1" si="14"/>
        <v>136430562799.73053</v>
      </c>
      <c r="AH69" s="90">
        <f t="shared" ca="1" si="14"/>
        <v>136090614091.66223</v>
      </c>
      <c r="AI69" s="90">
        <f t="shared" ca="1" si="14"/>
        <v>135750665383.59399</v>
      </c>
      <c r="AJ69" s="90">
        <f t="shared" ca="1" si="14"/>
        <v>135410716675.52573</v>
      </c>
      <c r="AK69" s="90">
        <f t="shared" ca="1" si="14"/>
        <v>135070767967.45746</v>
      </c>
      <c r="AL69" s="90">
        <f t="shared" ca="1" si="14"/>
        <v>134730819259.38922</v>
      </c>
      <c r="AM69" s="90">
        <f t="shared" ca="1" si="11"/>
        <v>134390870551.32095</v>
      </c>
      <c r="AN69" s="90">
        <f t="shared" ca="1" si="11"/>
        <v>134050921843.2527</v>
      </c>
      <c r="AO69" s="90">
        <f t="shared" ca="1" si="11"/>
        <v>133710973135.18445</v>
      </c>
      <c r="AP69">
        <f ca="1">V69*'Process Emissions Multipliers'!$E$45</f>
        <v>133371024427.11618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66777104450.636475</v>
      </c>
      <c r="D70" s="90">
        <f t="shared" ca="1" si="12"/>
        <v>71727433187.417206</v>
      </c>
      <c r="E70" s="90">
        <f t="shared" ca="1" si="12"/>
        <v>76677761924.197937</v>
      </c>
      <c r="F70" s="90">
        <f t="shared" ca="1" si="12"/>
        <v>81628090660.978668</v>
      </c>
      <c r="G70" s="90">
        <f t="shared" ca="1" si="12"/>
        <v>86578419397.759399</v>
      </c>
      <c r="H70" s="90">
        <f t="shared" ca="1" si="12"/>
        <v>91528748134.540115</v>
      </c>
      <c r="I70" s="90">
        <f t="shared" ca="1" si="12"/>
        <v>96479076871.320831</v>
      </c>
      <c r="J70" s="90">
        <f t="shared" ca="1" si="12"/>
        <v>101429405608.10156</v>
      </c>
      <c r="K70" s="90">
        <f t="shared" ca="1" si="12"/>
        <v>106379734344.88231</v>
      </c>
      <c r="L70">
        <f ca="1">IF('Waste 2020'!$A78="MR",INDIRECT("'Waste 2020'!"&amp;'Country Selector'!$B$3&amp;ROW($A78))*10^12,0)*'Process Emissions Multipliers'!$B$45</f>
        <v>111330063081.66302</v>
      </c>
      <c r="M70" s="90">
        <f t="shared" ca="1" si="16"/>
        <v>119526042900.08353</v>
      </c>
      <c r="N70" s="90">
        <f t="shared" ca="1" si="13"/>
        <v>127722022718.504</v>
      </c>
      <c r="O70" s="90">
        <f t="shared" ca="1" si="13"/>
        <v>135918002536.92447</v>
      </c>
      <c r="P70" s="90">
        <f t="shared" ca="1" si="13"/>
        <v>144113982355.34497</v>
      </c>
      <c r="Q70" s="90">
        <f t="shared" ca="1" si="13"/>
        <v>152309962173.76547</v>
      </c>
      <c r="R70" s="90">
        <f t="shared" ca="1" si="13"/>
        <v>160505941992.18591</v>
      </c>
      <c r="S70" s="90">
        <f t="shared" ca="1" si="13"/>
        <v>168701921810.60641</v>
      </c>
      <c r="T70" s="90">
        <f t="shared" ca="1" si="13"/>
        <v>176897901629.02692</v>
      </c>
      <c r="U70" s="90">
        <f t="shared" ca="1" si="13"/>
        <v>185093881447.44739</v>
      </c>
      <c r="V70">
        <f ca="1">IF('Waste 2030'!$A78="MR",INDIRECT("'Waste 2030'!"&amp;'Country Selector'!$B$3&amp;ROW($A78))*10^12,0)*'Process Emissions Multipliers'!$D$45</f>
        <v>193289861265.86789</v>
      </c>
      <c r="W70" s="90">
        <f t="shared" ca="1" si="14"/>
        <v>192821083073.08972</v>
      </c>
      <c r="X70" s="90">
        <f t="shared" ca="1" si="14"/>
        <v>192352304880.31158</v>
      </c>
      <c r="Y70" s="90">
        <f t="shared" ca="1" si="14"/>
        <v>191883526687.53342</v>
      </c>
      <c r="Z70" s="90">
        <f t="shared" ca="1" si="14"/>
        <v>191414748494.75525</v>
      </c>
      <c r="AA70" s="90">
        <f t="shared" ca="1" si="14"/>
        <v>190945970301.97714</v>
      </c>
      <c r="AB70" s="90">
        <f t="shared" ca="1" si="14"/>
        <v>190477192109.19894</v>
      </c>
      <c r="AC70" s="90">
        <f t="shared" ca="1" si="14"/>
        <v>190008413916.42081</v>
      </c>
      <c r="AD70" s="90">
        <f t="shared" ca="1" si="14"/>
        <v>189539635723.64264</v>
      </c>
      <c r="AE70" s="90">
        <f t="shared" ca="1" si="14"/>
        <v>189070857530.8645</v>
      </c>
      <c r="AF70" s="90">
        <f t="shared" ca="1" si="14"/>
        <v>188602079338.08633</v>
      </c>
      <c r="AG70" s="90">
        <f t="shared" ca="1" si="14"/>
        <v>188133301145.30817</v>
      </c>
      <c r="AH70" s="90">
        <f t="shared" ca="1" si="14"/>
        <v>187664522952.53003</v>
      </c>
      <c r="AI70" s="90">
        <f t="shared" ca="1" si="14"/>
        <v>187195744759.75183</v>
      </c>
      <c r="AJ70" s="90">
        <f t="shared" ca="1" si="14"/>
        <v>186726966566.97369</v>
      </c>
      <c r="AK70" s="90">
        <f t="shared" ca="1" si="14"/>
        <v>186258188374.19556</v>
      </c>
      <c r="AL70" s="90">
        <f t="shared" ca="1" si="14"/>
        <v>185789410181.41742</v>
      </c>
      <c r="AM70" s="90">
        <f t="shared" ca="1" si="11"/>
        <v>185320631988.63925</v>
      </c>
      <c r="AN70" s="90">
        <f t="shared" ca="1" si="11"/>
        <v>184851853795.86108</v>
      </c>
      <c r="AO70" s="90">
        <f t="shared" ca="1" si="11"/>
        <v>184383075603.08295</v>
      </c>
      <c r="AP70">
        <f ca="1">V70*'Process Emissions Multipliers'!$E$45</f>
        <v>183914297410.30478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74679550292.811279</v>
      </c>
      <c r="D71" s="90">
        <f t="shared" ca="1" si="12"/>
        <v>72872324451.373184</v>
      </c>
      <c r="E71" s="90">
        <f t="shared" ca="1" si="12"/>
        <v>71065098609.935089</v>
      </c>
      <c r="F71" s="90">
        <f t="shared" ca="1" si="12"/>
        <v>69257872768.497009</v>
      </c>
      <c r="G71" s="90">
        <f t="shared" ca="1" si="12"/>
        <v>67450646927.058914</v>
      </c>
      <c r="H71" s="90">
        <f t="shared" ca="1" si="12"/>
        <v>65643421085.620819</v>
      </c>
      <c r="I71" s="90">
        <f t="shared" ca="1" si="12"/>
        <v>63836195244.182724</v>
      </c>
      <c r="J71" s="90">
        <f t="shared" ca="1" si="12"/>
        <v>62028969402.744637</v>
      </c>
      <c r="K71" s="90">
        <f t="shared" ca="1" si="12"/>
        <v>60221743561.306541</v>
      </c>
      <c r="L71">
        <f ca="1">IF('Waste 2020'!$A79="MR",INDIRECT("'Waste 2020'!"&amp;'Country Selector'!$B$3&amp;ROW($A79))*10^12,0)*'Process Emissions Multipliers'!$B$45</f>
        <v>58414517719.868446</v>
      </c>
      <c r="M71" s="90">
        <f t="shared" ca="1" si="16"/>
        <v>66230220943.991714</v>
      </c>
      <c r="N71" s="90">
        <f t="shared" ca="1" si="13"/>
        <v>74045924168.11499</v>
      </c>
      <c r="O71" s="90">
        <f t="shared" ca="1" si="13"/>
        <v>81861627392.238251</v>
      </c>
      <c r="P71" s="90">
        <f t="shared" ca="1" si="13"/>
        <v>89677330616.361511</v>
      </c>
      <c r="Q71" s="90">
        <f t="shared" ca="1" si="13"/>
        <v>97493033840.484772</v>
      </c>
      <c r="R71" s="90">
        <f t="shared" ca="1" si="13"/>
        <v>105308737064.60806</v>
      </c>
      <c r="S71" s="90">
        <f t="shared" ca="1" si="13"/>
        <v>113124440288.73132</v>
      </c>
      <c r="T71" s="90">
        <f t="shared" ca="1" si="13"/>
        <v>120940143512.85458</v>
      </c>
      <c r="U71" s="90">
        <f t="shared" ca="1" si="13"/>
        <v>128755846736.97784</v>
      </c>
      <c r="V71">
        <f ca="1">IF('Waste 2030'!$A79="MR",INDIRECT("'Waste 2030'!"&amp;'Country Selector'!$B$3&amp;ROW($A79))*10^12,0)*'Process Emissions Multipliers'!$D$45</f>
        <v>136571549961.1011</v>
      </c>
      <c r="W71" s="90">
        <f t="shared" ca="1" si="14"/>
        <v>136240328426.9948</v>
      </c>
      <c r="X71" s="90">
        <f t="shared" ca="1" si="14"/>
        <v>135909106892.88849</v>
      </c>
      <c r="Y71" s="90">
        <f t="shared" ca="1" si="14"/>
        <v>135577885358.78218</v>
      </c>
      <c r="Z71" s="90">
        <f t="shared" ca="1" si="14"/>
        <v>135246663824.67587</v>
      </c>
      <c r="AA71" s="90">
        <f t="shared" ca="1" si="14"/>
        <v>134915442290.56956</v>
      </c>
      <c r="AB71" s="90">
        <f t="shared" ca="1" si="14"/>
        <v>134584220756.46326</v>
      </c>
      <c r="AC71" s="90">
        <f t="shared" ca="1" si="14"/>
        <v>134252999222.35695</v>
      </c>
      <c r="AD71" s="90">
        <f t="shared" ca="1" si="14"/>
        <v>133921777688.25064</v>
      </c>
      <c r="AE71" s="90">
        <f t="shared" ca="1" si="14"/>
        <v>133590556154.14432</v>
      </c>
      <c r="AF71" s="90">
        <f t="shared" ca="1" si="14"/>
        <v>133259334620.03799</v>
      </c>
      <c r="AG71" s="90">
        <f t="shared" ca="1" si="14"/>
        <v>132928113085.9317</v>
      </c>
      <c r="AH71" s="90">
        <f t="shared" ca="1" si="14"/>
        <v>132596891551.82539</v>
      </c>
      <c r="AI71" s="90">
        <f t="shared" ca="1" si="14"/>
        <v>132265670017.71909</v>
      </c>
      <c r="AJ71" s="90">
        <f t="shared" ca="1" si="14"/>
        <v>131934448483.61278</v>
      </c>
      <c r="AK71" s="90">
        <f t="shared" ca="1" si="14"/>
        <v>131603226949.50647</v>
      </c>
      <c r="AL71" s="90">
        <f t="shared" ca="1" si="14"/>
        <v>131272005415.40015</v>
      </c>
      <c r="AM71" s="90">
        <f t="shared" ca="1" si="11"/>
        <v>130940783881.29385</v>
      </c>
      <c r="AN71" s="90">
        <f t="shared" ca="1" si="11"/>
        <v>130609562347.18753</v>
      </c>
      <c r="AO71" s="90">
        <f t="shared" ca="1" si="11"/>
        <v>130278340813.08122</v>
      </c>
      <c r="AP71">
        <f ca="1">V71*'Process Emissions Multipliers'!$E$45</f>
        <v>129947119278.97491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33478882148.903751</v>
      </c>
      <c r="D72" s="90">
        <f t="shared" ca="1" si="12"/>
        <v>38589013094.156715</v>
      </c>
      <c r="E72" s="90">
        <f t="shared" ca="1" si="12"/>
        <v>43699144039.409676</v>
      </c>
      <c r="F72" s="90">
        <f t="shared" ca="1" si="12"/>
        <v>48809274984.662643</v>
      </c>
      <c r="G72" s="90">
        <f t="shared" ca="1" si="12"/>
        <v>53919405929.915604</v>
      </c>
      <c r="H72" s="90">
        <f t="shared" ca="1" si="12"/>
        <v>59029536875.168564</v>
      </c>
      <c r="I72" s="90">
        <f t="shared" ca="1" si="12"/>
        <v>64139667820.421532</v>
      </c>
      <c r="J72" s="90">
        <f t="shared" ca="1" si="12"/>
        <v>69249798765.6745</v>
      </c>
      <c r="K72" s="90">
        <f t="shared" ca="1" si="12"/>
        <v>74359929710.92746</v>
      </c>
      <c r="L72">
        <f ca="1">IF('Waste 2020'!$A80="MR",INDIRECT("'Waste 2020'!"&amp;'Country Selector'!$B$3&amp;ROW($A80))*10^12,0)*'Process Emissions Multipliers'!$B$45</f>
        <v>79470060656.18042</v>
      </c>
      <c r="M72" s="90">
        <f t="shared" ca="1" si="16"/>
        <v>91128955043.298798</v>
      </c>
      <c r="N72" s="90">
        <f t="shared" ca="1" si="13"/>
        <v>102787849430.41719</v>
      </c>
      <c r="O72" s="90">
        <f t="shared" ca="1" si="13"/>
        <v>114446743817.53558</v>
      </c>
      <c r="P72" s="90">
        <f t="shared" ca="1" si="13"/>
        <v>126105638204.65396</v>
      </c>
      <c r="Q72" s="90">
        <f t="shared" ca="1" si="13"/>
        <v>137764532591.77234</v>
      </c>
      <c r="R72" s="90">
        <f t="shared" ca="1" si="13"/>
        <v>149423426978.89075</v>
      </c>
      <c r="S72" s="90">
        <f t="shared" ca="1" si="13"/>
        <v>161082321366.00912</v>
      </c>
      <c r="T72" s="90">
        <f t="shared" ca="1" si="13"/>
        <v>172741215753.1275</v>
      </c>
      <c r="U72" s="90">
        <f t="shared" ca="1" si="13"/>
        <v>184400110140.24591</v>
      </c>
      <c r="V72">
        <f ca="1">IF('Waste 2030'!$A80="MR",INDIRECT("'Waste 2030'!"&amp;'Country Selector'!$B$3&amp;ROW($A80))*10^12,0)*'Process Emissions Multipliers'!$D$45</f>
        <v>196059004527.36429</v>
      </c>
      <c r="W72" s="90">
        <f t="shared" ca="1" si="14"/>
        <v>195583510441.85815</v>
      </c>
      <c r="X72" s="90">
        <f t="shared" ca="1" si="14"/>
        <v>195108016356.35202</v>
      </c>
      <c r="Y72" s="90">
        <f t="shared" ca="1" si="14"/>
        <v>194632522270.84589</v>
      </c>
      <c r="Z72" s="90">
        <f t="shared" ca="1" si="14"/>
        <v>194157028185.33972</v>
      </c>
      <c r="AA72" s="90">
        <f t="shared" ca="1" si="14"/>
        <v>193681534099.83362</v>
      </c>
      <c r="AB72" s="90">
        <f t="shared" ca="1" si="14"/>
        <v>193206040014.32745</v>
      </c>
      <c r="AC72" s="90">
        <f t="shared" ca="1" si="14"/>
        <v>192730545928.82135</v>
      </c>
      <c r="AD72" s="90">
        <f t="shared" ca="1" si="14"/>
        <v>192255051843.31519</v>
      </c>
      <c r="AE72" s="90">
        <f t="shared" ca="1" si="14"/>
        <v>191779557757.80905</v>
      </c>
      <c r="AF72" s="90">
        <f t="shared" ca="1" si="14"/>
        <v>191304063672.30292</v>
      </c>
      <c r="AG72" s="90">
        <f t="shared" ca="1" si="14"/>
        <v>190828569586.79678</v>
      </c>
      <c r="AH72" s="90">
        <f t="shared" ca="1" si="14"/>
        <v>190353075501.29065</v>
      </c>
      <c r="AI72" s="90">
        <f t="shared" ca="1" si="14"/>
        <v>189877581415.78448</v>
      </c>
      <c r="AJ72" s="90">
        <f t="shared" ca="1" si="14"/>
        <v>189402087330.27838</v>
      </c>
      <c r="AK72" s="90">
        <f t="shared" ca="1" si="14"/>
        <v>188926593244.77222</v>
      </c>
      <c r="AL72" s="90">
        <f t="shared" ca="1" si="14"/>
        <v>188451099159.26611</v>
      </c>
      <c r="AM72" s="90">
        <f t="shared" ca="1" si="11"/>
        <v>187975605073.75998</v>
      </c>
      <c r="AN72" s="90">
        <f t="shared" ca="1" si="11"/>
        <v>187500110988.25381</v>
      </c>
      <c r="AO72" s="90">
        <f t="shared" ca="1" si="11"/>
        <v>187024616902.74768</v>
      </c>
      <c r="AP72">
        <f ca="1">V72*'Process Emissions Multipliers'!$E$45</f>
        <v>186549122817.24155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45745022611.090218</v>
      </c>
      <c r="D73" s="90">
        <f t="shared" ca="1" si="12"/>
        <v>47517893391.058426</v>
      </c>
      <c r="E73" s="90">
        <f t="shared" ca="1" si="12"/>
        <v>49290764171.026642</v>
      </c>
      <c r="F73" s="90">
        <f t="shared" ca="1" si="12"/>
        <v>51063634950.994843</v>
      </c>
      <c r="G73" s="90">
        <f t="shared" ca="1" si="12"/>
        <v>52836505730.963058</v>
      </c>
      <c r="H73" s="90">
        <f t="shared" ca="1" si="12"/>
        <v>54609376510.931259</v>
      </c>
      <c r="I73" s="90">
        <f t="shared" ca="1" si="12"/>
        <v>56382247290.89946</v>
      </c>
      <c r="J73" s="90">
        <f t="shared" ca="1" si="12"/>
        <v>58155118070.867668</v>
      </c>
      <c r="K73" s="90">
        <f t="shared" ca="1" si="12"/>
        <v>59927988850.835876</v>
      </c>
      <c r="L73">
        <f ca="1">IF('Waste 2020'!$A81="MR",INDIRECT("'Waste 2020'!"&amp;'Country Selector'!$B$3&amp;ROW($A81))*10^12,0)*'Process Emissions Multipliers'!$B$45</f>
        <v>61700859630.804085</v>
      </c>
      <c r="M73" s="90">
        <f t="shared" ca="1" si="16"/>
        <v>68597394133.880081</v>
      </c>
      <c r="N73" s="90">
        <f t="shared" ca="1" si="13"/>
        <v>75493928636.956055</v>
      </c>
      <c r="O73" s="90">
        <f t="shared" ca="1" si="13"/>
        <v>82390463140.032043</v>
      </c>
      <c r="P73" s="90">
        <f t="shared" ca="1" si="13"/>
        <v>89286997643.108047</v>
      </c>
      <c r="Q73" s="90">
        <f t="shared" ca="1" si="13"/>
        <v>96183532146.184052</v>
      </c>
      <c r="R73" s="90">
        <f t="shared" ca="1" si="13"/>
        <v>103080066649.26001</v>
      </c>
      <c r="S73" s="90">
        <f t="shared" ca="1" si="13"/>
        <v>109976601152.33601</v>
      </c>
      <c r="T73" s="90">
        <f t="shared" ca="1" si="13"/>
        <v>116873135655.412</v>
      </c>
      <c r="U73" s="90">
        <f t="shared" ca="1" si="13"/>
        <v>123769670158.48801</v>
      </c>
      <c r="V73">
        <f ca="1">IF('Waste 2030'!$A81="MR",INDIRECT("'Waste 2030'!"&amp;'Country Selector'!$B$3&amp;ROW($A81))*10^12,0)*'Process Emissions Multipliers'!$D$45</f>
        <v>130666204661.56398</v>
      </c>
      <c r="W73" s="90">
        <f t="shared" ca="1" si="14"/>
        <v>130349305125.92734</v>
      </c>
      <c r="X73" s="90">
        <f t="shared" ca="1" si="14"/>
        <v>130032405590.29066</v>
      </c>
      <c r="Y73" s="90">
        <f t="shared" ca="1" si="14"/>
        <v>129715506054.65399</v>
      </c>
      <c r="Z73" s="90">
        <f t="shared" ca="1" si="14"/>
        <v>129398606519.01733</v>
      </c>
      <c r="AA73" s="90">
        <f t="shared" ca="1" si="14"/>
        <v>129081706983.38068</v>
      </c>
      <c r="AB73" s="90">
        <f t="shared" ca="1" si="14"/>
        <v>128764807447.744</v>
      </c>
      <c r="AC73" s="90">
        <f t="shared" ca="1" si="14"/>
        <v>128447907912.10735</v>
      </c>
      <c r="AD73" s="90">
        <f t="shared" ca="1" si="14"/>
        <v>128131008376.47067</v>
      </c>
      <c r="AE73" s="90">
        <f t="shared" ca="1" si="14"/>
        <v>127814108840.83403</v>
      </c>
      <c r="AF73" s="90">
        <f t="shared" ca="1" si="14"/>
        <v>127497209305.19736</v>
      </c>
      <c r="AG73" s="90">
        <f t="shared" ca="1" si="14"/>
        <v>127180309769.5607</v>
      </c>
      <c r="AH73" s="90">
        <f t="shared" ca="1" si="14"/>
        <v>126863410233.92403</v>
      </c>
      <c r="AI73" s="90">
        <f t="shared" ca="1" si="14"/>
        <v>126546510698.28737</v>
      </c>
      <c r="AJ73" s="90">
        <f t="shared" ca="1" si="14"/>
        <v>126229611162.65071</v>
      </c>
      <c r="AK73" s="90">
        <f t="shared" ca="1" si="14"/>
        <v>125912711627.01404</v>
      </c>
      <c r="AL73" s="90">
        <f t="shared" ca="1" si="14"/>
        <v>125595812091.37738</v>
      </c>
      <c r="AM73" s="90">
        <f t="shared" ca="1" si="11"/>
        <v>125278912555.74072</v>
      </c>
      <c r="AN73" s="90">
        <f t="shared" ca="1" si="11"/>
        <v>124962013020.10406</v>
      </c>
      <c r="AO73" s="90">
        <f t="shared" ca="1" si="11"/>
        <v>124645113484.46741</v>
      </c>
      <c r="AP73">
        <f ca="1">V73*'Process Emissions Multipliers'!$E$45</f>
        <v>124328213948.83073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22770895626.716286</v>
      </c>
      <c r="D74" s="90">
        <f t="shared" ca="1" si="12"/>
        <v>27346240234.905357</v>
      </c>
      <c r="E74" s="90">
        <f t="shared" ca="1" si="12"/>
        <v>31921584843.094429</v>
      </c>
      <c r="F74" s="90">
        <f t="shared" ca="1" si="12"/>
        <v>36496929451.283501</v>
      </c>
      <c r="G74" s="90">
        <f t="shared" ca="1" si="12"/>
        <v>41072274059.47258</v>
      </c>
      <c r="H74" s="90">
        <f t="shared" ca="1" si="12"/>
        <v>45647618667.661644</v>
      </c>
      <c r="I74" s="90">
        <f t="shared" ca="1" si="12"/>
        <v>50222963275.850723</v>
      </c>
      <c r="J74" s="90">
        <f t="shared" ca="1" si="12"/>
        <v>54798307884.039795</v>
      </c>
      <c r="K74" s="90">
        <f t="shared" ca="1" si="12"/>
        <v>59373652492.228867</v>
      </c>
      <c r="L74">
        <f ca="1">IF('Waste 2020'!$A82="MR",INDIRECT("'Waste 2020'!"&amp;'Country Selector'!$B$3&amp;ROW($A82))*10^12,0)*'Process Emissions Multipliers'!$B$45</f>
        <v>63948997100.417938</v>
      </c>
      <c r="M74" s="90">
        <f t="shared" ca="1" si="16"/>
        <v>76649079643.426956</v>
      </c>
      <c r="N74" s="90">
        <f t="shared" ca="1" si="13"/>
        <v>89349162186.435974</v>
      </c>
      <c r="O74" s="90">
        <f t="shared" ca="1" si="13"/>
        <v>102049244729.44501</v>
      </c>
      <c r="P74" s="90">
        <f t="shared" ca="1" si="13"/>
        <v>114749327272.45403</v>
      </c>
      <c r="Q74" s="90">
        <f t="shared" ca="1" si="13"/>
        <v>127449409815.46304</v>
      </c>
      <c r="R74" s="90">
        <f t="shared" ca="1" si="13"/>
        <v>140149492358.47205</v>
      </c>
      <c r="S74" s="90">
        <f t="shared" ca="1" si="13"/>
        <v>152849574901.48108</v>
      </c>
      <c r="T74" s="90">
        <f t="shared" ca="1" si="13"/>
        <v>165549657444.49011</v>
      </c>
      <c r="U74" s="90">
        <f t="shared" ca="1" si="13"/>
        <v>178249739987.49915</v>
      </c>
      <c r="V74">
        <f ca="1">IF('Waste 2030'!$A82="MR",INDIRECT("'Waste 2030'!"&amp;'Country Selector'!$B$3&amp;ROW($A82))*10^12,0)*'Process Emissions Multipliers'!$D$45</f>
        <v>190949822530.50815</v>
      </c>
      <c r="W74" s="90">
        <f t="shared" ca="1" si="14"/>
        <v>190486719540.36197</v>
      </c>
      <c r="X74" s="90">
        <f t="shared" ca="1" si="14"/>
        <v>190023616550.21582</v>
      </c>
      <c r="Y74" s="90">
        <f t="shared" ca="1" si="14"/>
        <v>189560513560.06967</v>
      </c>
      <c r="Z74" s="90">
        <f t="shared" ca="1" si="14"/>
        <v>189097410569.92349</v>
      </c>
      <c r="AA74" s="90">
        <f t="shared" ca="1" si="14"/>
        <v>188634307579.77731</v>
      </c>
      <c r="AB74" s="90">
        <f t="shared" ca="1" si="14"/>
        <v>188171204589.63116</v>
      </c>
      <c r="AC74" s="90">
        <f t="shared" ca="1" si="14"/>
        <v>187708101599.48499</v>
      </c>
      <c r="AD74" s="90">
        <f t="shared" ca="1" si="14"/>
        <v>187244998609.33881</v>
      </c>
      <c r="AE74" s="90">
        <f t="shared" ca="1" si="14"/>
        <v>186781895619.19266</v>
      </c>
      <c r="AF74" s="90">
        <f t="shared" ca="1" si="14"/>
        <v>186318792629.04651</v>
      </c>
      <c r="AG74" s="90">
        <f t="shared" ca="1" si="14"/>
        <v>185855689638.90033</v>
      </c>
      <c r="AH74" s="90">
        <f t="shared" ca="1" si="14"/>
        <v>185392586648.75415</v>
      </c>
      <c r="AI74" s="90">
        <f t="shared" ca="1" si="14"/>
        <v>184929483658.608</v>
      </c>
      <c r="AJ74" s="90">
        <f t="shared" ca="1" si="14"/>
        <v>184466380668.46182</v>
      </c>
      <c r="AK74" s="90">
        <f t="shared" ca="1" si="14"/>
        <v>184003277678.31567</v>
      </c>
      <c r="AL74" s="90">
        <f t="shared" ca="1" si="14"/>
        <v>183540174688.16949</v>
      </c>
      <c r="AM74" s="90">
        <f t="shared" ca="1" si="11"/>
        <v>183077071698.02335</v>
      </c>
      <c r="AN74" s="90">
        <f t="shared" ca="1" si="11"/>
        <v>182613968707.87717</v>
      </c>
      <c r="AO74" s="90">
        <f t="shared" ca="1" si="11"/>
        <v>182150865717.73102</v>
      </c>
      <c r="AP74">
        <f ca="1">V74*'Process Emissions Multipliers'!$E$45</f>
        <v>181687762727.58484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38899157142.495392</v>
      </c>
      <c r="D75" s="90">
        <f t="shared" ca="1" si="12"/>
        <v>39005648410.295914</v>
      </c>
      <c r="E75" s="90">
        <f t="shared" ca="1" si="12"/>
        <v>39112139678.096436</v>
      </c>
      <c r="F75" s="90">
        <f t="shared" ca="1" si="12"/>
        <v>39218630945.896942</v>
      </c>
      <c r="G75" s="90">
        <f t="shared" ca="1" si="12"/>
        <v>39325122213.697464</v>
      </c>
      <c r="H75" s="90">
        <f t="shared" ca="1" si="12"/>
        <v>39431613481.497986</v>
      </c>
      <c r="I75" s="90">
        <f t="shared" ca="1" si="12"/>
        <v>39538104749.298492</v>
      </c>
      <c r="J75" s="90">
        <f t="shared" ca="1" si="12"/>
        <v>39644596017.099014</v>
      </c>
      <c r="K75" s="90">
        <f t="shared" ca="1" si="12"/>
        <v>39751087284.899536</v>
      </c>
      <c r="L75">
        <f ca="1">IF('Waste 2020'!$A83="MR",INDIRECT("'Waste 2020'!"&amp;'Country Selector'!$B$3&amp;ROW($A83))*10^12,0)*'Process Emissions Multipliers'!$B$45</f>
        <v>39857578552.70005</v>
      </c>
      <c r="M75" s="90">
        <f t="shared" ca="1" si="16"/>
        <v>55371757646.446945</v>
      </c>
      <c r="N75" s="90">
        <f t="shared" ca="1" si="13"/>
        <v>70885936740.193848</v>
      </c>
      <c r="O75" s="90">
        <f t="shared" ca="1" si="13"/>
        <v>86400115833.940735</v>
      </c>
      <c r="P75" s="90">
        <f t="shared" ca="1" si="13"/>
        <v>101914294927.68762</v>
      </c>
      <c r="Q75" s="90">
        <f t="shared" ca="1" si="13"/>
        <v>117428474021.43451</v>
      </c>
      <c r="R75" s="90">
        <f t="shared" ca="1" si="13"/>
        <v>132942653115.18141</v>
      </c>
      <c r="S75" s="90">
        <f t="shared" ca="1" si="13"/>
        <v>148456832208.92831</v>
      </c>
      <c r="T75" s="90">
        <f t="shared" ca="1" si="13"/>
        <v>163971011302.6752</v>
      </c>
      <c r="U75" s="90">
        <f t="shared" ca="1" si="13"/>
        <v>179485190396.42209</v>
      </c>
      <c r="V75">
        <f ca="1">IF('Waste 2030'!$A83="MR",INDIRECT("'Waste 2030'!"&amp;'Country Selector'!$B$3&amp;ROW($A83))*10^12,0)*'Process Emissions Multipliers'!$D$45</f>
        <v>194999369490.16898</v>
      </c>
      <c r="W75" s="90">
        <f t="shared" ca="1" si="14"/>
        <v>194526445295.26385</v>
      </c>
      <c r="X75" s="90">
        <f t="shared" ca="1" si="14"/>
        <v>194053521100.35873</v>
      </c>
      <c r="Y75" s="90">
        <f t="shared" ca="1" si="14"/>
        <v>193580596905.45364</v>
      </c>
      <c r="Z75" s="90">
        <f t="shared" ca="1" si="14"/>
        <v>193107672710.54855</v>
      </c>
      <c r="AA75" s="90">
        <f t="shared" ca="1" si="14"/>
        <v>192634748515.64343</v>
      </c>
      <c r="AB75" s="90">
        <f t="shared" ca="1" si="14"/>
        <v>192161824320.73831</v>
      </c>
      <c r="AC75" s="90">
        <f t="shared" ca="1" si="14"/>
        <v>191688900125.83319</v>
      </c>
      <c r="AD75" s="90">
        <f t="shared" ca="1" si="14"/>
        <v>191215975930.9281</v>
      </c>
      <c r="AE75" s="90">
        <f t="shared" ca="1" si="14"/>
        <v>190743051736.02298</v>
      </c>
      <c r="AF75" s="90">
        <f t="shared" ca="1" si="14"/>
        <v>190270127541.11786</v>
      </c>
      <c r="AG75" s="90">
        <f t="shared" ca="1" si="14"/>
        <v>189797203346.21277</v>
      </c>
      <c r="AH75" s="90">
        <f t="shared" ca="1" si="14"/>
        <v>189324279151.30768</v>
      </c>
      <c r="AI75" s="90">
        <f t="shared" ca="1" si="14"/>
        <v>188851354956.40256</v>
      </c>
      <c r="AJ75" s="90">
        <f t="shared" ca="1" si="14"/>
        <v>188378430761.49744</v>
      </c>
      <c r="AK75" s="90">
        <f t="shared" ca="1" si="14"/>
        <v>187905506566.59232</v>
      </c>
      <c r="AL75" s="90">
        <f t="shared" ca="1" si="14"/>
        <v>187432582371.68719</v>
      </c>
      <c r="AM75" s="90">
        <f t="shared" ca="1" si="11"/>
        <v>186959658176.78214</v>
      </c>
      <c r="AN75" s="90">
        <f t="shared" ca="1" si="11"/>
        <v>186486733981.87701</v>
      </c>
      <c r="AO75" s="90">
        <f t="shared" ca="1" si="11"/>
        <v>186013809786.97189</v>
      </c>
      <c r="AP75">
        <f ca="1">V75*'Process Emissions Multipliers'!$E$45</f>
        <v>185540885592.06677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56480381287.102417</v>
      </c>
      <c r="D76" s="90">
        <f t="shared" ca="1" si="12"/>
        <v>57311038272.447754</v>
      </c>
      <c r="E76" s="90">
        <f t="shared" ca="1" si="12"/>
        <v>58141695257.793091</v>
      </c>
      <c r="F76" s="90">
        <f t="shared" ca="1" si="12"/>
        <v>58972352243.138428</v>
      </c>
      <c r="G76" s="90">
        <f t="shared" ca="1" si="12"/>
        <v>59803009228.483765</v>
      </c>
      <c r="H76" s="90">
        <f t="shared" ca="1" si="12"/>
        <v>60633666213.829109</v>
      </c>
      <c r="I76" s="90">
        <f t="shared" ca="1" si="12"/>
        <v>61464323199.174454</v>
      </c>
      <c r="J76" s="90">
        <f t="shared" ca="1" si="12"/>
        <v>62294980184.519791</v>
      </c>
      <c r="K76" s="90">
        <f t="shared" ca="1" si="12"/>
        <v>63125637169.865135</v>
      </c>
      <c r="L76">
        <f ca="1">IF('Waste 2020'!$A84="MR",INDIRECT("'Waste 2020'!"&amp;'Country Selector'!$B$3&amp;ROW($A84))*10^12,0)*'Process Emissions Multipliers'!$B$45</f>
        <v>63956294155.210472</v>
      </c>
      <c r="M76" s="90">
        <f t="shared" ca="1" si="16"/>
        <v>73314631470.707611</v>
      </c>
      <c r="N76" s="90">
        <f t="shared" ca="1" si="13"/>
        <v>82672968786.204742</v>
      </c>
      <c r="O76" s="90">
        <f t="shared" ca="1" si="13"/>
        <v>92031306101.701859</v>
      </c>
      <c r="P76" s="90">
        <f t="shared" ca="1" si="13"/>
        <v>101389643417.19899</v>
      </c>
      <c r="Q76" s="90">
        <f t="shared" ca="1" si="13"/>
        <v>110747980732.69612</v>
      </c>
      <c r="R76" s="90">
        <f t="shared" ca="1" si="13"/>
        <v>120106318048.19324</v>
      </c>
      <c r="S76" s="90">
        <f t="shared" ca="1" si="13"/>
        <v>129464655363.69038</v>
      </c>
      <c r="T76" s="90">
        <f t="shared" ca="1" si="13"/>
        <v>138822992679.1875</v>
      </c>
      <c r="U76" s="90">
        <f t="shared" ca="1" si="13"/>
        <v>148181329994.68463</v>
      </c>
      <c r="V76">
        <f ca="1">IF('Waste 2030'!$A84="MR",INDIRECT("'Waste 2030'!"&amp;'Country Selector'!$B$3&amp;ROW($A84))*10^12,0)*'Process Emissions Multipliers'!$D$45</f>
        <v>157539667310.18176</v>
      </c>
      <c r="W76" s="90">
        <f t="shared" ca="1" si="14"/>
        <v>157157592637.20676</v>
      </c>
      <c r="X76" s="90">
        <f t="shared" ca="1" si="14"/>
        <v>156775517964.23175</v>
      </c>
      <c r="Y76" s="90">
        <f t="shared" ca="1" si="14"/>
        <v>156393443291.25677</v>
      </c>
      <c r="Z76" s="90">
        <f t="shared" ca="1" si="14"/>
        <v>156011368618.2818</v>
      </c>
      <c r="AA76" s="90">
        <f t="shared" ca="1" si="14"/>
        <v>155629293945.30679</v>
      </c>
      <c r="AB76" s="90">
        <f t="shared" ca="1" si="14"/>
        <v>155247219272.33179</v>
      </c>
      <c r="AC76" s="90">
        <f t="shared" ca="1" si="14"/>
        <v>154865144599.35678</v>
      </c>
      <c r="AD76" s="90">
        <f t="shared" ca="1" si="14"/>
        <v>154483069926.38181</v>
      </c>
      <c r="AE76" s="90">
        <f t="shared" ca="1" si="14"/>
        <v>154100995253.4068</v>
      </c>
      <c r="AF76" s="90">
        <f t="shared" ca="1" si="14"/>
        <v>153718920580.43182</v>
      </c>
      <c r="AG76" s="90">
        <f t="shared" ca="1" si="14"/>
        <v>153336845907.45682</v>
      </c>
      <c r="AH76" s="90">
        <f t="shared" ca="1" si="14"/>
        <v>152954771234.48181</v>
      </c>
      <c r="AI76" s="90">
        <f t="shared" ca="1" si="14"/>
        <v>152572696561.50684</v>
      </c>
      <c r="AJ76" s="90">
        <f t="shared" ca="1" si="14"/>
        <v>152190621888.53183</v>
      </c>
      <c r="AK76" s="90">
        <f t="shared" ca="1" si="14"/>
        <v>151808547215.55682</v>
      </c>
      <c r="AL76" s="90">
        <f t="shared" ca="1" si="14"/>
        <v>151426472542.58185</v>
      </c>
      <c r="AM76" s="90">
        <f t="shared" ca="1" si="11"/>
        <v>151044397869.60681</v>
      </c>
      <c r="AN76" s="90">
        <f t="shared" ca="1" si="11"/>
        <v>150662323196.63187</v>
      </c>
      <c r="AO76" s="90">
        <f t="shared" ca="1" si="11"/>
        <v>150280248523.65686</v>
      </c>
      <c r="AP76">
        <f ca="1">V76*'Process Emissions Multipliers'!$E$45</f>
        <v>149898173850.68185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32033397135.830589</v>
      </c>
      <c r="D77" s="90">
        <f t="shared" ca="1" si="12"/>
        <v>35984480160.370041</v>
      </c>
      <c r="E77" s="90">
        <f t="shared" ca="1" si="12"/>
        <v>39935563184.9095</v>
      </c>
      <c r="F77" s="90">
        <f t="shared" ca="1" si="12"/>
        <v>43886646209.448944</v>
      </c>
      <c r="G77" s="90">
        <f t="shared" ca="1" si="12"/>
        <v>47837729233.988403</v>
      </c>
      <c r="H77" s="90">
        <f t="shared" ca="1" si="12"/>
        <v>51788812258.527855</v>
      </c>
      <c r="I77" s="90">
        <f t="shared" ca="1" si="12"/>
        <v>55739895283.067307</v>
      </c>
      <c r="J77" s="90">
        <f t="shared" ca="1" si="12"/>
        <v>59690978307.60675</v>
      </c>
      <c r="K77" s="90">
        <f t="shared" ca="1" si="12"/>
        <v>63642061332.146202</v>
      </c>
      <c r="L77">
        <f ca="1">IF('Waste 2020'!$A85="MR",INDIRECT("'Waste 2020'!"&amp;'Country Selector'!$B$3&amp;ROW($A85))*10^12,0)*'Process Emissions Multipliers'!$B$45</f>
        <v>67593144356.685661</v>
      </c>
      <c r="M77" s="90">
        <f t="shared" ca="1" si="16"/>
        <v>72476380909.570969</v>
      </c>
      <c r="N77" s="90">
        <f t="shared" ca="1" si="13"/>
        <v>77359617462.456284</v>
      </c>
      <c r="O77" s="90">
        <f t="shared" ca="1" si="13"/>
        <v>82242854015.341599</v>
      </c>
      <c r="P77" s="90">
        <f t="shared" ca="1" si="13"/>
        <v>87126090568.226913</v>
      </c>
      <c r="Q77" s="90">
        <f t="shared" ca="1" si="13"/>
        <v>92009327121.112213</v>
      </c>
      <c r="R77" s="90">
        <f t="shared" ca="1" si="13"/>
        <v>96892563673.997528</v>
      </c>
      <c r="S77" s="90">
        <f t="shared" ca="1" si="13"/>
        <v>101775800226.88284</v>
      </c>
      <c r="T77" s="90">
        <f t="shared" ca="1" si="13"/>
        <v>106659036779.76816</v>
      </c>
      <c r="U77" s="90">
        <f t="shared" ca="1" si="13"/>
        <v>111542273332.65347</v>
      </c>
      <c r="V77">
        <f ca="1">IF('Waste 2030'!$A85="MR",INDIRECT("'Waste 2030'!"&amp;'Country Selector'!$B$3&amp;ROW($A85))*10^12,0)*'Process Emissions Multipliers'!$D$45</f>
        <v>116425509885.53879</v>
      </c>
      <c r="W77" s="90">
        <f t="shared" ca="1" si="14"/>
        <v>116143147739.07137</v>
      </c>
      <c r="X77" s="90">
        <f t="shared" ca="1" si="14"/>
        <v>115860785592.60397</v>
      </c>
      <c r="Y77" s="90">
        <f t="shared" ca="1" si="14"/>
        <v>115578423446.13657</v>
      </c>
      <c r="Z77" s="90">
        <f t="shared" ca="1" si="14"/>
        <v>115296061299.66916</v>
      </c>
      <c r="AA77" s="90">
        <f t="shared" ca="1" si="14"/>
        <v>115013699153.20174</v>
      </c>
      <c r="AB77" s="90">
        <f t="shared" ca="1" si="14"/>
        <v>114731337006.73434</v>
      </c>
      <c r="AC77" s="90">
        <f t="shared" ca="1" si="14"/>
        <v>114448974860.26691</v>
      </c>
      <c r="AD77" s="90">
        <f t="shared" ca="1" si="14"/>
        <v>114166612713.79951</v>
      </c>
      <c r="AE77" s="90">
        <f t="shared" ca="1" si="14"/>
        <v>113884250567.33212</v>
      </c>
      <c r="AF77" s="90">
        <f t="shared" ca="1" si="14"/>
        <v>113601888420.86472</v>
      </c>
      <c r="AG77" s="90">
        <f t="shared" ca="1" si="14"/>
        <v>113319526274.39728</v>
      </c>
      <c r="AH77" s="90">
        <f t="shared" ca="1" si="14"/>
        <v>113037164127.92989</v>
      </c>
      <c r="AI77" s="90">
        <f t="shared" ca="1" si="14"/>
        <v>112754801981.46246</v>
      </c>
      <c r="AJ77" s="90">
        <f t="shared" ca="1" si="14"/>
        <v>112472439834.99506</v>
      </c>
      <c r="AK77" s="90">
        <f t="shared" ca="1" si="14"/>
        <v>112190077688.52765</v>
      </c>
      <c r="AL77" s="90">
        <f t="shared" ca="1" si="14"/>
        <v>111907715542.06024</v>
      </c>
      <c r="AM77" s="90">
        <f t="shared" ca="1" si="11"/>
        <v>111625353395.59283</v>
      </c>
      <c r="AN77" s="90">
        <f t="shared" ca="1" si="11"/>
        <v>111342991249.12544</v>
      </c>
      <c r="AO77" s="90">
        <f t="shared" ca="1" si="11"/>
        <v>111060629102.65802</v>
      </c>
      <c r="AP77">
        <f ca="1">V77*'Process Emissions Multipliers'!$E$45</f>
        <v>110778266956.19061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19209338570.408527</v>
      </c>
      <c r="D78" s="90">
        <f t="shared" ca="1" si="12"/>
        <v>20784140798.458828</v>
      </c>
      <c r="E78" s="90">
        <f t="shared" ca="1" si="12"/>
        <v>22358943026.509125</v>
      </c>
      <c r="F78" s="90">
        <f t="shared" ca="1" si="12"/>
        <v>23933745254.559425</v>
      </c>
      <c r="G78" s="90">
        <f t="shared" ca="1" si="12"/>
        <v>25508547482.609726</v>
      </c>
      <c r="H78" s="90">
        <f t="shared" ca="1" si="12"/>
        <v>27083349710.660019</v>
      </c>
      <c r="I78" s="90">
        <f t="shared" ca="1" si="12"/>
        <v>28658151938.710323</v>
      </c>
      <c r="J78" s="90">
        <f t="shared" ca="1" si="12"/>
        <v>30232954166.76062</v>
      </c>
      <c r="K78" s="90">
        <f t="shared" ca="1" si="12"/>
        <v>31807756394.810921</v>
      </c>
      <c r="L78">
        <f ca="1">IF('Waste 2020'!$A86="MR",INDIRECT("'Waste 2020'!"&amp;'Country Selector'!$B$3&amp;ROW($A86))*10^12,0)*'Process Emissions Multipliers'!$B$45</f>
        <v>33382558622.861217</v>
      </c>
      <c r="M78" s="90">
        <f t="shared" ca="1" si="16"/>
        <v>43510283916.760406</v>
      </c>
      <c r="N78" s="90">
        <f t="shared" ca="1" si="13"/>
        <v>53638009210.659592</v>
      </c>
      <c r="O78" s="90">
        <f t="shared" ca="1" si="13"/>
        <v>63765734504.558777</v>
      </c>
      <c r="P78" s="90">
        <f t="shared" ca="1" si="13"/>
        <v>73893459798.457947</v>
      </c>
      <c r="Q78" s="90">
        <f t="shared" ca="1" si="13"/>
        <v>84021185092.357147</v>
      </c>
      <c r="R78" s="90">
        <f t="shared" ca="1" si="13"/>
        <v>94148910386.256332</v>
      </c>
      <c r="S78" s="90">
        <f t="shared" ca="1" si="13"/>
        <v>104276635680.15552</v>
      </c>
      <c r="T78" s="90">
        <f t="shared" ca="1" si="13"/>
        <v>114404360974.0547</v>
      </c>
      <c r="U78" s="90">
        <f t="shared" ca="1" si="13"/>
        <v>124532086267.95389</v>
      </c>
      <c r="V78">
        <f ca="1">IF('Waste 2030'!$A86="MR",INDIRECT("'Waste 2030'!"&amp;'Country Selector'!$B$3&amp;ROW($A86))*10^12,0)*'Process Emissions Multipliers'!$D$45</f>
        <v>134659811561.85307</v>
      </c>
      <c r="W78" s="90">
        <f t="shared" ca="1" si="14"/>
        <v>134333226490.65276</v>
      </c>
      <c r="X78" s="90">
        <f t="shared" ca="1" si="14"/>
        <v>134006641419.45245</v>
      </c>
      <c r="Y78" s="90">
        <f t="shared" ca="1" si="14"/>
        <v>133680056348.25214</v>
      </c>
      <c r="Z78" s="90">
        <f t="shared" ca="1" si="14"/>
        <v>133353471277.05182</v>
      </c>
      <c r="AA78" s="90">
        <f t="shared" ca="1" si="14"/>
        <v>133026886205.8515</v>
      </c>
      <c r="AB78" s="90">
        <f t="shared" ca="1" si="14"/>
        <v>132700301134.65118</v>
      </c>
      <c r="AC78" s="90">
        <f t="shared" ca="1" si="14"/>
        <v>132373716063.45087</v>
      </c>
      <c r="AD78" s="90">
        <f t="shared" ca="1" si="14"/>
        <v>132047130992.25056</v>
      </c>
      <c r="AE78" s="90">
        <f t="shared" ca="1" si="14"/>
        <v>131720545921.05025</v>
      </c>
      <c r="AF78" s="90">
        <f t="shared" ca="1" si="14"/>
        <v>131393960849.84991</v>
      </c>
      <c r="AG78" s="90">
        <f t="shared" ca="1" si="14"/>
        <v>131067375778.64963</v>
      </c>
      <c r="AH78" s="90">
        <f t="shared" ca="1" si="14"/>
        <v>130740790707.4493</v>
      </c>
      <c r="AI78" s="90">
        <f t="shared" ca="1" si="14"/>
        <v>130414205636.24899</v>
      </c>
      <c r="AJ78" s="90">
        <f t="shared" ca="1" si="14"/>
        <v>130087620565.04868</v>
      </c>
      <c r="AK78" s="90">
        <f t="shared" ca="1" si="14"/>
        <v>129761035493.84837</v>
      </c>
      <c r="AL78" s="90">
        <f t="shared" ref="AL78:AO93" ca="1" si="17">$V78*($AP$1-AL$1)/($AP$1-$V$1)+$AP78*(AL$1-$V$1)/($AP$1-$V$1)</f>
        <v>129434450422.64804</v>
      </c>
      <c r="AM78" s="90">
        <f t="shared" ca="1" si="17"/>
        <v>129107865351.44772</v>
      </c>
      <c r="AN78" s="90">
        <f t="shared" ca="1" si="17"/>
        <v>128781280280.24741</v>
      </c>
      <c r="AO78" s="90">
        <f t="shared" ca="1" si="17"/>
        <v>128454695209.04709</v>
      </c>
      <c r="AP78">
        <f ca="1">V78*'Process Emissions Multipliers'!$E$45</f>
        <v>128128110137.84679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18766833422.695736</v>
      </c>
      <c r="D79" s="90">
        <f t="shared" ca="1" si="12"/>
        <v>20937488654.207165</v>
      </c>
      <c r="E79" s="90">
        <f t="shared" ca="1" si="12"/>
        <v>23108143885.718594</v>
      </c>
      <c r="F79" s="90">
        <f t="shared" ca="1" si="12"/>
        <v>25278799117.230022</v>
      </c>
      <c r="G79" s="90">
        <f t="shared" ca="1" si="12"/>
        <v>27449454348.741455</v>
      </c>
      <c r="H79" s="90">
        <f t="shared" ca="1" si="12"/>
        <v>29620109580.252884</v>
      </c>
      <c r="I79" s="90">
        <f t="shared" ca="1" si="12"/>
        <v>31790764811.764313</v>
      </c>
      <c r="J79" s="90">
        <f t="shared" ca="1" si="12"/>
        <v>33961420043.275742</v>
      </c>
      <c r="K79" s="90">
        <f t="shared" ca="1" si="12"/>
        <v>36132075274.78717</v>
      </c>
      <c r="L79">
        <f ca="1">IF('Waste 2020'!$A87="MR",INDIRECT("'Waste 2020'!"&amp;'Country Selector'!$B$3&amp;ROW($A87))*10^12,0)*'Process Emissions Multipliers'!$B$45</f>
        <v>38302730506.298599</v>
      </c>
      <c r="M79" s="90">
        <f t="shared" ca="1" si="16"/>
        <v>40266167127.78952</v>
      </c>
      <c r="N79" s="90">
        <f t="shared" ca="1" si="13"/>
        <v>42229603749.280441</v>
      </c>
      <c r="O79" s="90">
        <f t="shared" ca="1" si="13"/>
        <v>44193040370.771355</v>
      </c>
      <c r="P79" s="90">
        <f t="shared" ca="1" si="13"/>
        <v>46156476992.262276</v>
      </c>
      <c r="Q79" s="90">
        <f t="shared" ca="1" si="13"/>
        <v>48119913613.753189</v>
      </c>
      <c r="R79" s="90">
        <f t="shared" ca="1" si="13"/>
        <v>50083350235.24411</v>
      </c>
      <c r="S79" s="90">
        <f t="shared" ca="1" si="13"/>
        <v>52046786856.735031</v>
      </c>
      <c r="T79" s="90">
        <f t="shared" ca="1" si="13"/>
        <v>54010223478.225952</v>
      </c>
      <c r="U79" s="90">
        <f t="shared" ca="1" si="13"/>
        <v>55973660099.716866</v>
      </c>
      <c r="V79">
        <f ca="1">IF('Waste 2030'!$A87="MR",INDIRECT("'Waste 2030'!"&amp;'Country Selector'!$B$3&amp;ROW($A87))*10^12,0)*'Process Emissions Multipliers'!$D$45</f>
        <v>57937096721.207787</v>
      </c>
      <c r="W79" s="90">
        <f t="shared" ref="W79:AL94" ca="1" si="18">$V79*($AP$1-W$1)/($AP$1-$V$1)+$AP79*(W$1-$V$1)/($AP$1-$V$1)</f>
        <v>57796584190.866516</v>
      </c>
      <c r="X79" s="90">
        <f t="shared" ca="1" si="18"/>
        <v>57656071660.525238</v>
      </c>
      <c r="Y79" s="90">
        <f t="shared" ca="1" si="18"/>
        <v>57515559130.183968</v>
      </c>
      <c r="Z79" s="90">
        <f t="shared" ca="1" si="18"/>
        <v>57375046599.842697</v>
      </c>
      <c r="AA79" s="90">
        <f t="shared" ca="1" si="18"/>
        <v>57234534069.501411</v>
      </c>
      <c r="AB79" s="90">
        <f t="shared" ca="1" si="18"/>
        <v>57094021539.160141</v>
      </c>
      <c r="AC79" s="90">
        <f t="shared" ca="1" si="18"/>
        <v>56953509008.818863</v>
      </c>
      <c r="AD79" s="90">
        <f t="shared" ca="1" si="18"/>
        <v>56812996478.477592</v>
      </c>
      <c r="AE79" s="90">
        <f t="shared" ca="1" si="18"/>
        <v>56672483948.136322</v>
      </c>
      <c r="AF79" s="90">
        <f t="shared" ca="1" si="18"/>
        <v>56531971417.795044</v>
      </c>
      <c r="AG79" s="90">
        <f t="shared" ca="1" si="18"/>
        <v>56391458887.453766</v>
      </c>
      <c r="AH79" s="90">
        <f t="shared" ca="1" si="18"/>
        <v>56250946357.112503</v>
      </c>
      <c r="AI79" s="90">
        <f t="shared" ca="1" si="18"/>
        <v>56110433826.771225</v>
      </c>
      <c r="AJ79" s="90">
        <f t="shared" ca="1" si="18"/>
        <v>55969921296.429947</v>
      </c>
      <c r="AK79" s="90">
        <f t="shared" ca="1" si="18"/>
        <v>55829408766.088676</v>
      </c>
      <c r="AL79" s="90">
        <f t="shared" ca="1" si="18"/>
        <v>55688896235.747406</v>
      </c>
      <c r="AM79" s="90">
        <f t="shared" ca="1" si="17"/>
        <v>55548383705.406128</v>
      </c>
      <c r="AN79" s="90">
        <f t="shared" ca="1" si="17"/>
        <v>55407871175.064857</v>
      </c>
      <c r="AO79" s="90">
        <f t="shared" ca="1" si="17"/>
        <v>55267358644.723572</v>
      </c>
      <c r="AP79">
        <f ca="1">V79*'Process Emissions Multipliers'!$E$45</f>
        <v>55126846114.382301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20263389895.504414</v>
      </c>
      <c r="D80" s="90">
        <f t="shared" ca="1" si="12"/>
        <v>20489555958.6017</v>
      </c>
      <c r="E80" s="90">
        <f t="shared" ca="1" si="12"/>
        <v>20715722021.698975</v>
      </c>
      <c r="F80" s="90">
        <f t="shared" ca="1" si="12"/>
        <v>20941888084.796257</v>
      </c>
      <c r="G80" s="90">
        <f t="shared" ca="1" si="12"/>
        <v>21168054147.893539</v>
      </c>
      <c r="H80" s="90">
        <f t="shared" ca="1" si="12"/>
        <v>21394220210.990822</v>
      </c>
      <c r="I80" s="90">
        <f t="shared" ca="1" si="12"/>
        <v>21620386274.0881</v>
      </c>
      <c r="J80" s="90">
        <f t="shared" ca="1" si="12"/>
        <v>21846552337.185383</v>
      </c>
      <c r="K80" s="90">
        <f t="shared" ca="1" si="12"/>
        <v>22072718400.282665</v>
      </c>
      <c r="L80">
        <f ca="1">IF('Waste 2020'!$A88="MR",INDIRECT("'Waste 2020'!"&amp;'Country Selector'!$B$3&amp;ROW($A88))*10^12,0)*'Process Emissions Multipliers'!$B$45</f>
        <v>22298884463.379944</v>
      </c>
      <c r="M80" s="90">
        <f t="shared" ca="1" si="16"/>
        <v>23854558561.848553</v>
      </c>
      <c r="N80" s="90">
        <f t="shared" ca="1" si="13"/>
        <v>25410232660.317162</v>
      </c>
      <c r="O80" s="90">
        <f t="shared" ca="1" si="13"/>
        <v>26965906758.785767</v>
      </c>
      <c r="P80" s="90">
        <f t="shared" ca="1" si="13"/>
        <v>28521580857.254375</v>
      </c>
      <c r="Q80" s="90">
        <f t="shared" ca="1" si="13"/>
        <v>30077254955.722984</v>
      </c>
      <c r="R80" s="90">
        <f t="shared" ca="1" si="13"/>
        <v>31632929054.191593</v>
      </c>
      <c r="S80" s="90">
        <f t="shared" ca="1" si="13"/>
        <v>33188603152.660202</v>
      </c>
      <c r="T80" s="90">
        <f t="shared" ca="1" si="13"/>
        <v>34744277251.128807</v>
      </c>
      <c r="U80" s="90">
        <f t="shared" ca="1" si="13"/>
        <v>36299951349.59742</v>
      </c>
      <c r="V80">
        <f ca="1">IF('Waste 2030'!$A88="MR",INDIRECT("'Waste 2030'!"&amp;'Country Selector'!$B$3&amp;ROW($A88))*10^12,0)*'Process Emissions Multipliers'!$D$45</f>
        <v>37855625448.066025</v>
      </c>
      <c r="W80" s="90">
        <f t="shared" ca="1" si="18"/>
        <v>37763815709.221931</v>
      </c>
      <c r="X80" s="90">
        <f t="shared" ca="1" si="18"/>
        <v>37672005970.377831</v>
      </c>
      <c r="Y80" s="90">
        <f t="shared" ca="1" si="18"/>
        <v>37580196231.533737</v>
      </c>
      <c r="Z80" s="90">
        <f t="shared" ca="1" si="18"/>
        <v>37488386492.689636</v>
      </c>
      <c r="AA80" s="90">
        <f t="shared" ca="1" si="18"/>
        <v>37396576753.845535</v>
      </c>
      <c r="AB80" s="90">
        <f t="shared" ca="1" si="18"/>
        <v>37304767015.001442</v>
      </c>
      <c r="AC80" s="90">
        <f t="shared" ca="1" si="18"/>
        <v>37212957276.157349</v>
      </c>
      <c r="AD80" s="90">
        <f t="shared" ca="1" si="18"/>
        <v>37121147537.313248</v>
      </c>
      <c r="AE80" s="90">
        <f t="shared" ca="1" si="18"/>
        <v>37029337798.469147</v>
      </c>
      <c r="AF80" s="90">
        <f t="shared" ca="1" si="18"/>
        <v>36937528059.625053</v>
      </c>
      <c r="AG80" s="90">
        <f t="shared" ca="1" si="18"/>
        <v>36845718320.78096</v>
      </c>
      <c r="AH80" s="90">
        <f t="shared" ca="1" si="18"/>
        <v>36753908581.936859</v>
      </c>
      <c r="AI80" s="90">
        <f t="shared" ca="1" si="18"/>
        <v>36662098843.092758</v>
      </c>
      <c r="AJ80" s="90">
        <f t="shared" ca="1" si="18"/>
        <v>36570289104.248665</v>
      </c>
      <c r="AK80" s="90">
        <f t="shared" ca="1" si="18"/>
        <v>36478479365.404572</v>
      </c>
      <c r="AL80" s="90">
        <f t="shared" ca="1" si="18"/>
        <v>36386669626.560471</v>
      </c>
      <c r="AM80" s="90">
        <f t="shared" ca="1" si="17"/>
        <v>36294859887.71637</v>
      </c>
      <c r="AN80" s="90">
        <f t="shared" ca="1" si="17"/>
        <v>36203050148.872276</v>
      </c>
      <c r="AO80" s="90">
        <f t="shared" ca="1" si="17"/>
        <v>36111240410.028183</v>
      </c>
      <c r="AP80">
        <f ca="1">V80*'Process Emissions Multipliers'!$E$45</f>
        <v>36019430671.184082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20166722789.470169</v>
      </c>
      <c r="D81" s="90">
        <f t="shared" ca="1" si="12"/>
        <v>20621813080.26376</v>
      </c>
      <c r="E81" s="90">
        <f t="shared" ca="1" si="12"/>
        <v>21076903371.05735</v>
      </c>
      <c r="F81" s="90">
        <f t="shared" ca="1" si="12"/>
        <v>21531993661.850941</v>
      </c>
      <c r="G81" s="90">
        <f t="shared" ca="1" si="12"/>
        <v>21987083952.644531</v>
      </c>
      <c r="H81" s="90">
        <f t="shared" ca="1" si="12"/>
        <v>22442174243.438122</v>
      </c>
      <c r="I81" s="90">
        <f t="shared" ca="1" si="12"/>
        <v>22897264534.231712</v>
      </c>
      <c r="J81" s="90">
        <f t="shared" ca="1" si="12"/>
        <v>23352354825.025303</v>
      </c>
      <c r="K81" s="90">
        <f t="shared" ca="1" si="12"/>
        <v>23807445115.818893</v>
      </c>
      <c r="L81">
        <f ca="1">IF('Waste 2020'!$A89="MR",INDIRECT("'Waste 2020'!"&amp;'Country Selector'!$B$3&amp;ROW($A89))*10^12,0)*'Process Emissions Multipliers'!$B$45</f>
        <v>24262535406.612484</v>
      </c>
      <c r="M81" s="90">
        <f t="shared" ca="1" si="16"/>
        <v>41820613650.42157</v>
      </c>
      <c r="N81" s="90">
        <f t="shared" ca="1" si="13"/>
        <v>59378691894.230644</v>
      </c>
      <c r="O81" s="90">
        <f t="shared" ca="1" si="13"/>
        <v>76936770138.039734</v>
      </c>
      <c r="P81" s="90">
        <f t="shared" ca="1" si="13"/>
        <v>94494848381.848801</v>
      </c>
      <c r="Q81" s="90">
        <f t="shared" ca="1" si="13"/>
        <v>112052926625.65788</v>
      </c>
      <c r="R81" s="90">
        <f t="shared" ca="1" si="13"/>
        <v>129611004869.46696</v>
      </c>
      <c r="S81" s="90">
        <f t="shared" ca="1" si="13"/>
        <v>147169083113.27603</v>
      </c>
      <c r="T81" s="90">
        <f t="shared" ca="1" si="13"/>
        <v>164727161357.08514</v>
      </c>
      <c r="U81" s="90">
        <f t="shared" ca="1" si="13"/>
        <v>182285239600.89423</v>
      </c>
      <c r="V81">
        <f ca="1">IF('Waste 2030'!$A89="MR",INDIRECT("'Waste 2030'!"&amp;'Country Selector'!$B$3&amp;ROW($A89))*10^12,0)*'Process Emissions Multipliers'!$D$45</f>
        <v>199843317844.70328</v>
      </c>
      <c r="W81" s="90">
        <f t="shared" ca="1" si="18"/>
        <v>199358645815.01428</v>
      </c>
      <c r="X81" s="90">
        <f t="shared" ca="1" si="18"/>
        <v>198873973785.32532</v>
      </c>
      <c r="Y81" s="90">
        <f t="shared" ca="1" si="18"/>
        <v>198389301755.63632</v>
      </c>
      <c r="Z81" s="90">
        <f t="shared" ca="1" si="18"/>
        <v>197904629725.94736</v>
      </c>
      <c r="AA81" s="90">
        <f t="shared" ca="1" si="18"/>
        <v>197419957696.25836</v>
      </c>
      <c r="AB81" s="90">
        <f t="shared" ca="1" si="18"/>
        <v>196935285666.56937</v>
      </c>
      <c r="AC81" s="90">
        <f t="shared" ca="1" si="18"/>
        <v>196450613636.88037</v>
      </c>
      <c r="AD81" s="90">
        <f t="shared" ca="1" si="18"/>
        <v>195965941607.19141</v>
      </c>
      <c r="AE81" s="90">
        <f t="shared" ca="1" si="18"/>
        <v>195481269577.50244</v>
      </c>
      <c r="AF81" s="90">
        <f t="shared" ca="1" si="18"/>
        <v>194996597547.81342</v>
      </c>
      <c r="AG81" s="90">
        <f t="shared" ca="1" si="18"/>
        <v>194511925518.12445</v>
      </c>
      <c r="AH81" s="90">
        <f t="shared" ca="1" si="18"/>
        <v>194027253488.43549</v>
      </c>
      <c r="AI81" s="90">
        <f t="shared" ca="1" si="18"/>
        <v>193542581458.74649</v>
      </c>
      <c r="AJ81" s="90">
        <f t="shared" ca="1" si="18"/>
        <v>193057909429.0575</v>
      </c>
      <c r="AK81" s="90">
        <f t="shared" ca="1" si="18"/>
        <v>192573237399.3685</v>
      </c>
      <c r="AL81" s="90">
        <f t="shared" ca="1" si="18"/>
        <v>192088565369.6795</v>
      </c>
      <c r="AM81" s="90">
        <f t="shared" ca="1" si="17"/>
        <v>191603893339.99057</v>
      </c>
      <c r="AN81" s="90">
        <f t="shared" ca="1" si="17"/>
        <v>191119221310.30157</v>
      </c>
      <c r="AO81" s="90">
        <f t="shared" ca="1" si="17"/>
        <v>190634549280.61255</v>
      </c>
      <c r="AP81">
        <f ca="1">V81*'Process Emissions Multipliers'!$E$45</f>
        <v>190149877250.92358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15288969231.941164</v>
      </c>
      <c r="D82" s="90">
        <f t="shared" ca="1" si="12"/>
        <v>16003847899.256664</v>
      </c>
      <c r="E82" s="90">
        <f t="shared" ca="1" si="12"/>
        <v>16718726566.572166</v>
      </c>
      <c r="F82" s="90">
        <f t="shared" ca="1" si="12"/>
        <v>17433605233.887665</v>
      </c>
      <c r="G82" s="90">
        <f t="shared" ca="1" si="12"/>
        <v>18148483901.203167</v>
      </c>
      <c r="H82" s="90">
        <f t="shared" ca="1" si="12"/>
        <v>18863362568.518669</v>
      </c>
      <c r="I82" s="90">
        <f t="shared" ca="1" si="12"/>
        <v>19578241235.834167</v>
      </c>
      <c r="J82" s="90">
        <f t="shared" ca="1" si="12"/>
        <v>20293119903.14967</v>
      </c>
      <c r="K82" s="90">
        <f t="shared" ca="1" si="12"/>
        <v>21007998570.465168</v>
      </c>
      <c r="L82">
        <f ca="1">IF('Waste 2020'!$A90="MR",INDIRECT("'Waste 2020'!"&amp;'Country Selector'!$B$3&amp;ROW($A90))*10^12,0)*'Process Emissions Multipliers'!$B$45</f>
        <v>21722877237.78067</v>
      </c>
      <c r="M82" s="90">
        <f t="shared" ca="1" si="16"/>
        <v>24096112724.045746</v>
      </c>
      <c r="N82" s="90">
        <f t="shared" ca="1" si="13"/>
        <v>26469348210.310829</v>
      </c>
      <c r="O82" s="90">
        <f t="shared" ca="1" si="13"/>
        <v>28842583696.575905</v>
      </c>
      <c r="P82" s="90">
        <f t="shared" ca="1" si="13"/>
        <v>31215819182.840988</v>
      </c>
      <c r="Q82" s="90">
        <f t="shared" ca="1" si="13"/>
        <v>33589054669.106064</v>
      </c>
      <c r="R82" s="90">
        <f t="shared" ca="1" si="13"/>
        <v>35962290155.37114</v>
      </c>
      <c r="S82" s="90">
        <f t="shared" ca="1" si="13"/>
        <v>38335525641.636223</v>
      </c>
      <c r="T82" s="90">
        <f t="shared" ca="1" si="13"/>
        <v>40708761127.901306</v>
      </c>
      <c r="U82" s="90">
        <f t="shared" ca="1" si="13"/>
        <v>43081996614.166382</v>
      </c>
      <c r="V82">
        <f ca="1">IF('Waste 2030'!$A90="MR",INDIRECT("'Waste 2030'!"&amp;'Country Selector'!$B$3&amp;ROW($A90))*10^12,0)*'Process Emissions Multipliers'!$D$45</f>
        <v>45455232100.431458</v>
      </c>
      <c r="W82" s="90">
        <f t="shared" ca="1" si="18"/>
        <v>45344991338.620148</v>
      </c>
      <c r="X82" s="90">
        <f t="shared" ca="1" si="18"/>
        <v>45234750576.808838</v>
      </c>
      <c r="Y82" s="90">
        <f t="shared" ca="1" si="18"/>
        <v>45124509814.997528</v>
      </c>
      <c r="Z82" s="90">
        <f t="shared" ca="1" si="18"/>
        <v>45014269053.186218</v>
      </c>
      <c r="AA82" s="90">
        <f t="shared" ca="1" si="18"/>
        <v>44904028291.374908</v>
      </c>
      <c r="AB82" s="90">
        <f t="shared" ca="1" si="18"/>
        <v>44793787529.563599</v>
      </c>
      <c r="AC82" s="90">
        <f t="shared" ca="1" si="18"/>
        <v>44683546767.752281</v>
      </c>
      <c r="AD82" s="90">
        <f t="shared" ca="1" si="18"/>
        <v>44573306005.940971</v>
      </c>
      <c r="AE82" s="90">
        <f t="shared" ca="1" si="18"/>
        <v>44463065244.129662</v>
      </c>
      <c r="AF82" s="90">
        <f t="shared" ca="1" si="18"/>
        <v>44352824482.318352</v>
      </c>
      <c r="AG82" s="90">
        <f t="shared" ca="1" si="18"/>
        <v>44242583720.507042</v>
      </c>
      <c r="AH82" s="90">
        <f t="shared" ca="1" si="18"/>
        <v>44132342958.695732</v>
      </c>
      <c r="AI82" s="90">
        <f t="shared" ca="1" si="18"/>
        <v>44022102196.884422</v>
      </c>
      <c r="AJ82" s="90">
        <f t="shared" ca="1" si="18"/>
        <v>43911861435.073105</v>
      </c>
      <c r="AK82" s="90">
        <f t="shared" ca="1" si="18"/>
        <v>43801620673.261803</v>
      </c>
      <c r="AL82" s="90">
        <f t="shared" ca="1" si="18"/>
        <v>43691379911.450485</v>
      </c>
      <c r="AM82" s="90">
        <f t="shared" ca="1" si="17"/>
        <v>43581139149.639175</v>
      </c>
      <c r="AN82" s="90">
        <f t="shared" ca="1" si="17"/>
        <v>43470898387.827866</v>
      </c>
      <c r="AO82" s="90">
        <f t="shared" ca="1" si="17"/>
        <v>43360657626.016556</v>
      </c>
      <c r="AP82">
        <f ca="1">V82*'Process Emissions Multipliers'!$E$45</f>
        <v>43250416864.205246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20211432043.256687</v>
      </c>
      <c r="D83" s="90">
        <f t="shared" ca="1" si="12"/>
        <v>21359885014.083221</v>
      </c>
      <c r="E83" s="90">
        <f t="shared" ca="1" si="12"/>
        <v>22508337984.90976</v>
      </c>
      <c r="F83" s="90">
        <f t="shared" ca="1" si="12"/>
        <v>23656790955.736294</v>
      </c>
      <c r="G83" s="90">
        <f t="shared" ca="1" si="12"/>
        <v>24805243926.562828</v>
      </c>
      <c r="H83" s="90">
        <f t="shared" ca="1" si="12"/>
        <v>25953696897.389366</v>
      </c>
      <c r="I83" s="90">
        <f t="shared" ca="1" si="12"/>
        <v>27102149868.2159</v>
      </c>
      <c r="J83" s="90">
        <f t="shared" ca="1" si="12"/>
        <v>28250602839.042435</v>
      </c>
      <c r="K83" s="90">
        <f t="shared" ca="1" si="12"/>
        <v>29399055809.868973</v>
      </c>
      <c r="L83">
        <f ca="1">IF('Waste 2020'!$A91="MR",INDIRECT("'Waste 2020'!"&amp;'Country Selector'!$B$3&amp;ROW($A91))*10^12,0)*'Process Emissions Multipliers'!$B$45</f>
        <v>30547508780.695507</v>
      </c>
      <c r="M83" s="90">
        <f t="shared" ca="1" si="16"/>
        <v>31617321102.997612</v>
      </c>
      <c r="N83" s="90">
        <f t="shared" ca="1" si="13"/>
        <v>32687133425.299713</v>
      </c>
      <c r="O83" s="90">
        <f t="shared" ca="1" si="13"/>
        <v>33756945747.601818</v>
      </c>
      <c r="P83" s="90">
        <f t="shared" ca="1" si="13"/>
        <v>34826758069.903923</v>
      </c>
      <c r="Q83" s="90">
        <f t="shared" ca="1" si="13"/>
        <v>35896570392.206024</v>
      </c>
      <c r="R83" s="90">
        <f t="shared" ca="1" si="13"/>
        <v>36966382714.508133</v>
      </c>
      <c r="S83" s="90">
        <f t="shared" ca="1" si="13"/>
        <v>38036195036.810234</v>
      </c>
      <c r="T83" s="90">
        <f t="shared" ca="1" si="13"/>
        <v>39106007359.112335</v>
      </c>
      <c r="U83" s="90">
        <f t="shared" ca="1" si="13"/>
        <v>40175819681.414444</v>
      </c>
      <c r="V83">
        <f ca="1">IF('Waste 2030'!$A91="MR",INDIRECT("'Waste 2030'!"&amp;'Country Selector'!$B$3&amp;ROW($A91))*10^12,0)*'Process Emissions Multipliers'!$D$45</f>
        <v>41245632003.716545</v>
      </c>
      <c r="W83" s="90">
        <f t="shared" ca="1" si="18"/>
        <v>41145600617.15509</v>
      </c>
      <c r="X83" s="90">
        <f t="shared" ca="1" si="18"/>
        <v>41045569230.593651</v>
      </c>
      <c r="Y83" s="90">
        <f t="shared" ca="1" si="18"/>
        <v>40945537844.032196</v>
      </c>
      <c r="Z83" s="90">
        <f t="shared" ca="1" si="18"/>
        <v>40845506457.470749</v>
      </c>
      <c r="AA83" s="90">
        <f t="shared" ca="1" si="18"/>
        <v>40745475070.909294</v>
      </c>
      <c r="AB83" s="90">
        <f t="shared" ca="1" si="18"/>
        <v>40645443684.347847</v>
      </c>
      <c r="AC83" s="90">
        <f t="shared" ca="1" si="18"/>
        <v>40545412297.786392</v>
      </c>
      <c r="AD83" s="90">
        <f t="shared" ca="1" si="18"/>
        <v>40445380911.224945</v>
      </c>
      <c r="AE83" s="90">
        <f t="shared" ca="1" si="18"/>
        <v>40345349524.663498</v>
      </c>
      <c r="AF83" s="90">
        <f t="shared" ca="1" si="18"/>
        <v>40245318138.102051</v>
      </c>
      <c r="AG83" s="90">
        <f t="shared" ca="1" si="18"/>
        <v>40145286751.540604</v>
      </c>
      <c r="AH83" s="90">
        <f t="shared" ca="1" si="18"/>
        <v>40045255364.979149</v>
      </c>
      <c r="AI83" s="90">
        <f t="shared" ca="1" si="18"/>
        <v>39945223978.417694</v>
      </c>
      <c r="AJ83" s="90">
        <f t="shared" ca="1" si="18"/>
        <v>39845192591.856247</v>
      </c>
      <c r="AK83" s="90">
        <f t="shared" ca="1" si="18"/>
        <v>39745161205.2948</v>
      </c>
      <c r="AL83" s="90">
        <f t="shared" ca="1" si="18"/>
        <v>39645129818.733353</v>
      </c>
      <c r="AM83" s="90">
        <f t="shared" ca="1" si="17"/>
        <v>39545098432.171898</v>
      </c>
      <c r="AN83" s="90">
        <f t="shared" ca="1" si="17"/>
        <v>39445067045.610443</v>
      </c>
      <c r="AO83" s="90">
        <f t="shared" ca="1" si="17"/>
        <v>39345035659.049004</v>
      </c>
      <c r="AP83">
        <f ca="1">V83*'Process Emissions Multipliers'!$E$45</f>
        <v>39245004272.487549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20523802243.227806</v>
      </c>
      <c r="D84" s="90">
        <f t="shared" ca="1" si="12"/>
        <v>20197242463.649853</v>
      </c>
      <c r="E84" s="90">
        <f t="shared" ca="1" si="12"/>
        <v>19870682684.071896</v>
      </c>
      <c r="F84" s="90">
        <f t="shared" ca="1" si="12"/>
        <v>19544122904.493935</v>
      </c>
      <c r="G84" s="90">
        <f t="shared" ca="1" si="12"/>
        <v>19217563124.915977</v>
      </c>
      <c r="H84" s="90">
        <f t="shared" ca="1" si="12"/>
        <v>18891003345.33802</v>
      </c>
      <c r="I84" s="90">
        <f t="shared" ca="1" si="12"/>
        <v>18564443565.760063</v>
      </c>
      <c r="J84" s="90">
        <f t="shared" ca="1" si="12"/>
        <v>18237883786.182106</v>
      </c>
      <c r="K84" s="90">
        <f t="shared" ca="1" si="12"/>
        <v>17911324006.604145</v>
      </c>
      <c r="L84">
        <f ca="1">IF('Waste 2020'!$A92="MR",INDIRECT("'Waste 2020'!"&amp;'Country Selector'!$B$3&amp;ROW($A92))*10^12,0)*'Process Emissions Multipliers'!$B$45</f>
        <v>17584764227.026188</v>
      </c>
      <c r="M84" s="90">
        <f t="shared" ca="1" si="16"/>
        <v>22729334371.796875</v>
      </c>
      <c r="N84" s="90">
        <f t="shared" ca="1" si="13"/>
        <v>27873904516.567558</v>
      </c>
      <c r="O84" s="90">
        <f t="shared" ca="1" si="13"/>
        <v>33018474661.338245</v>
      </c>
      <c r="P84" s="90">
        <f t="shared" ca="1" si="13"/>
        <v>38163044806.108932</v>
      </c>
      <c r="Q84" s="90">
        <f t="shared" ca="1" si="13"/>
        <v>43307614950.879616</v>
      </c>
      <c r="R84" s="90">
        <f t="shared" ca="1" si="13"/>
        <v>48452185095.650307</v>
      </c>
      <c r="S84" s="90">
        <f t="shared" ca="1" si="13"/>
        <v>53596755240.42099</v>
      </c>
      <c r="T84" s="90">
        <f t="shared" ca="1" si="13"/>
        <v>58741325385.191673</v>
      </c>
      <c r="U84" s="90">
        <f t="shared" ca="1" si="13"/>
        <v>63885895529.962364</v>
      </c>
      <c r="V84">
        <f ca="1">IF('Waste 2030'!$A92="MR",INDIRECT("'Waste 2030'!"&amp;'Country Selector'!$B$3&amp;ROW($A92))*10^12,0)*'Process Emissions Multipliers'!$D$45</f>
        <v>69030465674.733047</v>
      </c>
      <c r="W84" s="90">
        <f t="shared" ca="1" si="18"/>
        <v>68863048839.035065</v>
      </c>
      <c r="X84" s="90">
        <f t="shared" ca="1" si="18"/>
        <v>68695632003.337059</v>
      </c>
      <c r="Y84" s="90">
        <f t="shared" ca="1" si="18"/>
        <v>68528215167.639069</v>
      </c>
      <c r="Z84" s="90">
        <f t="shared" ca="1" si="18"/>
        <v>68360798331.941071</v>
      </c>
      <c r="AA84" s="90">
        <f t="shared" ca="1" si="18"/>
        <v>68193381496.24308</v>
      </c>
      <c r="AB84" s="90">
        <f t="shared" ca="1" si="18"/>
        <v>68025964660.54509</v>
      </c>
      <c r="AC84" s="90">
        <f t="shared" ca="1" si="18"/>
        <v>67858547824.847092</v>
      </c>
      <c r="AD84" s="90">
        <f t="shared" ca="1" si="18"/>
        <v>67691130989.149094</v>
      </c>
      <c r="AE84" s="90">
        <f t="shared" ca="1" si="18"/>
        <v>67523714153.451096</v>
      </c>
      <c r="AF84" s="90">
        <f t="shared" ca="1" si="18"/>
        <v>67356297317.753113</v>
      </c>
      <c r="AG84" s="90">
        <f t="shared" ca="1" si="18"/>
        <v>67188880482.055115</v>
      </c>
      <c r="AH84" s="90">
        <f t="shared" ca="1" si="18"/>
        <v>67021463646.357124</v>
      </c>
      <c r="AI84" s="90">
        <f t="shared" ca="1" si="18"/>
        <v>66854046810.659134</v>
      </c>
      <c r="AJ84" s="90">
        <f t="shared" ca="1" si="18"/>
        <v>66686629974.961128</v>
      </c>
      <c r="AK84" s="90">
        <f t="shared" ca="1" si="18"/>
        <v>66519213139.263138</v>
      </c>
      <c r="AL84" s="90">
        <f t="shared" ca="1" si="18"/>
        <v>66351796303.565147</v>
      </c>
      <c r="AM84" s="90">
        <f t="shared" ca="1" si="17"/>
        <v>66184379467.867142</v>
      </c>
      <c r="AN84" s="90">
        <f t="shared" ca="1" si="17"/>
        <v>66016962632.169151</v>
      </c>
      <c r="AO84" s="90">
        <f t="shared" ca="1" si="17"/>
        <v>65849545796.471161</v>
      </c>
      <c r="AP84">
        <f ca="1">V84*'Process Emissions Multipliers'!$E$45</f>
        <v>65682128960.77317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11809781462.133389</v>
      </c>
      <c r="D85" s="90">
        <f t="shared" ca="1" si="12"/>
        <v>12317899062.034472</v>
      </c>
      <c r="E85" s="90">
        <f t="shared" ca="1" si="12"/>
        <v>12826016661.935555</v>
      </c>
      <c r="F85" s="90">
        <f t="shared" ca="1" si="12"/>
        <v>13334134261.836639</v>
      </c>
      <c r="G85" s="90">
        <f t="shared" ca="1" si="12"/>
        <v>13842251861.737724</v>
      </c>
      <c r="H85" s="90">
        <f t="shared" ca="1" si="12"/>
        <v>14350369461.638807</v>
      </c>
      <c r="I85" s="90">
        <f t="shared" ca="1" si="12"/>
        <v>14858487061.53989</v>
      </c>
      <c r="J85" s="90">
        <f t="shared" ca="1" si="12"/>
        <v>15366604661.440975</v>
      </c>
      <c r="K85" s="90">
        <f t="shared" ca="1" si="12"/>
        <v>15874722261.34206</v>
      </c>
      <c r="L85">
        <f ca="1">IF('Waste 2020'!$A93="MR",INDIRECT("'Waste 2020'!"&amp;'Country Selector'!$B$3&amp;ROW($A93))*10^12,0)*'Process Emissions Multipliers'!$B$45</f>
        <v>16382839861.243143</v>
      </c>
      <c r="M85" s="90">
        <f t="shared" ca="1" si="16"/>
        <v>21491066246.796837</v>
      </c>
      <c r="N85" s="90">
        <f t="shared" ca="1" si="13"/>
        <v>26599292632.350529</v>
      </c>
      <c r="O85" s="90">
        <f t="shared" ca="1" si="13"/>
        <v>31707519017.904221</v>
      </c>
      <c r="P85" s="90">
        <f t="shared" ca="1" si="13"/>
        <v>36815745403.457916</v>
      </c>
      <c r="Q85" s="90">
        <f t="shared" ca="1" si="13"/>
        <v>41923971789.011612</v>
      </c>
      <c r="R85" s="90">
        <f t="shared" ca="1" si="13"/>
        <v>47032198174.565292</v>
      </c>
      <c r="S85" s="90">
        <f t="shared" ca="1" si="13"/>
        <v>52140424560.118988</v>
      </c>
      <c r="T85" s="90">
        <f t="shared" ca="1" si="13"/>
        <v>57248650945.672684</v>
      </c>
      <c r="U85" s="90">
        <f t="shared" ca="1" si="13"/>
        <v>62356877331.226379</v>
      </c>
      <c r="V85">
        <f ca="1">IF('Waste 2030'!$A93="MR",INDIRECT("'Waste 2030'!"&amp;'Country Selector'!$B$3&amp;ROW($A93))*10^12,0)*'Process Emissions Multipliers'!$D$45</f>
        <v>67465103716.780075</v>
      </c>
      <c r="W85" s="90">
        <f t="shared" ca="1" si="18"/>
        <v>67301483291.017342</v>
      </c>
      <c r="X85" s="90">
        <f t="shared" ca="1" si="18"/>
        <v>67137862865.254585</v>
      </c>
      <c r="Y85" s="90">
        <f t="shared" ca="1" si="18"/>
        <v>66974242439.491837</v>
      </c>
      <c r="Z85" s="90">
        <f t="shared" ca="1" si="18"/>
        <v>66810622013.729095</v>
      </c>
      <c r="AA85" s="90">
        <f t="shared" ca="1" si="18"/>
        <v>66647001587.966354</v>
      </c>
      <c r="AB85" s="90">
        <f t="shared" ca="1" si="18"/>
        <v>66483381162.203606</v>
      </c>
      <c r="AC85" s="90">
        <f t="shared" ca="1" si="18"/>
        <v>66319760736.440872</v>
      </c>
      <c r="AD85" s="90">
        <f t="shared" ca="1" si="18"/>
        <v>66156140310.678116</v>
      </c>
      <c r="AE85" s="90">
        <f t="shared" ca="1" si="18"/>
        <v>65992519884.915382</v>
      </c>
      <c r="AF85" s="90">
        <f t="shared" ca="1" si="18"/>
        <v>65828899459.152634</v>
      </c>
      <c r="AG85" s="90">
        <f t="shared" ca="1" si="18"/>
        <v>65665279033.389893</v>
      </c>
      <c r="AH85" s="90">
        <f t="shared" ca="1" si="18"/>
        <v>65501658607.627144</v>
      </c>
      <c r="AI85" s="90">
        <f t="shared" ca="1" si="18"/>
        <v>65338038181.864403</v>
      </c>
      <c r="AJ85" s="90">
        <f t="shared" ca="1" si="18"/>
        <v>65174417756.101662</v>
      </c>
      <c r="AK85" s="90">
        <f t="shared" ca="1" si="18"/>
        <v>65010797330.338928</v>
      </c>
      <c r="AL85" s="90">
        <f t="shared" ca="1" si="18"/>
        <v>64847176904.576172</v>
      </c>
      <c r="AM85" s="90">
        <f t="shared" ca="1" si="17"/>
        <v>64683556478.813431</v>
      </c>
      <c r="AN85" s="90">
        <f t="shared" ca="1" si="17"/>
        <v>64519936053.05069</v>
      </c>
      <c r="AO85" s="90">
        <f t="shared" ca="1" si="17"/>
        <v>64356315627.287941</v>
      </c>
      <c r="AP85">
        <f ca="1">V85*'Process Emissions Multipliers'!$E$45</f>
        <v>64192695201.5252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13322890892.790707</v>
      </c>
      <c r="D86" s="90">
        <f t="shared" ca="1" si="12"/>
        <v>13903756126.611988</v>
      </c>
      <c r="E86" s="90">
        <f t="shared" ca="1" si="12"/>
        <v>14484621360.433271</v>
      </c>
      <c r="F86" s="90">
        <f t="shared" ca="1" si="12"/>
        <v>15065486594.254551</v>
      </c>
      <c r="G86" s="90">
        <f t="shared" ca="1" si="12"/>
        <v>15646351828.075832</v>
      </c>
      <c r="H86" s="90">
        <f t="shared" ca="1" si="12"/>
        <v>16227217061.897116</v>
      </c>
      <c r="I86" s="90">
        <f t="shared" ca="1" si="12"/>
        <v>16808082295.718397</v>
      </c>
      <c r="J86" s="90">
        <f t="shared" ca="1" si="12"/>
        <v>17388947529.539677</v>
      </c>
      <c r="K86" s="90">
        <f t="shared" ca="1" si="12"/>
        <v>17969812763.360958</v>
      </c>
      <c r="L86">
        <f ca="1">IF('Waste 2020'!$A94="MR",INDIRECT("'Waste 2020'!"&amp;'Country Selector'!$B$3&amp;ROW($A94))*10^12,0)*'Process Emissions Multipliers'!$B$45</f>
        <v>18550677997.18224</v>
      </c>
      <c r="M86" s="90">
        <f t="shared" ca="1" si="16"/>
        <v>21004093312.751694</v>
      </c>
      <c r="N86" s="90">
        <f t="shared" ca="1" si="13"/>
        <v>23457508628.321152</v>
      </c>
      <c r="O86" s="90">
        <f t="shared" ca="1" si="13"/>
        <v>25910923943.89061</v>
      </c>
      <c r="P86" s="90">
        <f t="shared" ca="1" si="13"/>
        <v>28364339259.460064</v>
      </c>
      <c r="Q86" s="90">
        <f t="shared" ca="1" si="13"/>
        <v>30817754575.029518</v>
      </c>
      <c r="R86" s="90">
        <f t="shared" ca="1" si="13"/>
        <v>33271169890.598976</v>
      </c>
      <c r="S86" s="90">
        <f t="shared" ca="1" si="13"/>
        <v>35724585206.168427</v>
      </c>
      <c r="T86" s="90">
        <f t="shared" ca="1" si="13"/>
        <v>38178000521.737885</v>
      </c>
      <c r="U86" s="90">
        <f t="shared" ca="1" si="13"/>
        <v>40631415837.30735</v>
      </c>
      <c r="V86">
        <f ca="1">IF('Waste 2030'!$A94="MR",INDIRECT("'Waste 2030'!"&amp;'Country Selector'!$B$3&amp;ROW($A94))*10^12,0)*'Process Emissions Multipliers'!$D$45</f>
        <v>43084831152.876801</v>
      </c>
      <c r="W86" s="90">
        <f t="shared" ca="1" si="18"/>
        <v>42980339229.959969</v>
      </c>
      <c r="X86" s="90">
        <f t="shared" ca="1" si="18"/>
        <v>42875847307.043152</v>
      </c>
      <c r="Y86" s="90">
        <f t="shared" ca="1" si="18"/>
        <v>42771355384.12632</v>
      </c>
      <c r="Z86" s="90">
        <f t="shared" ca="1" si="18"/>
        <v>42666863461.20948</v>
      </c>
      <c r="AA86" s="90">
        <f t="shared" ca="1" si="18"/>
        <v>42562371538.292656</v>
      </c>
      <c r="AB86" s="90">
        <f t="shared" ca="1" si="18"/>
        <v>42457879615.375824</v>
      </c>
      <c r="AC86" s="90">
        <f t="shared" ca="1" si="18"/>
        <v>42353387692.459</v>
      </c>
      <c r="AD86" s="90">
        <f t="shared" ca="1" si="18"/>
        <v>42248895769.542175</v>
      </c>
      <c r="AE86" s="90">
        <f t="shared" ca="1" si="18"/>
        <v>42144403846.625336</v>
      </c>
      <c r="AF86" s="90">
        <f t="shared" ca="1" si="18"/>
        <v>42039911923.708511</v>
      </c>
      <c r="AG86" s="90">
        <f t="shared" ca="1" si="18"/>
        <v>41935420000.791687</v>
      </c>
      <c r="AH86" s="90">
        <f t="shared" ca="1" si="18"/>
        <v>41830928077.874863</v>
      </c>
      <c r="AI86" s="90">
        <f t="shared" ca="1" si="18"/>
        <v>41726436154.958023</v>
      </c>
      <c r="AJ86" s="90">
        <f t="shared" ca="1" si="18"/>
        <v>41621944232.041199</v>
      </c>
      <c r="AK86" s="90">
        <f t="shared" ca="1" si="18"/>
        <v>41517452309.124374</v>
      </c>
      <c r="AL86" s="90">
        <f t="shared" ca="1" si="18"/>
        <v>41412960386.207542</v>
      </c>
      <c r="AM86" s="90">
        <f t="shared" ca="1" si="17"/>
        <v>41308468463.290718</v>
      </c>
      <c r="AN86" s="90">
        <f t="shared" ca="1" si="17"/>
        <v>41203976540.373886</v>
      </c>
      <c r="AO86" s="90">
        <f t="shared" ca="1" si="17"/>
        <v>41099484617.457054</v>
      </c>
      <c r="AP86">
        <f ca="1">V86*'Process Emissions Multipliers'!$E$45</f>
        <v>40994992694.54023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21927423561.160408</v>
      </c>
      <c r="D87" s="90">
        <f t="shared" ca="1" si="12"/>
        <v>22447518032.003204</v>
      </c>
      <c r="E87" s="90">
        <f t="shared" ca="1" si="12"/>
        <v>22967612502.845997</v>
      </c>
      <c r="F87" s="90">
        <f t="shared" ca="1" si="12"/>
        <v>23487706973.688789</v>
      </c>
      <c r="G87" s="90">
        <f t="shared" ca="1" si="12"/>
        <v>24007801444.531586</v>
      </c>
      <c r="H87" s="90">
        <f t="shared" ca="1" si="12"/>
        <v>24527895915.374382</v>
      </c>
      <c r="I87" s="90">
        <f t="shared" ca="1" si="12"/>
        <v>25047990386.217171</v>
      </c>
      <c r="J87" s="90">
        <f t="shared" ca="1" si="12"/>
        <v>25568084857.059963</v>
      </c>
      <c r="K87" s="90">
        <f t="shared" ca="1" si="12"/>
        <v>26088179327.902756</v>
      </c>
      <c r="L87">
        <f ca="1">IF('Waste 2020'!$A95="MR",INDIRECT("'Waste 2020'!"&amp;'Country Selector'!$B$3&amp;ROW($A95))*10^12,0)*'Process Emissions Multipliers'!$B$45</f>
        <v>26608273798.745552</v>
      </c>
      <c r="M87" s="90">
        <f t="shared" ca="1" si="16"/>
        <v>30761079520.749622</v>
      </c>
      <c r="N87" s="90">
        <f t="shared" ca="1" si="13"/>
        <v>34913885242.753693</v>
      </c>
      <c r="O87" s="90">
        <f t="shared" ca="1" si="13"/>
        <v>39066690964.757767</v>
      </c>
      <c r="P87" s="90">
        <f t="shared" ca="1" si="13"/>
        <v>43219496686.761841</v>
      </c>
      <c r="Q87" s="90">
        <f t="shared" ca="1" si="13"/>
        <v>47372302408.765915</v>
      </c>
      <c r="R87" s="90">
        <f t="shared" ca="1" si="13"/>
        <v>51525108130.769989</v>
      </c>
      <c r="S87" s="90">
        <f t="shared" ca="1" si="13"/>
        <v>55677913852.774055</v>
      </c>
      <c r="T87" s="90">
        <f t="shared" ca="1" si="13"/>
        <v>59830719574.778122</v>
      </c>
      <c r="U87" s="90">
        <f t="shared" ca="1" si="13"/>
        <v>63983525296.782196</v>
      </c>
      <c r="V87">
        <f ca="1">IF('Waste 2030'!$A95="MR",INDIRECT("'Waste 2030'!"&amp;'Country Selector'!$B$3&amp;ROW($A95))*10^12,0)*'Process Emissions Multipliers'!$D$45</f>
        <v>68136331018.78627</v>
      </c>
      <c r="W87" s="90">
        <f t="shared" ca="1" si="18"/>
        <v>67971082692.214264</v>
      </c>
      <c r="X87" s="90">
        <f t="shared" ca="1" si="18"/>
        <v>67805834365.642242</v>
      </c>
      <c r="Y87" s="90">
        <f t="shared" ca="1" si="18"/>
        <v>67640586039.070244</v>
      </c>
      <c r="Z87" s="90">
        <f t="shared" ca="1" si="18"/>
        <v>67475337712.49823</v>
      </c>
      <c r="AA87" s="90">
        <f t="shared" ca="1" si="18"/>
        <v>67310089385.926224</v>
      </c>
      <c r="AB87" s="90">
        <f t="shared" ca="1" si="18"/>
        <v>67144841059.354202</v>
      </c>
      <c r="AC87" s="90">
        <f t="shared" ca="1" si="18"/>
        <v>66979592732.782196</v>
      </c>
      <c r="AD87" s="90">
        <f t="shared" ca="1" si="18"/>
        <v>66814344406.21019</v>
      </c>
      <c r="AE87" s="90">
        <f t="shared" ca="1" si="18"/>
        <v>66649096079.638168</v>
      </c>
      <c r="AF87" s="90">
        <f t="shared" ca="1" si="18"/>
        <v>66483847753.066162</v>
      </c>
      <c r="AG87" s="90">
        <f t="shared" ca="1" si="18"/>
        <v>66318599426.494148</v>
      </c>
      <c r="AH87" s="90">
        <f t="shared" ca="1" si="18"/>
        <v>66153351099.922134</v>
      </c>
      <c r="AI87" s="90">
        <f t="shared" ca="1" si="18"/>
        <v>65988102773.350128</v>
      </c>
      <c r="AJ87" s="90">
        <f t="shared" ca="1" si="18"/>
        <v>65822854446.778122</v>
      </c>
      <c r="AK87" s="90">
        <f t="shared" ca="1" si="18"/>
        <v>65657606120.2061</v>
      </c>
      <c r="AL87" s="90">
        <f t="shared" ca="1" si="18"/>
        <v>65492357793.634102</v>
      </c>
      <c r="AM87" s="90">
        <f t="shared" ca="1" si="17"/>
        <v>65327109467.06208</v>
      </c>
      <c r="AN87" s="90">
        <f t="shared" ca="1" si="17"/>
        <v>65161861140.490074</v>
      </c>
      <c r="AO87" s="90">
        <f t="shared" ca="1" si="17"/>
        <v>64996612813.91806</v>
      </c>
      <c r="AP87">
        <f ca="1">V87*'Process Emissions Multipliers'!$E$45</f>
        <v>64831364487.346054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18448669412.895397</v>
      </c>
      <c r="D88" s="90">
        <f t="shared" ca="1" si="12"/>
        <v>18903853253.669025</v>
      </c>
      <c r="E88" s="90">
        <f t="shared" ca="1" si="12"/>
        <v>19359037094.442657</v>
      </c>
      <c r="F88" s="90">
        <f t="shared" ca="1" si="12"/>
        <v>19814220935.216286</v>
      </c>
      <c r="G88" s="90">
        <f t="shared" ca="1" si="12"/>
        <v>20269404775.989914</v>
      </c>
      <c r="H88" s="90">
        <f t="shared" ca="1" si="12"/>
        <v>20724588616.763542</v>
      </c>
      <c r="I88" s="90">
        <f t="shared" ca="1" si="12"/>
        <v>21179772457.53717</v>
      </c>
      <c r="J88" s="90">
        <f t="shared" ca="1" si="12"/>
        <v>21634956298.310802</v>
      </c>
      <c r="K88" s="90">
        <f t="shared" ca="1" si="12"/>
        <v>22090140139.084431</v>
      </c>
      <c r="L88">
        <f ca="1">IF('Waste 2020'!$A96="MR",INDIRECT("'Waste 2020'!"&amp;'Country Selector'!$B$3&amp;ROW($A96))*10^12,0)*'Process Emissions Multipliers'!$B$45</f>
        <v>22545323979.858059</v>
      </c>
      <c r="M88" s="90">
        <f t="shared" ca="1" si="16"/>
        <v>23602480771.572441</v>
      </c>
      <c r="N88" s="90">
        <f t="shared" ca="1" si="13"/>
        <v>24659637563.286819</v>
      </c>
      <c r="O88" s="90">
        <f t="shared" ca="1" si="13"/>
        <v>25716794355.001202</v>
      </c>
      <c r="P88" s="90">
        <f t="shared" ca="1" si="13"/>
        <v>26773951146.715584</v>
      </c>
      <c r="Q88" s="90">
        <f t="shared" ca="1" si="13"/>
        <v>27831107938.429962</v>
      </c>
      <c r="R88" s="90">
        <f t="shared" ca="1" si="13"/>
        <v>28888264730.144348</v>
      </c>
      <c r="S88" s="90">
        <f t="shared" ca="1" si="13"/>
        <v>29945421521.858727</v>
      </c>
      <c r="T88" s="90">
        <f t="shared" ca="1" si="13"/>
        <v>31002578313.573105</v>
      </c>
      <c r="U88" s="90">
        <f t="shared" ca="1" si="13"/>
        <v>32059735105.287491</v>
      </c>
      <c r="V88">
        <f ca="1">IF('Waste 2030'!$A96="MR",INDIRECT("'Waste 2030'!"&amp;'Country Selector'!$B$3&amp;ROW($A96))*10^12,0)*'Process Emissions Multipliers'!$D$45</f>
        <v>33116891897.001869</v>
      </c>
      <c r="W88" s="90">
        <f t="shared" ca="1" si="18"/>
        <v>33036574819.6744</v>
      </c>
      <c r="X88" s="90">
        <f t="shared" ca="1" si="18"/>
        <v>32956257742.346939</v>
      </c>
      <c r="Y88" s="90">
        <f t="shared" ca="1" si="18"/>
        <v>32875940665.019466</v>
      </c>
      <c r="Z88" s="90">
        <f t="shared" ca="1" si="18"/>
        <v>32795623587.692001</v>
      </c>
      <c r="AA88" s="90">
        <f t="shared" ca="1" si="18"/>
        <v>32715306510.364532</v>
      </c>
      <c r="AB88" s="90">
        <f t="shared" ca="1" si="18"/>
        <v>32634989433.037071</v>
      </c>
      <c r="AC88" s="90">
        <f t="shared" ca="1" si="18"/>
        <v>32554672355.709602</v>
      </c>
      <c r="AD88" s="90">
        <f t="shared" ca="1" si="18"/>
        <v>32474355278.382133</v>
      </c>
      <c r="AE88" s="90">
        <f t="shared" ca="1" si="18"/>
        <v>32394038201.054665</v>
      </c>
      <c r="AF88" s="90">
        <f t="shared" ca="1" si="18"/>
        <v>32313721123.727196</v>
      </c>
      <c r="AG88" s="90">
        <f t="shared" ca="1" si="18"/>
        <v>32233404046.399734</v>
      </c>
      <c r="AH88" s="90">
        <f t="shared" ca="1" si="18"/>
        <v>32153086969.072266</v>
      </c>
      <c r="AI88" s="90">
        <f t="shared" ca="1" si="18"/>
        <v>32072769891.744797</v>
      </c>
      <c r="AJ88" s="90">
        <f t="shared" ca="1" si="18"/>
        <v>31992452814.417336</v>
      </c>
      <c r="AK88" s="90">
        <f t="shared" ca="1" si="18"/>
        <v>31912135737.089867</v>
      </c>
      <c r="AL88" s="90">
        <f t="shared" ca="1" si="18"/>
        <v>31831818659.762398</v>
      </c>
      <c r="AM88" s="90">
        <f t="shared" ca="1" si="17"/>
        <v>31751501582.434933</v>
      </c>
      <c r="AN88" s="90">
        <f t="shared" ca="1" si="17"/>
        <v>31671184505.107464</v>
      </c>
      <c r="AO88" s="90">
        <f t="shared" ca="1" si="17"/>
        <v>31590867427.779995</v>
      </c>
      <c r="AP88">
        <f ca="1">V88*'Process Emissions Multipliers'!$E$45</f>
        <v>31510550350.45253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11095502236.250496</v>
      </c>
      <c r="D89" s="90">
        <f t="shared" ca="1" si="12"/>
        <v>11613745411.097935</v>
      </c>
      <c r="E89" s="90">
        <f t="shared" ca="1" si="12"/>
        <v>12131988585.945374</v>
      </c>
      <c r="F89" s="90">
        <f t="shared" ca="1" si="12"/>
        <v>12650231760.792812</v>
      </c>
      <c r="G89" s="90">
        <f t="shared" ca="1" si="12"/>
        <v>13168474935.640251</v>
      </c>
      <c r="H89" s="90">
        <f t="shared" ca="1" si="12"/>
        <v>13686718110.487692</v>
      </c>
      <c r="I89" s="90">
        <f t="shared" ca="1" si="12"/>
        <v>14204961285.335133</v>
      </c>
      <c r="J89" s="90">
        <f t="shared" ca="1" si="12"/>
        <v>14723204460.18257</v>
      </c>
      <c r="K89" s="90">
        <f t="shared" ca="1" si="12"/>
        <v>15241447635.03001</v>
      </c>
      <c r="L89">
        <f ca="1">IF('Waste 2020'!$A97="MR",INDIRECT("'Waste 2020'!"&amp;'Country Selector'!$B$3&amp;ROW($A97))*10^12,0)*'Process Emissions Multipliers'!$B$45</f>
        <v>15759690809.877449</v>
      </c>
      <c r="M89" s="90">
        <f t="shared" ca="1" si="16"/>
        <v>16736763711.741556</v>
      </c>
      <c r="N89" s="90">
        <f t="shared" ca="1" si="13"/>
        <v>17713836613.605663</v>
      </c>
      <c r="O89" s="90">
        <f t="shared" ca="1" si="13"/>
        <v>18690909515.469772</v>
      </c>
      <c r="P89" s="90">
        <f t="shared" ca="1" si="13"/>
        <v>19667982417.333881</v>
      </c>
      <c r="Q89" s="90">
        <f t="shared" ca="1" si="13"/>
        <v>20645055319.197987</v>
      </c>
      <c r="R89" s="90">
        <f t="shared" ca="1" si="13"/>
        <v>21622128221.062096</v>
      </c>
      <c r="S89" s="90">
        <f t="shared" ca="1" si="13"/>
        <v>22599201122.926205</v>
      </c>
      <c r="T89" s="90">
        <f t="shared" ca="1" si="13"/>
        <v>23576274024.790314</v>
      </c>
      <c r="U89" s="90">
        <f t="shared" ca="1" si="13"/>
        <v>24553346926.654419</v>
      </c>
      <c r="V89">
        <f ca="1">IF('Waste 2030'!$A97="MR",INDIRECT("'Waste 2030'!"&amp;'Country Selector'!$B$3&amp;ROW($A97))*10^12,0)*'Process Emissions Multipliers'!$D$45</f>
        <v>25530419828.518528</v>
      </c>
      <c r="W89" s="90">
        <f t="shared" ca="1" si="18"/>
        <v>25468501919.375748</v>
      </c>
      <c r="X89" s="90">
        <f t="shared" ca="1" si="18"/>
        <v>25406584010.232971</v>
      </c>
      <c r="Y89" s="90">
        <f t="shared" ca="1" si="18"/>
        <v>25344666101.090191</v>
      </c>
      <c r="Z89" s="90">
        <f t="shared" ca="1" si="18"/>
        <v>25282748191.947411</v>
      </c>
      <c r="AA89" s="90">
        <f t="shared" ca="1" si="18"/>
        <v>25220830282.804626</v>
      </c>
      <c r="AB89" s="90">
        <f t="shared" ca="1" si="18"/>
        <v>25158912373.66185</v>
      </c>
      <c r="AC89" s="90">
        <f t="shared" ca="1" si="18"/>
        <v>25096994464.51907</v>
      </c>
      <c r="AD89" s="90">
        <f t="shared" ca="1" si="18"/>
        <v>25035076555.376293</v>
      </c>
      <c r="AE89" s="90">
        <f t="shared" ca="1" si="18"/>
        <v>24973158646.233513</v>
      </c>
      <c r="AF89" s="90">
        <f t="shared" ca="1" si="18"/>
        <v>24911240737.090733</v>
      </c>
      <c r="AG89" s="90">
        <f t="shared" ca="1" si="18"/>
        <v>24849322827.947952</v>
      </c>
      <c r="AH89" s="90">
        <f t="shared" ca="1" si="18"/>
        <v>24787404918.805176</v>
      </c>
      <c r="AI89" s="90">
        <f t="shared" ca="1" si="18"/>
        <v>24725487009.662392</v>
      </c>
      <c r="AJ89" s="90">
        <f t="shared" ca="1" si="18"/>
        <v>24663569100.519615</v>
      </c>
      <c r="AK89" s="90">
        <f t="shared" ca="1" si="18"/>
        <v>24601651191.376831</v>
      </c>
      <c r="AL89" s="90">
        <f t="shared" ca="1" si="18"/>
        <v>24539733282.234055</v>
      </c>
      <c r="AM89" s="90">
        <f t="shared" ca="1" si="17"/>
        <v>24477815373.091278</v>
      </c>
      <c r="AN89" s="90">
        <f t="shared" ca="1" si="17"/>
        <v>24415897463.948494</v>
      </c>
      <c r="AO89" s="90">
        <f t="shared" ca="1" si="17"/>
        <v>24353979554.805717</v>
      </c>
      <c r="AP89">
        <f ca="1">V89*'Process Emissions Multipliers'!$E$45</f>
        <v>24292061645.662937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17680317183.965988</v>
      </c>
      <c r="D90" s="90">
        <f t="shared" ca="1" si="12"/>
        <v>18613423320.478172</v>
      </c>
      <c r="E90" s="90">
        <f t="shared" ca="1" si="12"/>
        <v>19546529456.990356</v>
      </c>
      <c r="F90" s="90">
        <f t="shared" ca="1" si="12"/>
        <v>20479635593.502541</v>
      </c>
      <c r="G90" s="90">
        <f t="shared" ca="1" si="12"/>
        <v>21412741730.014725</v>
      </c>
      <c r="H90" s="90">
        <f t="shared" ca="1" si="12"/>
        <v>22345847866.526909</v>
      </c>
      <c r="I90" s="90">
        <f t="shared" ca="1" si="12"/>
        <v>23278954003.039097</v>
      </c>
      <c r="J90" s="90">
        <f t="shared" ca="1" si="12"/>
        <v>24212060139.551281</v>
      </c>
      <c r="K90" s="90">
        <f t="shared" ca="1" si="12"/>
        <v>25145166276.063465</v>
      </c>
      <c r="L90">
        <f ca="1">IF('Waste 2020'!$A98="MR",INDIRECT("'Waste 2020'!"&amp;'Country Selector'!$B$3&amp;ROW($A98))*10^12,0)*'Process Emissions Multipliers'!$B$45</f>
        <v>26078272412.575649</v>
      </c>
      <c r="M90" s="90">
        <f t="shared" ca="1" si="16"/>
        <v>26862989769.931568</v>
      </c>
      <c r="N90" s="90">
        <f t="shared" ca="1" si="13"/>
        <v>27647707127.287487</v>
      </c>
      <c r="O90" s="90">
        <f t="shared" ca="1" si="13"/>
        <v>28432424484.643406</v>
      </c>
      <c r="P90" s="90">
        <f t="shared" ca="1" si="13"/>
        <v>29217141841.999321</v>
      </c>
      <c r="Q90" s="90">
        <f t="shared" ca="1" si="13"/>
        <v>30001859199.35524</v>
      </c>
      <c r="R90" s="90">
        <f t="shared" ca="1" si="13"/>
        <v>30786576556.711159</v>
      </c>
      <c r="S90" s="90">
        <f t="shared" ca="1" si="13"/>
        <v>31571293914.067078</v>
      </c>
      <c r="T90" s="90">
        <f t="shared" ca="1" si="13"/>
        <v>32356011271.422997</v>
      </c>
      <c r="U90" s="90">
        <f t="shared" ca="1" si="13"/>
        <v>33140728628.778915</v>
      </c>
      <c r="V90">
        <f ca="1">IF('Waste 2030'!$A98="MR",INDIRECT("'Waste 2030'!"&amp;'Country Selector'!$B$3&amp;ROW($A98))*10^12,0)*'Process Emissions Multipliers'!$D$45</f>
        <v>33925445986.134834</v>
      </c>
      <c r="W90" s="90">
        <f t="shared" ca="1" si="18"/>
        <v>33843167954.817413</v>
      </c>
      <c r="X90" s="90">
        <f t="shared" ca="1" si="18"/>
        <v>33760889923.499992</v>
      </c>
      <c r="Y90" s="90">
        <f t="shared" ca="1" si="18"/>
        <v>33678611892.182571</v>
      </c>
      <c r="Z90" s="90">
        <f t="shared" ca="1" si="18"/>
        <v>33596333860.865147</v>
      </c>
      <c r="AA90" s="90">
        <f t="shared" ca="1" si="18"/>
        <v>33514055829.547729</v>
      </c>
      <c r="AB90" s="90">
        <f t="shared" ca="1" si="18"/>
        <v>33431777798.230301</v>
      </c>
      <c r="AC90" s="90">
        <f t="shared" ca="1" si="18"/>
        <v>33349499766.912884</v>
      </c>
      <c r="AD90" s="90">
        <f t="shared" ca="1" si="18"/>
        <v>33267221735.595459</v>
      </c>
      <c r="AE90" s="90">
        <f t="shared" ca="1" si="18"/>
        <v>33184943704.278038</v>
      </c>
      <c r="AF90" s="90">
        <f t="shared" ca="1" si="18"/>
        <v>33102665672.960617</v>
      </c>
      <c r="AG90" s="90">
        <f t="shared" ca="1" si="18"/>
        <v>33020387641.643196</v>
      </c>
      <c r="AH90" s="90">
        <f t="shared" ca="1" si="18"/>
        <v>32938109610.325771</v>
      </c>
      <c r="AI90" s="90">
        <f t="shared" ca="1" si="18"/>
        <v>32855831579.008354</v>
      </c>
      <c r="AJ90" s="90">
        <f t="shared" ca="1" si="18"/>
        <v>32773553547.690929</v>
      </c>
      <c r="AK90" s="90">
        <f t="shared" ca="1" si="18"/>
        <v>32691275516.373512</v>
      </c>
      <c r="AL90" s="90">
        <f t="shared" ca="1" si="18"/>
        <v>32608997485.056087</v>
      </c>
      <c r="AM90" s="90">
        <f t="shared" ca="1" si="17"/>
        <v>32526719453.738663</v>
      </c>
      <c r="AN90" s="90">
        <f t="shared" ca="1" si="17"/>
        <v>32444441422.421242</v>
      </c>
      <c r="AO90" s="90">
        <f t="shared" ca="1" si="17"/>
        <v>32362163391.103821</v>
      </c>
      <c r="AP90">
        <f ca="1">V90*'Process Emissions Multipliers'!$E$45</f>
        <v>32279885359.7864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9180682987.2737122</v>
      </c>
      <c r="D91" s="90">
        <f t="shared" ca="1" si="12"/>
        <v>10629815735.985447</v>
      </c>
      <c r="E91" s="90">
        <f t="shared" ca="1" si="12"/>
        <v>12078948484.697178</v>
      </c>
      <c r="F91" s="90">
        <f t="shared" ca="1" si="12"/>
        <v>13528081233.408913</v>
      </c>
      <c r="G91" s="90">
        <f t="shared" ca="1" si="12"/>
        <v>14977213982.120644</v>
      </c>
      <c r="H91" s="90">
        <f t="shared" ca="1" si="12"/>
        <v>16426346730.832378</v>
      </c>
      <c r="I91" s="90">
        <f t="shared" ca="1" si="12"/>
        <v>17875479479.544109</v>
      </c>
      <c r="J91" s="90">
        <f t="shared" ca="1" si="12"/>
        <v>19324612228.255844</v>
      </c>
      <c r="K91" s="90">
        <f t="shared" ca="1" si="12"/>
        <v>20773744976.967579</v>
      </c>
      <c r="L91">
        <f ca="1">IF('Waste 2020'!$A99="MR",INDIRECT("'Waste 2020'!"&amp;'Country Selector'!$B$3&amp;ROW($A99))*10^12,0)*'Process Emissions Multipliers'!$B$45</f>
        <v>22222877725.67931</v>
      </c>
      <c r="M91" s="90">
        <f t="shared" ca="1" si="16"/>
        <v>23105579392.894337</v>
      </c>
      <c r="N91" s="90">
        <f t="shared" ca="1" si="13"/>
        <v>23988281060.10936</v>
      </c>
      <c r="O91" s="90">
        <f t="shared" ca="1" si="13"/>
        <v>24870982727.324379</v>
      </c>
      <c r="P91" s="90">
        <f t="shared" ca="1" si="13"/>
        <v>25753684394.539406</v>
      </c>
      <c r="Q91" s="90">
        <f t="shared" ca="1" si="13"/>
        <v>26636386061.754425</v>
      </c>
      <c r="R91" s="90">
        <f t="shared" ca="1" si="13"/>
        <v>27519087728.969452</v>
      </c>
      <c r="S91" s="90">
        <f t="shared" ca="1" si="13"/>
        <v>28401789396.184475</v>
      </c>
      <c r="T91" s="90">
        <f t="shared" ca="1" si="13"/>
        <v>29284491063.399498</v>
      </c>
      <c r="U91" s="90">
        <f t="shared" ca="1" si="13"/>
        <v>30167192730.614521</v>
      </c>
      <c r="V91">
        <f ca="1">IF('Waste 2030'!$A99="MR",INDIRECT("'Waste 2030'!"&amp;'Country Selector'!$B$3&amp;ROW($A99))*10^12,0)*'Process Emissions Multipliers'!$D$45</f>
        <v>31049894397.829544</v>
      </c>
      <c r="W91" s="90">
        <f t="shared" ca="1" si="18"/>
        <v>30974590327.111908</v>
      </c>
      <c r="X91" s="90">
        <f t="shared" ca="1" si="18"/>
        <v>30899286256.394272</v>
      </c>
      <c r="Y91" s="90">
        <f t="shared" ca="1" si="18"/>
        <v>30823982185.676636</v>
      </c>
      <c r="Z91" s="90">
        <f t="shared" ca="1" si="18"/>
        <v>30748678114.958996</v>
      </c>
      <c r="AA91" s="90">
        <f t="shared" ca="1" si="18"/>
        <v>30673374044.241364</v>
      </c>
      <c r="AB91" s="90">
        <f t="shared" ca="1" si="18"/>
        <v>30598069973.523727</v>
      </c>
      <c r="AC91" s="90">
        <f t="shared" ca="1" si="18"/>
        <v>30522765902.806087</v>
      </c>
      <c r="AD91" s="90">
        <f t="shared" ca="1" si="18"/>
        <v>30447461832.088451</v>
      </c>
      <c r="AE91" s="90">
        <f t="shared" ca="1" si="18"/>
        <v>30372157761.370811</v>
      </c>
      <c r="AF91" s="90">
        <f t="shared" ca="1" si="18"/>
        <v>30296853690.653175</v>
      </c>
      <c r="AG91" s="90">
        <f t="shared" ca="1" si="18"/>
        <v>30221549619.935539</v>
      </c>
      <c r="AH91" s="90">
        <f t="shared" ca="1" si="18"/>
        <v>30146245549.217903</v>
      </c>
      <c r="AI91" s="90">
        <f t="shared" ca="1" si="18"/>
        <v>30070941478.500267</v>
      </c>
      <c r="AJ91" s="90">
        <f t="shared" ca="1" si="18"/>
        <v>29995637407.782631</v>
      </c>
      <c r="AK91" s="90">
        <f t="shared" ca="1" si="18"/>
        <v>29920333337.064995</v>
      </c>
      <c r="AL91" s="90">
        <f t="shared" ca="1" si="18"/>
        <v>29845029266.347359</v>
      </c>
      <c r="AM91" s="90">
        <f t="shared" ca="1" si="17"/>
        <v>29769725195.629719</v>
      </c>
      <c r="AN91" s="90">
        <f t="shared" ca="1" si="17"/>
        <v>29694421124.912083</v>
      </c>
      <c r="AO91" s="90">
        <f t="shared" ca="1" si="17"/>
        <v>29619117054.194447</v>
      </c>
      <c r="AP91">
        <f ca="1">V91*'Process Emissions Multipliers'!$E$45</f>
        <v>29543812983.47681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5679649057.9589233</v>
      </c>
      <c r="D92" s="90">
        <f t="shared" ca="1" si="12"/>
        <v>6682755522.5787964</v>
      </c>
      <c r="E92" s="90">
        <f t="shared" ca="1" si="12"/>
        <v>7685861987.1986694</v>
      </c>
      <c r="F92" s="90">
        <f t="shared" ca="1" si="12"/>
        <v>8688968451.8185425</v>
      </c>
      <c r="G92" s="90">
        <f t="shared" ca="1" si="12"/>
        <v>9692074916.4384174</v>
      </c>
      <c r="H92" s="90">
        <f t="shared" ca="1" si="12"/>
        <v>10695181381.05829</v>
      </c>
      <c r="I92" s="90">
        <f t="shared" ca="1" si="12"/>
        <v>11698287845.678164</v>
      </c>
      <c r="J92" s="90">
        <f t="shared" ca="1" si="12"/>
        <v>12701394310.298037</v>
      </c>
      <c r="K92" s="90">
        <f t="shared" ca="1" si="12"/>
        <v>13704500774.917908</v>
      </c>
      <c r="L92">
        <f ca="1">IF('Waste 2020'!$A100="MR",INDIRECT("'Waste 2020'!"&amp;'Country Selector'!$B$3&amp;ROW($A100))*10^12,0)*'Process Emissions Multipliers'!$B$45</f>
        <v>14707607239.537783</v>
      </c>
      <c r="M92" s="90">
        <f t="shared" ca="1" si="16"/>
        <v>14753552841.792295</v>
      </c>
      <c r="N92" s="90">
        <f t="shared" ca="1" si="13"/>
        <v>14799498444.04681</v>
      </c>
      <c r="O92" s="90">
        <f t="shared" ca="1" si="13"/>
        <v>14845444046.301327</v>
      </c>
      <c r="P92" s="90">
        <f t="shared" ca="1" si="13"/>
        <v>14891389648.55584</v>
      </c>
      <c r="Q92" s="90">
        <f t="shared" ca="1" si="13"/>
        <v>14937335250.810352</v>
      </c>
      <c r="R92" s="90">
        <f t="shared" ca="1" si="13"/>
        <v>14983280853.064867</v>
      </c>
      <c r="S92" s="90">
        <f t="shared" ca="1" si="13"/>
        <v>15029226455.319382</v>
      </c>
      <c r="T92" s="90">
        <f t="shared" ca="1" si="13"/>
        <v>15075172057.573896</v>
      </c>
      <c r="U92" s="90">
        <f t="shared" ca="1" si="13"/>
        <v>15121117659.828407</v>
      </c>
      <c r="V92">
        <f ca="1">IF('Waste 2030'!$A100="MR",INDIRECT("'Waste 2030'!"&amp;'Country Selector'!$B$3&amp;ROW($A100))*10^12,0)*'Process Emissions Multipliers'!$D$45</f>
        <v>15167063262.082924</v>
      </c>
      <c r="W92" s="90">
        <f t="shared" ca="1" si="18"/>
        <v>15130279188.364897</v>
      </c>
      <c r="X92" s="90">
        <f t="shared" ca="1" si="18"/>
        <v>15093495114.646866</v>
      </c>
      <c r="Y92" s="90">
        <f t="shared" ca="1" si="18"/>
        <v>15056711040.928839</v>
      </c>
      <c r="Z92" s="90">
        <f t="shared" ca="1" si="18"/>
        <v>15019926967.210812</v>
      </c>
      <c r="AA92" s="90">
        <f t="shared" ca="1" si="18"/>
        <v>14983142893.492783</v>
      </c>
      <c r="AB92" s="90">
        <f t="shared" ca="1" si="18"/>
        <v>14946358819.774754</v>
      </c>
      <c r="AC92" s="90">
        <f t="shared" ca="1" si="18"/>
        <v>14909574746.056725</v>
      </c>
      <c r="AD92" s="90">
        <f t="shared" ca="1" si="18"/>
        <v>14872790672.338696</v>
      </c>
      <c r="AE92" s="90">
        <f t="shared" ca="1" si="18"/>
        <v>14836006598.620668</v>
      </c>
      <c r="AF92" s="90">
        <f t="shared" ca="1" si="18"/>
        <v>14799222524.902637</v>
      </c>
      <c r="AG92" s="90">
        <f t="shared" ca="1" si="18"/>
        <v>14762438451.184608</v>
      </c>
      <c r="AH92" s="90">
        <f t="shared" ca="1" si="18"/>
        <v>14725654377.466583</v>
      </c>
      <c r="AI92" s="90">
        <f t="shared" ca="1" si="18"/>
        <v>14688870303.748554</v>
      </c>
      <c r="AJ92" s="90">
        <f t="shared" ca="1" si="18"/>
        <v>14652086230.030525</v>
      </c>
      <c r="AK92" s="90">
        <f t="shared" ca="1" si="18"/>
        <v>14615302156.312498</v>
      </c>
      <c r="AL92" s="90">
        <f t="shared" ca="1" si="18"/>
        <v>14578518082.594467</v>
      </c>
      <c r="AM92" s="90">
        <f t="shared" ca="1" si="17"/>
        <v>14541734008.87644</v>
      </c>
      <c r="AN92" s="90">
        <f t="shared" ca="1" si="17"/>
        <v>14504949935.158411</v>
      </c>
      <c r="AO92" s="90">
        <f t="shared" ca="1" si="17"/>
        <v>14468165861.440384</v>
      </c>
      <c r="AP92">
        <f ca="1">V92*'Process Emissions Multipliers'!$E$45</f>
        <v>14431381787.722355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14992324093.348717</v>
      </c>
      <c r="D93" s="90">
        <f t="shared" ca="1" si="12"/>
        <v>14183279799.68259</v>
      </c>
      <c r="E93" s="90">
        <f t="shared" ca="1" si="12"/>
        <v>13374235506.01646</v>
      </c>
      <c r="F93" s="90">
        <f t="shared" ca="1" si="12"/>
        <v>12565191212.350334</v>
      </c>
      <c r="G93" s="90">
        <f t="shared" ca="1" si="12"/>
        <v>11756146918.684204</v>
      </c>
      <c r="H93" s="90">
        <f t="shared" ca="1" si="12"/>
        <v>10947102625.018076</v>
      </c>
      <c r="I93" s="90">
        <f t="shared" ca="1" si="12"/>
        <v>10138058331.351948</v>
      </c>
      <c r="J93" s="90">
        <f t="shared" ca="1" si="12"/>
        <v>9329014037.6858196</v>
      </c>
      <c r="K93" s="90">
        <f t="shared" ca="1" si="12"/>
        <v>8519969744.0196915</v>
      </c>
      <c r="L93">
        <f ca="1">IF('Waste 2020'!$A101="MR",INDIRECT("'Waste 2020'!"&amp;'Country Selector'!$B$3&amp;ROW($A101))*10^12,0)*'Process Emissions Multipliers'!$B$45</f>
        <v>7710925450.3535624</v>
      </c>
      <c r="M93" s="90">
        <f t="shared" ca="1" si="16"/>
        <v>10753085057.718914</v>
      </c>
      <c r="N93" s="90">
        <f t="shared" ca="1" si="13"/>
        <v>13795244665.084265</v>
      </c>
      <c r="O93" s="90">
        <f t="shared" ca="1" si="13"/>
        <v>16837404272.449615</v>
      </c>
      <c r="P93" s="90">
        <f t="shared" ca="1" si="13"/>
        <v>19879563879.814964</v>
      </c>
      <c r="Q93" s="90">
        <f t="shared" ca="1" si="13"/>
        <v>22921723487.180317</v>
      </c>
      <c r="R93" s="90">
        <f t="shared" ca="1" si="13"/>
        <v>25963883094.54567</v>
      </c>
      <c r="S93" s="90">
        <f t="shared" ca="1" si="13"/>
        <v>29006042701.911018</v>
      </c>
      <c r="T93" s="90">
        <f t="shared" ca="1" si="13"/>
        <v>32048202309.276371</v>
      </c>
      <c r="U93" s="90">
        <f t="shared" ca="1" si="13"/>
        <v>35090361916.641724</v>
      </c>
      <c r="V93">
        <f ca="1">IF('Waste 2030'!$A101="MR",INDIRECT("'Waste 2030'!"&amp;'Country Selector'!$B$3&amp;ROW($A101))*10^12,0)*'Process Emissions Multipliers'!$D$45</f>
        <v>38132521524.007072</v>
      </c>
      <c r="W93" s="90">
        <f t="shared" ca="1" si="18"/>
        <v>38040040240.15168</v>
      </c>
      <c r="X93" s="90">
        <f t="shared" ca="1" si="18"/>
        <v>37947558956.296288</v>
      </c>
      <c r="Y93" s="90">
        <f t="shared" ca="1" si="18"/>
        <v>37855077672.440895</v>
      </c>
      <c r="Z93" s="90">
        <f t="shared" ca="1" si="18"/>
        <v>37762596388.585503</v>
      </c>
      <c r="AA93" s="90">
        <f t="shared" ca="1" si="18"/>
        <v>37670115104.73011</v>
      </c>
      <c r="AB93" s="90">
        <f t="shared" ca="1" si="18"/>
        <v>37577633820.874718</v>
      </c>
      <c r="AC93" s="90">
        <f t="shared" ca="1" si="18"/>
        <v>37485152537.019325</v>
      </c>
      <c r="AD93" s="90">
        <f t="shared" ca="1" si="18"/>
        <v>37392671253.163933</v>
      </c>
      <c r="AE93" s="90">
        <f t="shared" ca="1" si="18"/>
        <v>37300189969.30854</v>
      </c>
      <c r="AF93" s="90">
        <f t="shared" ca="1" si="18"/>
        <v>37207708685.453148</v>
      </c>
      <c r="AG93" s="90">
        <f t="shared" ca="1" si="18"/>
        <v>37115227401.597755</v>
      </c>
      <c r="AH93" s="90">
        <f t="shared" ca="1" si="18"/>
        <v>37022746117.742363</v>
      </c>
      <c r="AI93" s="90">
        <f t="shared" ca="1" si="18"/>
        <v>36930264833.886971</v>
      </c>
      <c r="AJ93" s="90">
        <f t="shared" ca="1" si="18"/>
        <v>36837783550.031578</v>
      </c>
      <c r="AK93" s="90">
        <f t="shared" ca="1" si="18"/>
        <v>36745302266.176186</v>
      </c>
      <c r="AL93" s="90">
        <f t="shared" ca="1" si="18"/>
        <v>36652820982.320793</v>
      </c>
      <c r="AM93" s="90">
        <f t="shared" ca="1" si="17"/>
        <v>36560339698.465401</v>
      </c>
      <c r="AN93" s="90">
        <f t="shared" ca="1" si="17"/>
        <v>36467858414.610008</v>
      </c>
      <c r="AO93" s="90">
        <f t="shared" ca="1" si="17"/>
        <v>36375377130.754616</v>
      </c>
      <c r="AP93">
        <f ca="1">V93*'Process Emissions Multipliers'!$E$45</f>
        <v>36282895846.899223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7358598915.3336926</v>
      </c>
      <c r="D94" s="90">
        <f t="shared" ca="1" si="12"/>
        <v>8454493418.5267782</v>
      </c>
      <c r="E94" s="90">
        <f t="shared" ca="1" si="12"/>
        <v>9550387921.7198639</v>
      </c>
      <c r="F94" s="90">
        <f t="shared" ca="1" si="12"/>
        <v>10646282424.912951</v>
      </c>
      <c r="G94" s="90">
        <f t="shared" ca="1" si="12"/>
        <v>11742176928.106035</v>
      </c>
      <c r="H94" s="90">
        <f t="shared" ca="1" si="12"/>
        <v>12838071431.299122</v>
      </c>
      <c r="I94" s="90">
        <f t="shared" ca="1" si="12"/>
        <v>13933965934.492207</v>
      </c>
      <c r="J94" s="90">
        <f t="shared" ca="1" si="12"/>
        <v>15029860437.685293</v>
      </c>
      <c r="K94" s="90">
        <f t="shared" ca="1" si="12"/>
        <v>16125754940.878378</v>
      </c>
      <c r="L94">
        <f ca="1">IF('Waste 2020'!$A102="MR",INDIRECT("'Waste 2020'!"&amp;'Country Selector'!$B$3&amp;ROW($A102))*10^12,0)*'Process Emissions Multipliers'!$B$45</f>
        <v>17221649444.071465</v>
      </c>
      <c r="M94" s="90">
        <f t="shared" ca="1" si="16"/>
        <v>17376504984.782364</v>
      </c>
      <c r="N94" s="90">
        <f t="shared" ca="1" si="13"/>
        <v>17531360525.493267</v>
      </c>
      <c r="O94" s="90">
        <f t="shared" ca="1" si="13"/>
        <v>17686216066.204166</v>
      </c>
      <c r="P94" s="90">
        <f t="shared" ca="1" si="13"/>
        <v>17841071606.915066</v>
      </c>
      <c r="Q94" s="90">
        <f t="shared" ca="1" si="13"/>
        <v>17995927147.625969</v>
      </c>
      <c r="R94" s="90">
        <f t="shared" ca="1" si="13"/>
        <v>18150782688.336868</v>
      </c>
      <c r="S94" s="90">
        <f t="shared" ca="1" si="13"/>
        <v>18305638229.047768</v>
      </c>
      <c r="T94" s="90">
        <f t="shared" ca="1" si="13"/>
        <v>18460493769.758667</v>
      </c>
      <c r="U94" s="90">
        <f t="shared" ca="1" si="13"/>
        <v>18615349310.46957</v>
      </c>
      <c r="V94">
        <f ca="1">IF('Waste 2030'!$A102="MR",INDIRECT("'Waste 2030'!"&amp;'Country Selector'!$B$3&amp;ROW($A102))*10^12,0)*'Process Emissions Multipliers'!$D$45</f>
        <v>18770204851.18047</v>
      </c>
      <c r="W94" s="90">
        <f t="shared" ca="1" si="18"/>
        <v>18724682221.847576</v>
      </c>
      <c r="X94" s="90">
        <f t="shared" ca="1" si="18"/>
        <v>18679159592.514687</v>
      </c>
      <c r="Y94" s="90">
        <f t="shared" ca="1" si="18"/>
        <v>18633636963.181793</v>
      </c>
      <c r="Z94" s="90">
        <f t="shared" ca="1" si="18"/>
        <v>18588114333.848904</v>
      </c>
      <c r="AA94" s="90">
        <f t="shared" ca="1" si="18"/>
        <v>18542591704.51601</v>
      </c>
      <c r="AB94" s="90">
        <f t="shared" ca="1" si="18"/>
        <v>18497069075.183121</v>
      </c>
      <c r="AC94" s="90">
        <f t="shared" ca="1" si="18"/>
        <v>18451546445.850227</v>
      </c>
      <c r="AD94" s="90">
        <f t="shared" ca="1" si="18"/>
        <v>18406023816.517338</v>
      </c>
      <c r="AE94" s="90">
        <f t="shared" ca="1" si="18"/>
        <v>18360501187.184448</v>
      </c>
      <c r="AF94" s="90">
        <f t="shared" ca="1" si="18"/>
        <v>18314978557.851555</v>
      </c>
      <c r="AG94" s="90">
        <f t="shared" ca="1" si="18"/>
        <v>18269455928.518665</v>
      </c>
      <c r="AH94" s="90">
        <f t="shared" ca="1" si="18"/>
        <v>18223933299.185772</v>
      </c>
      <c r="AI94" s="90">
        <f t="shared" ca="1" si="18"/>
        <v>18178410669.852882</v>
      </c>
      <c r="AJ94" s="90">
        <f t="shared" ca="1" si="18"/>
        <v>18132888040.519989</v>
      </c>
      <c r="AK94" s="90">
        <f t="shared" ca="1" si="18"/>
        <v>18087365411.187096</v>
      </c>
      <c r="AL94" s="90">
        <f t="shared" ref="AL94:AO109" ca="1" si="19">$V94*($AP$1-AL$1)/($AP$1-$V$1)+$AP94*(AL$1-$V$1)/($AP$1-$V$1)</f>
        <v>18041842781.854206</v>
      </c>
      <c r="AM94" s="90">
        <f t="shared" ca="1" si="19"/>
        <v>17996320152.521317</v>
      </c>
      <c r="AN94" s="90">
        <f t="shared" ca="1" si="19"/>
        <v>17950797523.188423</v>
      </c>
      <c r="AO94" s="90">
        <f t="shared" ca="1" si="19"/>
        <v>17905274893.855534</v>
      </c>
      <c r="AP94">
        <f ca="1">V94*'Process Emissions Multipliers'!$E$45</f>
        <v>17859752264.52264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9212360366.182106</v>
      </c>
      <c r="D95" s="90">
        <f t="shared" ca="1" si="12"/>
        <v>9164426769.3029385</v>
      </c>
      <c r="E95" s="90">
        <f t="shared" ref="D95:K126" ca="1" si="20">$B95*($L$1-E$1)/($L$1-$B$1)+$L95*(E$1-$B$1)/($L$1-$B$1)</f>
        <v>9116493172.4237709</v>
      </c>
      <c r="F95" s="90">
        <f t="shared" ca="1" si="20"/>
        <v>9068559575.5446053</v>
      </c>
      <c r="G95" s="90">
        <f t="shared" ca="1" si="20"/>
        <v>9020625978.6654358</v>
      </c>
      <c r="H95" s="90">
        <f t="shared" ca="1" si="20"/>
        <v>8972692381.7862701</v>
      </c>
      <c r="I95" s="90">
        <f t="shared" ca="1" si="20"/>
        <v>8924758784.9071045</v>
      </c>
      <c r="J95" s="90">
        <f t="shared" ca="1" si="20"/>
        <v>8876825188.0279369</v>
      </c>
      <c r="K95" s="90">
        <f t="shared" ca="1" si="20"/>
        <v>8828891591.1487694</v>
      </c>
      <c r="L95">
        <f ca="1">IF('Waste 2020'!$A103="MR",INDIRECT("'Waste 2020'!"&amp;'Country Selector'!$B$3&amp;ROW($A103))*10^12,0)*'Process Emissions Multipliers'!$B$45</f>
        <v>8780957994.2696018</v>
      </c>
      <c r="M95" s="90">
        <f t="shared" ca="1" si="16"/>
        <v>9752974594.7128334</v>
      </c>
      <c r="N95" s="90">
        <f t="shared" ca="1" si="13"/>
        <v>10724991195.156065</v>
      </c>
      <c r="O95" s="90">
        <f t="shared" ref="N95:U126" ca="1" si="21">$L95*($V$1-O$1)/($V$1-$L$1)+$V95*(O$1-$L$1)/($V$1-$L$1)</f>
        <v>11697007795.599297</v>
      </c>
      <c r="P95" s="90">
        <f t="shared" ca="1" si="21"/>
        <v>12669024396.042528</v>
      </c>
      <c r="Q95" s="90">
        <f t="shared" ca="1" si="21"/>
        <v>13641040996.48576</v>
      </c>
      <c r="R95" s="90">
        <f t="shared" ca="1" si="21"/>
        <v>14613057596.928989</v>
      </c>
      <c r="S95" s="90">
        <f t="shared" ca="1" si="21"/>
        <v>15585074197.372223</v>
      </c>
      <c r="T95" s="90">
        <f t="shared" ca="1" si="21"/>
        <v>16557090797.815453</v>
      </c>
      <c r="U95" s="90">
        <f t="shared" ca="1" si="21"/>
        <v>17529107398.258682</v>
      </c>
      <c r="V95">
        <f ca="1">IF('Waste 2030'!$A103="MR",INDIRECT("'Waste 2030'!"&amp;'Country Selector'!$B$3&amp;ROW($A103))*10^12,0)*'Process Emissions Multipliers'!$D$45</f>
        <v>18501123998.701916</v>
      </c>
      <c r="W95" s="90">
        <f t="shared" ref="W95:AL110" ca="1" si="22">$V95*($AP$1-W$1)/($AP$1-$V$1)+$AP95*(W$1-$V$1)/($AP$1-$V$1)</f>
        <v>18456253960.430504</v>
      </c>
      <c r="X95" s="90">
        <f t="shared" ca="1" si="22"/>
        <v>18411383922.159084</v>
      </c>
      <c r="Y95" s="90">
        <f t="shared" ca="1" si="22"/>
        <v>18366513883.887669</v>
      </c>
      <c r="Z95" s="90">
        <f t="shared" ca="1" si="22"/>
        <v>18321643845.616253</v>
      </c>
      <c r="AA95" s="90">
        <f t="shared" ca="1" si="22"/>
        <v>18276773807.344841</v>
      </c>
      <c r="AB95" s="90">
        <f t="shared" ca="1" si="22"/>
        <v>18231903769.073425</v>
      </c>
      <c r="AC95" s="90">
        <f t="shared" ca="1" si="22"/>
        <v>18187033730.80201</v>
      </c>
      <c r="AD95" s="90">
        <f t="shared" ca="1" si="22"/>
        <v>18142163692.530594</v>
      </c>
      <c r="AE95" s="90">
        <f t="shared" ca="1" si="22"/>
        <v>18097293654.259178</v>
      </c>
      <c r="AF95" s="90">
        <f t="shared" ca="1" si="22"/>
        <v>18052423615.987762</v>
      </c>
      <c r="AG95" s="90">
        <f t="shared" ca="1" si="22"/>
        <v>18007553577.716347</v>
      </c>
      <c r="AH95" s="90">
        <f t="shared" ca="1" si="22"/>
        <v>17962683539.444931</v>
      </c>
      <c r="AI95" s="90">
        <f t="shared" ca="1" si="22"/>
        <v>17917813501.173515</v>
      </c>
      <c r="AJ95" s="90">
        <f t="shared" ca="1" si="22"/>
        <v>17872943462.9021</v>
      </c>
      <c r="AK95" s="90">
        <f t="shared" ca="1" si="22"/>
        <v>17828073424.630684</v>
      </c>
      <c r="AL95" s="90">
        <f t="shared" ca="1" si="22"/>
        <v>17783203386.359268</v>
      </c>
      <c r="AM95" s="90">
        <f t="shared" ca="1" si="19"/>
        <v>17738333348.087856</v>
      </c>
      <c r="AN95" s="90">
        <f t="shared" ca="1" si="19"/>
        <v>17693463309.816441</v>
      </c>
      <c r="AO95" s="90">
        <f t="shared" ca="1" si="19"/>
        <v>17648593271.545025</v>
      </c>
      <c r="AP95">
        <f ca="1">V95*'Process Emissions Multipliers'!$E$45</f>
        <v>17603723233.273609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7020762146.9825287</v>
      </c>
      <c r="D96" s="90">
        <f t="shared" ca="1" si="20"/>
        <v>7976325969.6023598</v>
      </c>
      <c r="E96" s="90">
        <f t="shared" ca="1" si="20"/>
        <v>8931889792.2221909</v>
      </c>
      <c r="F96" s="90">
        <f t="shared" ca="1" si="20"/>
        <v>9887453614.8420219</v>
      </c>
      <c r="G96" s="90">
        <f t="shared" ca="1" si="20"/>
        <v>10843017437.461853</v>
      </c>
      <c r="H96" s="90">
        <f t="shared" ca="1" si="20"/>
        <v>11798581260.081684</v>
      </c>
      <c r="I96" s="90">
        <f t="shared" ca="1" si="20"/>
        <v>12754145082.701513</v>
      </c>
      <c r="J96" s="90">
        <f t="shared" ca="1" si="20"/>
        <v>13709708905.321344</v>
      </c>
      <c r="K96" s="90">
        <f t="shared" ca="1" si="20"/>
        <v>14665272727.941177</v>
      </c>
      <c r="L96">
        <f ca="1">IF('Waste 2020'!$A104="MR",INDIRECT("'Waste 2020'!"&amp;'Country Selector'!$B$3&amp;ROW($A104))*10^12,0)*'Process Emissions Multipliers'!$B$45</f>
        <v>15620836550.561007</v>
      </c>
      <c r="M96" s="90">
        <f t="shared" ca="1" si="16"/>
        <v>15971563951.931864</v>
      </c>
      <c r="N96" s="90">
        <f t="shared" ca="1" si="21"/>
        <v>16322291353.302719</v>
      </c>
      <c r="O96" s="90">
        <f t="shared" ca="1" si="21"/>
        <v>16673018754.673574</v>
      </c>
      <c r="P96" s="90">
        <f t="shared" ca="1" si="21"/>
        <v>17023746156.044432</v>
      </c>
      <c r="Q96" s="90">
        <f t="shared" ca="1" si="21"/>
        <v>17374473557.415287</v>
      </c>
      <c r="R96" s="90">
        <f t="shared" ca="1" si="21"/>
        <v>17725200958.786144</v>
      </c>
      <c r="S96" s="90">
        <f t="shared" ca="1" si="21"/>
        <v>18075928360.156998</v>
      </c>
      <c r="T96" s="90">
        <f t="shared" ca="1" si="21"/>
        <v>18426655761.527855</v>
      </c>
      <c r="U96" s="90">
        <f t="shared" ca="1" si="21"/>
        <v>18777383162.898708</v>
      </c>
      <c r="V96">
        <f ca="1">IF('Waste 2030'!$A104="MR",INDIRECT("'Waste 2030'!"&amp;'Country Selector'!$B$3&amp;ROW($A104))*10^12,0)*'Process Emissions Multipliers'!$D$45</f>
        <v>19128110564.269566</v>
      </c>
      <c r="W96" s="90">
        <f t="shared" ca="1" si="22"/>
        <v>19081719920.482796</v>
      </c>
      <c r="X96" s="90">
        <f t="shared" ca="1" si="22"/>
        <v>19035329276.696026</v>
      </c>
      <c r="Y96" s="90">
        <f t="shared" ca="1" si="22"/>
        <v>18988938632.909256</v>
      </c>
      <c r="Z96" s="90">
        <f t="shared" ca="1" si="22"/>
        <v>18942547989.122486</v>
      </c>
      <c r="AA96" s="90">
        <f t="shared" ca="1" si="22"/>
        <v>18896157345.335716</v>
      </c>
      <c r="AB96" s="90">
        <f t="shared" ca="1" si="22"/>
        <v>18849766701.54895</v>
      </c>
      <c r="AC96" s="90">
        <f t="shared" ca="1" si="22"/>
        <v>18803376057.762177</v>
      </c>
      <c r="AD96" s="90">
        <f t="shared" ca="1" si="22"/>
        <v>18756985413.97541</v>
      </c>
      <c r="AE96" s="90">
        <f t="shared" ca="1" si="22"/>
        <v>18710594770.188637</v>
      </c>
      <c r="AF96" s="90">
        <f t="shared" ca="1" si="22"/>
        <v>18664204126.401871</v>
      </c>
      <c r="AG96" s="90">
        <f t="shared" ca="1" si="22"/>
        <v>18617813482.615097</v>
      </c>
      <c r="AH96" s="90">
        <f t="shared" ca="1" si="22"/>
        <v>18571422838.828331</v>
      </c>
      <c r="AI96" s="90">
        <f t="shared" ca="1" si="22"/>
        <v>18525032195.041561</v>
      </c>
      <c r="AJ96" s="90">
        <f t="shared" ca="1" si="22"/>
        <v>18478641551.254791</v>
      </c>
      <c r="AK96" s="90">
        <f t="shared" ca="1" si="22"/>
        <v>18432250907.468021</v>
      </c>
      <c r="AL96" s="90">
        <f t="shared" ca="1" si="22"/>
        <v>18385860263.681252</v>
      </c>
      <c r="AM96" s="90">
        <f t="shared" ca="1" si="19"/>
        <v>18339469619.894482</v>
      </c>
      <c r="AN96" s="90">
        <f t="shared" ca="1" si="19"/>
        <v>18293078976.107712</v>
      </c>
      <c r="AO96" s="90">
        <f t="shared" ca="1" si="19"/>
        <v>18246688332.320942</v>
      </c>
      <c r="AP96">
        <f ca="1">V96*'Process Emissions Multipliers'!$E$45</f>
        <v>18200297688.534172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12611779274.562456</v>
      </c>
      <c r="D97" s="90">
        <f t="shared" ca="1" si="20"/>
        <v>11819457847.152403</v>
      </c>
      <c r="E97" s="90">
        <f t="shared" ca="1" si="20"/>
        <v>11027136419.742352</v>
      </c>
      <c r="F97" s="90">
        <f t="shared" ca="1" si="20"/>
        <v>10234814992.332298</v>
      </c>
      <c r="G97" s="90">
        <f t="shared" ca="1" si="20"/>
        <v>9442493564.9222469</v>
      </c>
      <c r="H97" s="90">
        <f t="shared" ca="1" si="20"/>
        <v>8650172137.5121937</v>
      </c>
      <c r="I97" s="90">
        <f t="shared" ca="1" si="20"/>
        <v>7857850710.1021404</v>
      </c>
      <c r="J97" s="90">
        <f t="shared" ca="1" si="20"/>
        <v>7065529282.6920881</v>
      </c>
      <c r="K97" s="90">
        <f t="shared" ca="1" si="20"/>
        <v>6273207855.2820358</v>
      </c>
      <c r="L97">
        <f ca="1">IF('Waste 2020'!$A105="MR",INDIRECT("'Waste 2020'!"&amp;'Country Selector'!$B$3&amp;ROW($A105))*10^12,0)*'Process Emissions Multipliers'!$B$45</f>
        <v>5480886427.8719835</v>
      </c>
      <c r="M97" s="90">
        <f t="shared" ca="1" si="16"/>
        <v>7707646232.2103109</v>
      </c>
      <c r="N97" s="90">
        <f t="shared" ca="1" si="21"/>
        <v>9934406036.5486374</v>
      </c>
      <c r="O97" s="90">
        <f t="shared" ca="1" si="21"/>
        <v>12161165840.886967</v>
      </c>
      <c r="P97" s="90">
        <f t="shared" ca="1" si="21"/>
        <v>14387925645.225292</v>
      </c>
      <c r="Q97" s="90">
        <f t="shared" ca="1" si="21"/>
        <v>16614685449.56362</v>
      </c>
      <c r="R97" s="90">
        <f t="shared" ca="1" si="21"/>
        <v>18841445253.901947</v>
      </c>
      <c r="S97" s="90">
        <f t="shared" ca="1" si="21"/>
        <v>21068205058.240276</v>
      </c>
      <c r="T97" s="90">
        <f t="shared" ca="1" si="21"/>
        <v>23294964862.578602</v>
      </c>
      <c r="U97" s="90">
        <f t="shared" ca="1" si="21"/>
        <v>25521724666.916927</v>
      </c>
      <c r="V97">
        <f ca="1">IF('Waste 2030'!$A105="MR",INDIRECT("'Waste 2030'!"&amp;'Country Selector'!$B$3&amp;ROW($A105))*10^12,0)*'Process Emissions Multipliers'!$D$45</f>
        <v>27748484471.255257</v>
      </c>
      <c r="W97" s="90">
        <f t="shared" ca="1" si="22"/>
        <v>27681187178.383408</v>
      </c>
      <c r="X97" s="90">
        <f t="shared" ca="1" si="22"/>
        <v>27613889885.511562</v>
      </c>
      <c r="Y97" s="90">
        <f t="shared" ca="1" si="22"/>
        <v>27546592592.639713</v>
      </c>
      <c r="Z97" s="90">
        <f t="shared" ca="1" si="22"/>
        <v>27479295299.767868</v>
      </c>
      <c r="AA97" s="90">
        <f t="shared" ca="1" si="22"/>
        <v>27411998006.896027</v>
      </c>
      <c r="AB97" s="90">
        <f t="shared" ca="1" si="22"/>
        <v>27344700714.024178</v>
      </c>
      <c r="AC97" s="90">
        <f t="shared" ca="1" si="22"/>
        <v>27277403421.152328</v>
      </c>
      <c r="AD97" s="90">
        <f t="shared" ca="1" si="22"/>
        <v>27210106128.280483</v>
      </c>
      <c r="AE97" s="90">
        <f t="shared" ca="1" si="22"/>
        <v>27142808835.408634</v>
      </c>
      <c r="AF97" s="90">
        <f t="shared" ca="1" si="22"/>
        <v>27075511542.536789</v>
      </c>
      <c r="AG97" s="90">
        <f t="shared" ca="1" si="22"/>
        <v>27008214249.66494</v>
      </c>
      <c r="AH97" s="90">
        <f t="shared" ca="1" si="22"/>
        <v>26940916956.793091</v>
      </c>
      <c r="AI97" s="90">
        <f t="shared" ca="1" si="22"/>
        <v>26873619663.921249</v>
      </c>
      <c r="AJ97" s="90">
        <f t="shared" ca="1" si="22"/>
        <v>26806322371.0494</v>
      </c>
      <c r="AK97" s="90">
        <f t="shared" ca="1" si="22"/>
        <v>26739025078.177559</v>
      </c>
      <c r="AL97" s="90">
        <f t="shared" ca="1" si="22"/>
        <v>26671727785.30571</v>
      </c>
      <c r="AM97" s="90">
        <f t="shared" ca="1" si="19"/>
        <v>26604430492.433861</v>
      </c>
      <c r="AN97" s="90">
        <f t="shared" ca="1" si="19"/>
        <v>26537133199.562016</v>
      </c>
      <c r="AO97" s="90">
        <f t="shared" ca="1" si="19"/>
        <v>26469835906.690166</v>
      </c>
      <c r="AP97">
        <f ca="1">V97*'Process Emissions Multipliers'!$E$45</f>
        <v>26402538613.818321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5451866006.0319118</v>
      </c>
      <c r="D98" s="90">
        <f t="shared" ca="1" si="20"/>
        <v>6148348863.1242943</v>
      </c>
      <c r="E98" s="90">
        <f t="shared" ca="1" si="20"/>
        <v>6844831720.2166748</v>
      </c>
      <c r="F98" s="90">
        <f t="shared" ca="1" si="20"/>
        <v>7541314577.3090572</v>
      </c>
      <c r="G98" s="90">
        <f t="shared" ca="1" si="20"/>
        <v>8237797434.4014397</v>
      </c>
      <c r="H98" s="90">
        <f t="shared" ca="1" si="20"/>
        <v>8934280291.4938221</v>
      </c>
      <c r="I98" s="90">
        <f t="shared" ca="1" si="20"/>
        <v>9630763148.5862045</v>
      </c>
      <c r="J98" s="90">
        <f t="shared" ca="1" si="20"/>
        <v>10327246005.678587</v>
      </c>
      <c r="K98" s="90">
        <f t="shared" ca="1" si="20"/>
        <v>11023728862.770967</v>
      </c>
      <c r="L98">
        <f ca="1">IF('Waste 2020'!$A106="MR",INDIRECT("'Waste 2020'!"&amp;'Country Selector'!$B$3&amp;ROW($A106))*10^12,0)*'Process Emissions Multipliers'!$B$45</f>
        <v>11720211719.86335</v>
      </c>
      <c r="M98" s="90">
        <f t="shared" ca="1" si="16"/>
        <v>14006312211.002005</v>
      </c>
      <c r="N98" s="90">
        <f t="shared" ca="1" si="21"/>
        <v>16292412702.140659</v>
      </c>
      <c r="O98" s="90">
        <f t="shared" ca="1" si="21"/>
        <v>18578513193.279316</v>
      </c>
      <c r="P98" s="90">
        <f t="shared" ca="1" si="21"/>
        <v>20864613684.417969</v>
      </c>
      <c r="Q98" s="90">
        <f t="shared" ca="1" si="21"/>
        <v>23150714175.556625</v>
      </c>
      <c r="R98" s="90">
        <f t="shared" ca="1" si="21"/>
        <v>25436814666.695278</v>
      </c>
      <c r="S98" s="90">
        <f t="shared" ca="1" si="21"/>
        <v>27722915157.833935</v>
      </c>
      <c r="T98" s="90">
        <f t="shared" ca="1" si="21"/>
        <v>30009015648.972591</v>
      </c>
      <c r="U98" s="90">
        <f t="shared" ca="1" si="21"/>
        <v>32295116140.111244</v>
      </c>
      <c r="V98">
        <f ca="1">IF('Waste 2030'!$A106="MR",INDIRECT("'Waste 2030'!"&amp;'Country Selector'!$B$3&amp;ROW($A106))*10^12,0)*'Process Emissions Multipliers'!$D$45</f>
        <v>34581216631.249901</v>
      </c>
      <c r="W98" s="90">
        <f t="shared" ca="1" si="22"/>
        <v>34497348185.536812</v>
      </c>
      <c r="X98" s="90">
        <f t="shared" ca="1" si="22"/>
        <v>34413479739.823715</v>
      </c>
      <c r="Y98" s="90">
        <f t="shared" ca="1" si="22"/>
        <v>34329611294.11063</v>
      </c>
      <c r="Z98" s="90">
        <f t="shared" ca="1" si="22"/>
        <v>34245742848.397537</v>
      </c>
      <c r="AA98" s="90">
        <f t="shared" ca="1" si="22"/>
        <v>34161874402.684448</v>
      </c>
      <c r="AB98" s="90">
        <f t="shared" ca="1" si="22"/>
        <v>34078005956.971359</v>
      </c>
      <c r="AC98" s="90">
        <f t="shared" ca="1" si="22"/>
        <v>33994137511.25827</v>
      </c>
      <c r="AD98" s="90">
        <f t="shared" ca="1" si="22"/>
        <v>33910269065.545177</v>
      </c>
      <c r="AE98" s="90">
        <f t="shared" ca="1" si="22"/>
        <v>33826400619.832088</v>
      </c>
      <c r="AF98" s="90">
        <f t="shared" ca="1" si="22"/>
        <v>33742532174.118996</v>
      </c>
      <c r="AG98" s="90">
        <f t="shared" ca="1" si="22"/>
        <v>33658663728.405907</v>
      </c>
      <c r="AH98" s="90">
        <f t="shared" ca="1" si="22"/>
        <v>33574795282.692818</v>
      </c>
      <c r="AI98" s="90">
        <f t="shared" ca="1" si="22"/>
        <v>33490926836.979725</v>
      </c>
      <c r="AJ98" s="90">
        <f t="shared" ca="1" si="22"/>
        <v>33407058391.266636</v>
      </c>
      <c r="AK98" s="90">
        <f t="shared" ca="1" si="22"/>
        <v>33323189945.553543</v>
      </c>
      <c r="AL98" s="90">
        <f t="shared" ca="1" si="22"/>
        <v>33239321499.840458</v>
      </c>
      <c r="AM98" s="90">
        <f t="shared" ca="1" si="19"/>
        <v>33155453054.127365</v>
      </c>
      <c r="AN98" s="90">
        <f t="shared" ca="1" si="19"/>
        <v>33071584608.414272</v>
      </c>
      <c r="AO98" s="90">
        <f t="shared" ca="1" si="19"/>
        <v>32987716162.701187</v>
      </c>
      <c r="AP98">
        <f ca="1">V98*'Process Emissions Multipliers'!$E$45</f>
        <v>32903847716.988094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4971589871.3496628</v>
      </c>
      <c r="D99" s="90">
        <f t="shared" ca="1" si="20"/>
        <v>5239122186.056942</v>
      </c>
      <c r="E99" s="90">
        <f t="shared" ca="1" si="20"/>
        <v>5506654500.7642221</v>
      </c>
      <c r="F99" s="90">
        <f t="shared" ca="1" si="20"/>
        <v>5774186815.4715023</v>
      </c>
      <c r="G99" s="90">
        <f t="shared" ca="1" si="20"/>
        <v>6041719130.1787815</v>
      </c>
      <c r="H99" s="90">
        <f t="shared" ca="1" si="20"/>
        <v>6309251444.8860617</v>
      </c>
      <c r="I99" s="90">
        <f t="shared" ca="1" si="20"/>
        <v>6576783759.5933418</v>
      </c>
      <c r="J99" s="90">
        <f t="shared" ca="1" si="20"/>
        <v>6844316074.300622</v>
      </c>
      <c r="K99" s="90">
        <f t="shared" ca="1" si="20"/>
        <v>7111848389.0079012</v>
      </c>
      <c r="L99">
        <f ca="1">IF('Waste 2020'!$A107="MR",INDIRECT("'Waste 2020'!"&amp;'Country Selector'!$B$3&amp;ROW($A107))*10^12,0)*'Process Emissions Multipliers'!$B$45</f>
        <v>7379380703.7151814</v>
      </c>
      <c r="M99" s="90">
        <f t="shared" ca="1" si="16"/>
        <v>8460873687.9134674</v>
      </c>
      <c r="N99" s="90">
        <f t="shared" ca="1" si="21"/>
        <v>9542366672.1117535</v>
      </c>
      <c r="O99" s="90">
        <f t="shared" ca="1" si="21"/>
        <v>10623859656.31004</v>
      </c>
      <c r="P99" s="90">
        <f t="shared" ca="1" si="21"/>
        <v>11705352640.508327</v>
      </c>
      <c r="Q99" s="90">
        <f t="shared" ca="1" si="21"/>
        <v>12786845624.706612</v>
      </c>
      <c r="R99" s="90">
        <f t="shared" ca="1" si="21"/>
        <v>13868338608.9049</v>
      </c>
      <c r="S99" s="90">
        <f t="shared" ca="1" si="21"/>
        <v>14949831593.103184</v>
      </c>
      <c r="T99" s="90">
        <f t="shared" ca="1" si="21"/>
        <v>16031324577.301472</v>
      </c>
      <c r="U99" s="90">
        <f t="shared" ca="1" si="21"/>
        <v>17112817561.49976</v>
      </c>
      <c r="V99">
        <f ca="1">IF('Waste 2030'!$A107="MR",INDIRECT("'Waste 2030'!"&amp;'Country Selector'!$B$3&amp;ROW($A107))*10^12,0)*'Process Emissions Multipliers'!$D$45</f>
        <v>18194310545.698044</v>
      </c>
      <c r="W99" s="90">
        <f t="shared" ca="1" si="22"/>
        <v>18150184609.859509</v>
      </c>
      <c r="X99" s="90">
        <f t="shared" ca="1" si="22"/>
        <v>18106058674.020977</v>
      </c>
      <c r="Y99" s="90">
        <f t="shared" ca="1" si="22"/>
        <v>18061932738.182442</v>
      </c>
      <c r="Z99" s="90">
        <f t="shared" ca="1" si="22"/>
        <v>18017806802.343906</v>
      </c>
      <c r="AA99" s="90">
        <f t="shared" ca="1" si="22"/>
        <v>17973680866.505371</v>
      </c>
      <c r="AB99" s="90">
        <f t="shared" ca="1" si="22"/>
        <v>17929554930.66684</v>
      </c>
      <c r="AC99" s="90">
        <f t="shared" ca="1" si="22"/>
        <v>17885428994.828304</v>
      </c>
      <c r="AD99" s="90">
        <f t="shared" ca="1" si="22"/>
        <v>17841303058.989769</v>
      </c>
      <c r="AE99" s="90">
        <f t="shared" ca="1" si="22"/>
        <v>17797177123.151237</v>
      </c>
      <c r="AF99" s="90">
        <f t="shared" ca="1" si="22"/>
        <v>17753051187.312702</v>
      </c>
      <c r="AG99" s="90">
        <f t="shared" ca="1" si="22"/>
        <v>17708925251.474167</v>
      </c>
      <c r="AH99" s="90">
        <f t="shared" ca="1" si="22"/>
        <v>17664799315.635635</v>
      </c>
      <c r="AI99" s="90">
        <f t="shared" ca="1" si="22"/>
        <v>17620673379.7971</v>
      </c>
      <c r="AJ99" s="90">
        <f t="shared" ca="1" si="22"/>
        <v>17576547443.958565</v>
      </c>
      <c r="AK99" s="90">
        <f t="shared" ca="1" si="22"/>
        <v>17532421508.120033</v>
      </c>
      <c r="AL99" s="90">
        <f t="shared" ca="1" si="22"/>
        <v>17488295572.281498</v>
      </c>
      <c r="AM99" s="90">
        <f t="shared" ca="1" si="19"/>
        <v>17444169636.442963</v>
      </c>
      <c r="AN99" s="90">
        <f t="shared" ca="1" si="19"/>
        <v>17400043700.604431</v>
      </c>
      <c r="AO99" s="90">
        <f t="shared" ca="1" si="19"/>
        <v>17355917764.765896</v>
      </c>
      <c r="AP99">
        <f ca="1">V99*'Process Emissions Multipliers'!$E$45</f>
        <v>17311791828.927361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2439601469.9871321</v>
      </c>
      <c r="D100" s="90">
        <f t="shared" ca="1" si="20"/>
        <v>2769502030.7618999</v>
      </c>
      <c r="E100" s="90">
        <f t="shared" ca="1" si="20"/>
        <v>3099402591.5366678</v>
      </c>
      <c r="F100" s="90">
        <f t="shared" ca="1" si="20"/>
        <v>3429303152.3114352</v>
      </c>
      <c r="G100" s="90">
        <f t="shared" ca="1" si="20"/>
        <v>3759203713.0862031</v>
      </c>
      <c r="H100" s="90">
        <f t="shared" ca="1" si="20"/>
        <v>4089104273.860971</v>
      </c>
      <c r="I100" s="90">
        <f t="shared" ca="1" si="20"/>
        <v>4419004834.6357384</v>
      </c>
      <c r="J100" s="90">
        <f t="shared" ca="1" si="20"/>
        <v>4748905395.4105062</v>
      </c>
      <c r="K100" s="90">
        <f t="shared" ca="1" si="20"/>
        <v>5078805956.1852741</v>
      </c>
      <c r="L100">
        <f ca="1">IF('Waste 2020'!$A108="MR",INDIRECT("'Waste 2020'!"&amp;'Country Selector'!$B$3&amp;ROW($A108))*10^12,0)*'Process Emissions Multipliers'!$B$45</f>
        <v>5408706516.960042</v>
      </c>
      <c r="M100" s="90">
        <f t="shared" ca="1" si="16"/>
        <v>6615274032.1859226</v>
      </c>
      <c r="N100" s="90">
        <f t="shared" ca="1" si="21"/>
        <v>7821841547.4118023</v>
      </c>
      <c r="O100" s="90">
        <f t="shared" ca="1" si="21"/>
        <v>9028409062.6376839</v>
      </c>
      <c r="P100" s="90">
        <f t="shared" ca="1" si="21"/>
        <v>10234976577.863564</v>
      </c>
      <c r="Q100" s="90">
        <f t="shared" ca="1" si="21"/>
        <v>11441544093.089443</v>
      </c>
      <c r="R100" s="90">
        <f t="shared" ca="1" si="21"/>
        <v>12648111608.315323</v>
      </c>
      <c r="S100" s="90">
        <f t="shared" ca="1" si="21"/>
        <v>13854679123.541204</v>
      </c>
      <c r="T100" s="90">
        <f t="shared" ca="1" si="21"/>
        <v>15061246638.767084</v>
      </c>
      <c r="U100" s="90">
        <f t="shared" ca="1" si="21"/>
        <v>16267814153.992966</v>
      </c>
      <c r="V100">
        <f ca="1">IF('Waste 2030'!$A108="MR",INDIRECT("'Waste 2030'!"&amp;'Country Selector'!$B$3&amp;ROW($A108))*10^12,0)*'Process Emissions Multipliers'!$D$45</f>
        <v>17474381669.218845</v>
      </c>
      <c r="W100" s="90">
        <f t="shared" ca="1" si="22"/>
        <v>17432001748.176094</v>
      </c>
      <c r="X100" s="90">
        <f t="shared" ca="1" si="22"/>
        <v>17389621827.133339</v>
      </c>
      <c r="Y100" s="90">
        <f t="shared" ca="1" si="22"/>
        <v>17347241906.090588</v>
      </c>
      <c r="Z100" s="90">
        <f t="shared" ca="1" si="22"/>
        <v>17304861985.047832</v>
      </c>
      <c r="AA100" s="90">
        <f t="shared" ca="1" si="22"/>
        <v>17262482064.005081</v>
      </c>
      <c r="AB100" s="90">
        <f t="shared" ca="1" si="22"/>
        <v>17220102142.96233</v>
      </c>
      <c r="AC100" s="90">
        <f t="shared" ca="1" si="22"/>
        <v>17177722221.919577</v>
      </c>
      <c r="AD100" s="90">
        <f t="shared" ca="1" si="22"/>
        <v>17135342300.876823</v>
      </c>
      <c r="AE100" s="90">
        <f t="shared" ca="1" si="22"/>
        <v>17092962379.834068</v>
      </c>
      <c r="AF100" s="90">
        <f t="shared" ca="1" si="22"/>
        <v>17050582458.791317</v>
      </c>
      <c r="AG100" s="90">
        <f t="shared" ca="1" si="22"/>
        <v>17008202537.748566</v>
      </c>
      <c r="AH100" s="90">
        <f t="shared" ca="1" si="22"/>
        <v>16965822616.705812</v>
      </c>
      <c r="AI100" s="90">
        <f t="shared" ca="1" si="22"/>
        <v>16923442695.663059</v>
      </c>
      <c r="AJ100" s="90">
        <f t="shared" ca="1" si="22"/>
        <v>16881062774.620306</v>
      </c>
      <c r="AK100" s="90">
        <f t="shared" ca="1" si="22"/>
        <v>16838682853.577553</v>
      </c>
      <c r="AL100" s="90">
        <f t="shared" ca="1" si="22"/>
        <v>16796302932.5348</v>
      </c>
      <c r="AM100" s="90">
        <f t="shared" ca="1" si="19"/>
        <v>16753923011.492046</v>
      </c>
      <c r="AN100" s="90">
        <f t="shared" ca="1" si="19"/>
        <v>16711543090.449295</v>
      </c>
      <c r="AO100" s="90">
        <f t="shared" ca="1" si="19"/>
        <v>16669163169.40654</v>
      </c>
      <c r="AP100">
        <f ca="1">V100*'Process Emissions Multipliers'!$E$45</f>
        <v>16626783248.363789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7473802087.3986511</v>
      </c>
      <c r="D101" s="90">
        <f t="shared" ca="1" si="20"/>
        <v>7106719974.9250231</v>
      </c>
      <c r="E101" s="90">
        <f t="shared" ca="1" si="20"/>
        <v>6739637862.4513969</v>
      </c>
      <c r="F101" s="90">
        <f t="shared" ca="1" si="20"/>
        <v>6372555749.9777699</v>
      </c>
      <c r="G101" s="90">
        <f t="shared" ca="1" si="20"/>
        <v>6005473637.5041418</v>
      </c>
      <c r="H101" s="90">
        <f t="shared" ca="1" si="20"/>
        <v>5638391525.0305138</v>
      </c>
      <c r="I101" s="90">
        <f t="shared" ca="1" si="20"/>
        <v>5271309412.5568876</v>
      </c>
      <c r="J101" s="90">
        <f t="shared" ca="1" si="20"/>
        <v>4904227300.0832596</v>
      </c>
      <c r="K101" s="90">
        <f t="shared" ca="1" si="20"/>
        <v>4537145187.6096325</v>
      </c>
      <c r="L101">
        <f ca="1">IF('Waste 2020'!$A109="MR",INDIRECT("'Waste 2020'!"&amp;'Country Selector'!$B$3&amp;ROW($A109))*10^12,0)*'Process Emissions Multipliers'!$B$45</f>
        <v>4170063075.1360054</v>
      </c>
      <c r="M101" s="90">
        <f t="shared" ca="1" si="16"/>
        <v>5325139424.5138874</v>
      </c>
      <c r="N101" s="90">
        <f t="shared" ca="1" si="21"/>
        <v>6480215773.8917694</v>
      </c>
      <c r="O101" s="90">
        <f t="shared" ca="1" si="21"/>
        <v>7635292123.2696514</v>
      </c>
      <c r="P101" s="90">
        <f t="shared" ca="1" si="21"/>
        <v>8790368472.6475334</v>
      </c>
      <c r="Q101" s="90">
        <f t="shared" ca="1" si="21"/>
        <v>9945444822.0254173</v>
      </c>
      <c r="R101" s="90">
        <f t="shared" ca="1" si="21"/>
        <v>11100521171.403297</v>
      </c>
      <c r="S101" s="90">
        <f t="shared" ca="1" si="21"/>
        <v>12255597520.781181</v>
      </c>
      <c r="T101" s="90">
        <f t="shared" ca="1" si="21"/>
        <v>13410673870.159063</v>
      </c>
      <c r="U101" s="90">
        <f t="shared" ca="1" si="21"/>
        <v>14565750219.536947</v>
      </c>
      <c r="V101">
        <f ca="1">IF('Waste 2030'!$A109="MR",INDIRECT("'Waste 2030'!"&amp;'Country Selector'!$B$3&amp;ROW($A109))*10^12,0)*'Process Emissions Multipliers'!$D$45</f>
        <v>15720826568.914827</v>
      </c>
      <c r="W101" s="90">
        <f t="shared" ca="1" si="22"/>
        <v>15682699475.130959</v>
      </c>
      <c r="X101" s="90">
        <f t="shared" ca="1" si="22"/>
        <v>15644572381.347092</v>
      </c>
      <c r="Y101" s="90">
        <f t="shared" ca="1" si="22"/>
        <v>15606445287.563221</v>
      </c>
      <c r="Z101" s="90">
        <f t="shared" ca="1" si="22"/>
        <v>15568318193.779354</v>
      </c>
      <c r="AA101" s="90">
        <f t="shared" ca="1" si="22"/>
        <v>15530191099.995483</v>
      </c>
      <c r="AB101" s="90">
        <f t="shared" ca="1" si="22"/>
        <v>15492064006.211617</v>
      </c>
      <c r="AC101" s="90">
        <f t="shared" ca="1" si="22"/>
        <v>15453936912.427746</v>
      </c>
      <c r="AD101" s="90">
        <f t="shared" ca="1" si="22"/>
        <v>15415809818.643879</v>
      </c>
      <c r="AE101" s="90">
        <f t="shared" ca="1" si="22"/>
        <v>15377682724.860012</v>
      </c>
      <c r="AF101" s="90">
        <f t="shared" ca="1" si="22"/>
        <v>15339555631.076141</v>
      </c>
      <c r="AG101" s="90">
        <f t="shared" ca="1" si="22"/>
        <v>15301428537.292273</v>
      </c>
      <c r="AH101" s="90">
        <f t="shared" ca="1" si="22"/>
        <v>15263301443.508404</v>
      </c>
      <c r="AI101" s="90">
        <f t="shared" ca="1" si="22"/>
        <v>15225174349.724535</v>
      </c>
      <c r="AJ101" s="90">
        <f t="shared" ca="1" si="22"/>
        <v>15187047255.940666</v>
      </c>
      <c r="AK101" s="90">
        <f t="shared" ca="1" si="22"/>
        <v>15148920162.156799</v>
      </c>
      <c r="AL101" s="90">
        <f t="shared" ca="1" si="22"/>
        <v>15110793068.372929</v>
      </c>
      <c r="AM101" s="90">
        <f t="shared" ca="1" si="19"/>
        <v>15072665974.589062</v>
      </c>
      <c r="AN101" s="90">
        <f t="shared" ca="1" si="19"/>
        <v>15034538880.805193</v>
      </c>
      <c r="AO101" s="90">
        <f t="shared" ca="1" si="19"/>
        <v>14996411787.021324</v>
      </c>
      <c r="AP101">
        <f ca="1">V101*'Process Emissions Multipliers'!$E$45</f>
        <v>14958284693.237455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4741864227.1715956</v>
      </c>
      <c r="D102" s="90">
        <f t="shared" ca="1" si="20"/>
        <v>4960314471.8195419</v>
      </c>
      <c r="E102" s="90">
        <f t="shared" ca="1" si="20"/>
        <v>5178764716.4674873</v>
      </c>
      <c r="F102" s="90">
        <f t="shared" ca="1" si="20"/>
        <v>5397214961.1154337</v>
      </c>
      <c r="G102" s="90">
        <f t="shared" ca="1" si="20"/>
        <v>5615665205.7633801</v>
      </c>
      <c r="H102" s="90">
        <f t="shared" ca="1" si="20"/>
        <v>5834115450.4113255</v>
      </c>
      <c r="I102" s="90">
        <f t="shared" ca="1" si="20"/>
        <v>6052565695.0592709</v>
      </c>
      <c r="J102" s="90">
        <f t="shared" ca="1" si="20"/>
        <v>6271015939.7072182</v>
      </c>
      <c r="K102" s="90">
        <f t="shared" ca="1" si="20"/>
        <v>6489466184.3551645</v>
      </c>
      <c r="L102">
        <f ca="1">IF('Waste 2020'!$A110="MR",INDIRECT("'Waste 2020'!"&amp;'Country Selector'!$B$3&amp;ROW($A110))*10^12,0)*'Process Emissions Multipliers'!$B$45</f>
        <v>6707916429.0031099</v>
      </c>
      <c r="M102" s="90">
        <f t="shared" ca="1" si="16"/>
        <v>6898895498.9721193</v>
      </c>
      <c r="N102" s="90">
        <f t="shared" ca="1" si="21"/>
        <v>7089874568.9411268</v>
      </c>
      <c r="O102" s="90">
        <f t="shared" ca="1" si="21"/>
        <v>7280853638.9101353</v>
      </c>
      <c r="P102" s="90">
        <f t="shared" ca="1" si="21"/>
        <v>7471832708.8791447</v>
      </c>
      <c r="Q102" s="90">
        <f t="shared" ca="1" si="21"/>
        <v>7662811778.8481522</v>
      </c>
      <c r="R102" s="90">
        <f t="shared" ca="1" si="21"/>
        <v>7853790848.8171616</v>
      </c>
      <c r="S102" s="90">
        <f t="shared" ca="1" si="21"/>
        <v>8044769918.786171</v>
      </c>
      <c r="T102" s="90">
        <f t="shared" ca="1" si="21"/>
        <v>8235748988.7551785</v>
      </c>
      <c r="U102" s="90">
        <f t="shared" ca="1" si="21"/>
        <v>8426728058.7241859</v>
      </c>
      <c r="V102">
        <f ca="1">IF('Waste 2030'!$A110="MR",INDIRECT("'Waste 2030'!"&amp;'Country Selector'!$B$3&amp;ROW($A110))*10^12,0)*'Process Emissions Multipliers'!$D$45</f>
        <v>8617707128.6931953</v>
      </c>
      <c r="W102" s="90">
        <f t="shared" ca="1" si="22"/>
        <v>8596806947.2391682</v>
      </c>
      <c r="X102" s="90">
        <f t="shared" ca="1" si="22"/>
        <v>8575906765.7851419</v>
      </c>
      <c r="Y102" s="90">
        <f t="shared" ca="1" si="22"/>
        <v>8555006584.3311167</v>
      </c>
      <c r="Z102" s="90">
        <f t="shared" ca="1" si="22"/>
        <v>8534106402.8770905</v>
      </c>
      <c r="AA102" s="90">
        <f t="shared" ca="1" si="22"/>
        <v>8513206221.4230633</v>
      </c>
      <c r="AB102" s="90">
        <f t="shared" ca="1" si="22"/>
        <v>8492306039.969038</v>
      </c>
      <c r="AC102" s="90">
        <f t="shared" ca="1" si="22"/>
        <v>8471405858.5150108</v>
      </c>
      <c r="AD102" s="90">
        <f t="shared" ca="1" si="22"/>
        <v>8450505677.0609846</v>
      </c>
      <c r="AE102" s="90">
        <f t="shared" ca="1" si="22"/>
        <v>8429605495.6069584</v>
      </c>
      <c r="AF102" s="90">
        <f t="shared" ca="1" si="22"/>
        <v>8408705314.1529312</v>
      </c>
      <c r="AG102" s="90">
        <f t="shared" ca="1" si="22"/>
        <v>8387805132.698905</v>
      </c>
      <c r="AH102" s="90">
        <f t="shared" ca="1" si="22"/>
        <v>8366904951.2448788</v>
      </c>
      <c r="AI102" s="90">
        <f t="shared" ca="1" si="22"/>
        <v>8346004769.7908535</v>
      </c>
      <c r="AJ102" s="90">
        <f t="shared" ca="1" si="22"/>
        <v>8325104588.3368263</v>
      </c>
      <c r="AK102" s="90">
        <f t="shared" ca="1" si="22"/>
        <v>8304204406.8828001</v>
      </c>
      <c r="AL102" s="90">
        <f t="shared" ca="1" si="22"/>
        <v>8283304225.4287729</v>
      </c>
      <c r="AM102" s="90">
        <f t="shared" ca="1" si="19"/>
        <v>8262404043.9747467</v>
      </c>
      <c r="AN102" s="90">
        <f t="shared" ca="1" si="19"/>
        <v>8241503862.5207205</v>
      </c>
      <c r="AO102" s="90">
        <f t="shared" ca="1" si="19"/>
        <v>8220603681.0666943</v>
      </c>
      <c r="AP102">
        <f ca="1">V102*'Process Emissions Multipliers'!$E$45</f>
        <v>8199703499.612668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4965122406.1876764</v>
      </c>
      <c r="D103" s="90">
        <f t="shared" ca="1" si="20"/>
        <v>4667518505.2221651</v>
      </c>
      <c r="E103" s="90">
        <f t="shared" ca="1" si="20"/>
        <v>4369914604.2566547</v>
      </c>
      <c r="F103" s="90">
        <f t="shared" ca="1" si="20"/>
        <v>4072310703.2911434</v>
      </c>
      <c r="G103" s="90">
        <f t="shared" ca="1" si="20"/>
        <v>3774706802.325633</v>
      </c>
      <c r="H103" s="90">
        <f t="shared" ca="1" si="20"/>
        <v>3477102901.3601217</v>
      </c>
      <c r="I103" s="90">
        <f t="shared" ca="1" si="20"/>
        <v>3179499000.3946114</v>
      </c>
      <c r="J103" s="90">
        <f t="shared" ca="1" si="20"/>
        <v>2881895099.4291005</v>
      </c>
      <c r="K103" s="90">
        <f t="shared" ca="1" si="20"/>
        <v>2584291198.4635897</v>
      </c>
      <c r="L103">
        <f ca="1">IF('Waste 2020'!$A111="MR",INDIRECT("'Waste 2020'!"&amp;'Country Selector'!$B$3&amp;ROW($A111))*10^12,0)*'Process Emissions Multipliers'!$B$45</f>
        <v>2286687297.4980788</v>
      </c>
      <c r="M103" s="90">
        <f t="shared" ca="1" si="16"/>
        <v>2478587698.2199059</v>
      </c>
      <c r="N103" s="90">
        <f t="shared" ca="1" si="21"/>
        <v>2670488098.9417334</v>
      </c>
      <c r="O103" s="90">
        <f t="shared" ca="1" si="21"/>
        <v>2862388499.6635609</v>
      </c>
      <c r="P103" s="90">
        <f t="shared" ca="1" si="21"/>
        <v>3054288900.3853884</v>
      </c>
      <c r="Q103" s="90">
        <f t="shared" ca="1" si="21"/>
        <v>3246189301.1072159</v>
      </c>
      <c r="R103" s="90">
        <f t="shared" ca="1" si="21"/>
        <v>3438089701.8290434</v>
      </c>
      <c r="S103" s="90">
        <f t="shared" ca="1" si="21"/>
        <v>3629990102.5508699</v>
      </c>
      <c r="T103" s="90">
        <f t="shared" ca="1" si="21"/>
        <v>3821890503.2726974</v>
      </c>
      <c r="U103" s="90">
        <f t="shared" ca="1" si="21"/>
        <v>4013790903.9945254</v>
      </c>
      <c r="V103">
        <f ca="1">IF('Waste 2030'!$A111="MR",INDIRECT("'Waste 2030'!"&amp;'Country Selector'!$B$3&amp;ROW($A111))*10^12,0)*'Process Emissions Multipliers'!$D$45</f>
        <v>4205691304.7163525</v>
      </c>
      <c r="W103" s="90">
        <f t="shared" ca="1" si="22"/>
        <v>4195491409.3038564</v>
      </c>
      <c r="X103" s="90">
        <f t="shared" ca="1" si="22"/>
        <v>4185291513.8913608</v>
      </c>
      <c r="Y103" s="90">
        <f t="shared" ca="1" si="22"/>
        <v>4175091618.4788642</v>
      </c>
      <c r="Z103" s="90">
        <f t="shared" ca="1" si="22"/>
        <v>4164891723.0663681</v>
      </c>
      <c r="AA103" s="90">
        <f t="shared" ca="1" si="22"/>
        <v>4154691827.653872</v>
      </c>
      <c r="AB103" s="90">
        <f t="shared" ca="1" si="22"/>
        <v>4144491932.2413759</v>
      </c>
      <c r="AC103" s="90">
        <f t="shared" ca="1" si="22"/>
        <v>4134292036.8288798</v>
      </c>
      <c r="AD103" s="90">
        <f t="shared" ca="1" si="22"/>
        <v>4124092141.4163837</v>
      </c>
      <c r="AE103" s="90">
        <f t="shared" ca="1" si="22"/>
        <v>4113892246.0038872</v>
      </c>
      <c r="AF103" s="90">
        <f t="shared" ca="1" si="22"/>
        <v>4103692350.5913916</v>
      </c>
      <c r="AG103" s="90">
        <f t="shared" ca="1" si="22"/>
        <v>4093492455.1788955</v>
      </c>
      <c r="AH103" s="90">
        <f t="shared" ca="1" si="22"/>
        <v>4083292559.7663994</v>
      </c>
      <c r="AI103" s="90">
        <f t="shared" ca="1" si="22"/>
        <v>4073092664.3539028</v>
      </c>
      <c r="AJ103" s="90">
        <f t="shared" ca="1" si="22"/>
        <v>4062892768.9414072</v>
      </c>
      <c r="AK103" s="90">
        <f t="shared" ca="1" si="22"/>
        <v>4052692873.5289111</v>
      </c>
      <c r="AL103" s="90">
        <f t="shared" ca="1" si="22"/>
        <v>4042492978.116415</v>
      </c>
      <c r="AM103" s="90">
        <f t="shared" ca="1" si="19"/>
        <v>4032293082.7039189</v>
      </c>
      <c r="AN103" s="90">
        <f t="shared" ca="1" si="19"/>
        <v>4022093187.2914228</v>
      </c>
      <c r="AO103" s="90">
        <f t="shared" ca="1" si="19"/>
        <v>4011893291.8789268</v>
      </c>
      <c r="AP103">
        <f ca="1">V103*'Process Emissions Multipliers'!$E$45</f>
        <v>4001693396.4664307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2643507199.4927974</v>
      </c>
      <c r="D104" s="90">
        <f t="shared" ca="1" si="20"/>
        <v>2845791794.1682115</v>
      </c>
      <c r="E104" s="90">
        <f t="shared" ca="1" si="20"/>
        <v>3048076388.8436255</v>
      </c>
      <c r="F104" s="90">
        <f t="shared" ca="1" si="20"/>
        <v>3250360983.5190401</v>
      </c>
      <c r="G104" s="90">
        <f t="shared" ca="1" si="20"/>
        <v>3452645578.1944542</v>
      </c>
      <c r="H104" s="90">
        <f t="shared" ca="1" si="20"/>
        <v>3654930172.8698678</v>
      </c>
      <c r="I104" s="90">
        <f t="shared" ca="1" si="20"/>
        <v>3857214767.5452824</v>
      </c>
      <c r="J104" s="90">
        <f t="shared" ca="1" si="20"/>
        <v>4059499362.2206964</v>
      </c>
      <c r="K104" s="90">
        <f t="shared" ca="1" si="20"/>
        <v>4261783956.8961105</v>
      </c>
      <c r="L104">
        <f ca="1">IF('Waste 2020'!$A112="MR",INDIRECT("'Waste 2020'!"&amp;'Country Selector'!$B$3&amp;ROW($A112))*10^12,0)*'Process Emissions Multipliers'!$B$45</f>
        <v>4464068551.5715246</v>
      </c>
      <c r="M104" s="90">
        <f t="shared" ca="1" si="16"/>
        <v>4453280670.9674864</v>
      </c>
      <c r="N104" s="90">
        <f t="shared" ca="1" si="21"/>
        <v>4442492790.3634481</v>
      </c>
      <c r="O104" s="90">
        <f t="shared" ca="1" si="21"/>
        <v>4431704909.7594099</v>
      </c>
      <c r="P104" s="90">
        <f t="shared" ca="1" si="21"/>
        <v>4420917029.1553717</v>
      </c>
      <c r="Q104" s="90">
        <f t="shared" ca="1" si="21"/>
        <v>4410129148.5513334</v>
      </c>
      <c r="R104" s="90">
        <f t="shared" ca="1" si="21"/>
        <v>4399341267.9472952</v>
      </c>
      <c r="S104" s="90">
        <f t="shared" ca="1" si="21"/>
        <v>4388553387.343257</v>
      </c>
      <c r="T104" s="90">
        <f t="shared" ca="1" si="21"/>
        <v>4377765506.7392187</v>
      </c>
      <c r="U104" s="90">
        <f t="shared" ca="1" si="21"/>
        <v>4366977626.1351805</v>
      </c>
      <c r="V104">
        <f ca="1">IF('Waste 2030'!$A112="MR",INDIRECT("'Waste 2030'!"&amp;'Country Selector'!$B$3&amp;ROW($A112))*10^12,0)*'Process Emissions Multipliers'!$D$45</f>
        <v>4356189745.5311422</v>
      </c>
      <c r="W104" s="90">
        <f t="shared" ca="1" si="22"/>
        <v>4345624852.2515097</v>
      </c>
      <c r="X104" s="90">
        <f t="shared" ca="1" si="22"/>
        <v>4335059958.9718781</v>
      </c>
      <c r="Y104" s="90">
        <f t="shared" ca="1" si="22"/>
        <v>4324495065.6922455</v>
      </c>
      <c r="Z104" s="90">
        <f t="shared" ca="1" si="22"/>
        <v>4313930172.4126129</v>
      </c>
      <c r="AA104" s="90">
        <f t="shared" ca="1" si="22"/>
        <v>4303365279.1329803</v>
      </c>
      <c r="AB104" s="90">
        <f t="shared" ca="1" si="22"/>
        <v>4292800385.8533487</v>
      </c>
      <c r="AC104" s="90">
        <f t="shared" ca="1" si="22"/>
        <v>4282235492.5737166</v>
      </c>
      <c r="AD104" s="90">
        <f t="shared" ca="1" si="22"/>
        <v>4271670599.2940836</v>
      </c>
      <c r="AE104" s="90">
        <f t="shared" ca="1" si="22"/>
        <v>4261105706.014452</v>
      </c>
      <c r="AF104" s="90">
        <f t="shared" ca="1" si="22"/>
        <v>4250540812.7348194</v>
      </c>
      <c r="AG104" s="90">
        <f t="shared" ca="1" si="22"/>
        <v>4239975919.4551878</v>
      </c>
      <c r="AH104" s="90">
        <f t="shared" ca="1" si="22"/>
        <v>4229411026.1755552</v>
      </c>
      <c r="AI104" s="90">
        <f t="shared" ca="1" si="22"/>
        <v>4218846132.8959227</v>
      </c>
      <c r="AJ104" s="90">
        <f t="shared" ca="1" si="22"/>
        <v>4208281239.616291</v>
      </c>
      <c r="AK104" s="90">
        <f t="shared" ca="1" si="22"/>
        <v>4197716346.3366585</v>
      </c>
      <c r="AL104" s="90">
        <f t="shared" ca="1" si="22"/>
        <v>4187151453.0570259</v>
      </c>
      <c r="AM104" s="90">
        <f t="shared" ca="1" si="19"/>
        <v>4176586559.7773938</v>
      </c>
      <c r="AN104" s="90">
        <f t="shared" ca="1" si="19"/>
        <v>4166021666.4977617</v>
      </c>
      <c r="AO104" s="90">
        <f t="shared" ca="1" si="19"/>
        <v>4155456773.2181296</v>
      </c>
      <c r="AP104">
        <f ca="1">V104*'Process Emissions Multipliers'!$E$45</f>
        <v>4144891879.9384971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4438174288.9059906</v>
      </c>
      <c r="D105" s="90">
        <f t="shared" ca="1" si="20"/>
        <v>4962030158.1036301</v>
      </c>
      <c r="E105" s="90">
        <f t="shared" ca="1" si="20"/>
        <v>5485886027.3012714</v>
      </c>
      <c r="F105" s="90">
        <f t="shared" ca="1" si="20"/>
        <v>6009741896.4989109</v>
      </c>
      <c r="G105" s="90">
        <f t="shared" ca="1" si="20"/>
        <v>6533597765.6965504</v>
      </c>
      <c r="H105" s="90">
        <f t="shared" ca="1" si="20"/>
        <v>7057453634.8941898</v>
      </c>
      <c r="I105" s="90">
        <f t="shared" ca="1" si="20"/>
        <v>7581309504.0918293</v>
      </c>
      <c r="J105" s="90">
        <f t="shared" ca="1" si="20"/>
        <v>8105165373.2894697</v>
      </c>
      <c r="K105" s="90">
        <f t="shared" ca="1" si="20"/>
        <v>8629021242.4871101</v>
      </c>
      <c r="L105">
        <f ca="1">IF('Waste 2020'!$A113="MR",INDIRECT("'Waste 2020'!"&amp;'Country Selector'!$B$3&amp;ROW($A113))*10^12,0)*'Process Emissions Multipliers'!$B$45</f>
        <v>9152877111.6847496</v>
      </c>
      <c r="M105" s="90">
        <f t="shared" ca="1" si="16"/>
        <v>8871090273.4667015</v>
      </c>
      <c r="N105" s="90">
        <f t="shared" ca="1" si="21"/>
        <v>8589303435.2486534</v>
      </c>
      <c r="O105" s="90">
        <f t="shared" ca="1" si="21"/>
        <v>8307516597.0306053</v>
      </c>
      <c r="P105" s="90">
        <f t="shared" ca="1" si="21"/>
        <v>8025729758.8125582</v>
      </c>
      <c r="Q105" s="90">
        <f t="shared" ca="1" si="21"/>
        <v>7743942920.5945101</v>
      </c>
      <c r="R105" s="90">
        <f t="shared" ca="1" si="21"/>
        <v>7462156082.376461</v>
      </c>
      <c r="S105" s="90">
        <f t="shared" ca="1" si="21"/>
        <v>7180369244.1584148</v>
      </c>
      <c r="T105" s="90">
        <f t="shared" ca="1" si="21"/>
        <v>6898582405.9403667</v>
      </c>
      <c r="U105" s="90">
        <f t="shared" ca="1" si="21"/>
        <v>6616795567.7223186</v>
      </c>
      <c r="V105">
        <f ca="1">IF('Waste 2030'!$A113="MR",INDIRECT("'Waste 2030'!"&amp;'Country Selector'!$B$3&amp;ROW($A113))*10^12,0)*'Process Emissions Multipliers'!$D$45</f>
        <v>6335008729.5042706</v>
      </c>
      <c r="W105" s="90">
        <f t="shared" ca="1" si="22"/>
        <v>6319644685.451458</v>
      </c>
      <c r="X105" s="90">
        <f t="shared" ca="1" si="22"/>
        <v>6304280641.3986454</v>
      </c>
      <c r="Y105" s="90">
        <f t="shared" ca="1" si="22"/>
        <v>6288916597.3458328</v>
      </c>
      <c r="Z105" s="90">
        <f t="shared" ca="1" si="22"/>
        <v>6273552553.2930202</v>
      </c>
      <c r="AA105" s="90">
        <f t="shared" ca="1" si="22"/>
        <v>6258188509.2402067</v>
      </c>
      <c r="AB105" s="90">
        <f t="shared" ca="1" si="22"/>
        <v>6242824465.1873951</v>
      </c>
      <c r="AC105" s="90">
        <f t="shared" ca="1" si="22"/>
        <v>6227460421.1345816</v>
      </c>
      <c r="AD105" s="90">
        <f t="shared" ca="1" si="22"/>
        <v>6212096377.081768</v>
      </c>
      <c r="AE105" s="90">
        <f t="shared" ca="1" si="22"/>
        <v>6196732333.0289574</v>
      </c>
      <c r="AF105" s="90">
        <f t="shared" ca="1" si="22"/>
        <v>6181368288.9761438</v>
      </c>
      <c r="AG105" s="90">
        <f t="shared" ca="1" si="22"/>
        <v>6166004244.9233313</v>
      </c>
      <c r="AH105" s="90">
        <f t="shared" ca="1" si="22"/>
        <v>6150640200.8705187</v>
      </c>
      <c r="AI105" s="90">
        <f t="shared" ca="1" si="22"/>
        <v>6135276156.8177052</v>
      </c>
      <c r="AJ105" s="90">
        <f t="shared" ca="1" si="22"/>
        <v>6119912112.7648935</v>
      </c>
      <c r="AK105" s="90">
        <f t="shared" ca="1" si="22"/>
        <v>6104548068.71208</v>
      </c>
      <c r="AL105" s="90">
        <f t="shared" ca="1" si="22"/>
        <v>6089184024.6592674</v>
      </c>
      <c r="AM105" s="90">
        <f t="shared" ca="1" si="19"/>
        <v>6073819980.6064548</v>
      </c>
      <c r="AN105" s="90">
        <f t="shared" ca="1" si="19"/>
        <v>6058455936.5536423</v>
      </c>
      <c r="AO105" s="90">
        <f t="shared" ca="1" si="19"/>
        <v>6043091892.5008297</v>
      </c>
      <c r="AP105">
        <f ca="1">V105*'Process Emissions Multipliers'!$E$45</f>
        <v>6027727848.4480171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3205531453.7331634</v>
      </c>
      <c r="D106" s="90">
        <f t="shared" ca="1" si="20"/>
        <v>3209824067.5986557</v>
      </c>
      <c r="E106" s="90">
        <f t="shared" ca="1" si="20"/>
        <v>3214116681.4641485</v>
      </c>
      <c r="F106" s="90">
        <f t="shared" ca="1" si="20"/>
        <v>3218409295.3296413</v>
      </c>
      <c r="G106" s="90">
        <f t="shared" ca="1" si="20"/>
        <v>3222701909.1951342</v>
      </c>
      <c r="H106" s="90">
        <f t="shared" ca="1" si="20"/>
        <v>3226994523.0606265</v>
      </c>
      <c r="I106" s="90">
        <f t="shared" ca="1" si="20"/>
        <v>3231287136.9261189</v>
      </c>
      <c r="J106" s="90">
        <f t="shared" ca="1" si="20"/>
        <v>3235579750.7916121</v>
      </c>
      <c r="K106" s="90">
        <f t="shared" ca="1" si="20"/>
        <v>3239872364.6571045</v>
      </c>
      <c r="L106">
        <f ca="1">IF('Waste 2020'!$A114="MR",INDIRECT("'Waste 2020'!"&amp;'Country Selector'!$B$3&amp;ROW($A114))*10^12,0)*'Process Emissions Multipliers'!$B$45</f>
        <v>3244164978.5225973</v>
      </c>
      <c r="M106" s="90">
        <f t="shared" ca="1" si="16"/>
        <v>4339169911.9859133</v>
      </c>
      <c r="N106" s="90">
        <f t="shared" ca="1" si="21"/>
        <v>5434174845.4492283</v>
      </c>
      <c r="O106" s="90">
        <f t="shared" ca="1" si="21"/>
        <v>6529179778.9125443</v>
      </c>
      <c r="P106" s="90">
        <f t="shared" ca="1" si="21"/>
        <v>7624184712.3758602</v>
      </c>
      <c r="Q106" s="90">
        <f t="shared" ca="1" si="21"/>
        <v>8719189645.8391762</v>
      </c>
      <c r="R106" s="90">
        <f t="shared" ca="1" si="21"/>
        <v>9814194579.3024921</v>
      </c>
      <c r="S106" s="90">
        <f t="shared" ca="1" si="21"/>
        <v>10909199512.765806</v>
      </c>
      <c r="T106" s="90">
        <f t="shared" ca="1" si="21"/>
        <v>12004204446.229122</v>
      </c>
      <c r="U106" s="90">
        <f t="shared" ca="1" si="21"/>
        <v>13099209379.69244</v>
      </c>
      <c r="V106">
        <f ca="1">IF('Waste 2030'!$A114="MR",INDIRECT("'Waste 2030'!"&amp;'Country Selector'!$B$3&amp;ROW($A114))*10^12,0)*'Process Emissions Multipliers'!$D$45</f>
        <v>14194214313.155754</v>
      </c>
      <c r="W106" s="90">
        <f t="shared" ca="1" si="22"/>
        <v>14159789651.199614</v>
      </c>
      <c r="X106" s="90">
        <f t="shared" ca="1" si="22"/>
        <v>14125364989.243473</v>
      </c>
      <c r="Y106" s="90">
        <f t="shared" ca="1" si="22"/>
        <v>14090940327.287331</v>
      </c>
      <c r="Z106" s="90">
        <f t="shared" ca="1" si="22"/>
        <v>14056515665.331188</v>
      </c>
      <c r="AA106" s="90">
        <f t="shared" ca="1" si="22"/>
        <v>14022091003.375048</v>
      </c>
      <c r="AB106" s="90">
        <f t="shared" ca="1" si="22"/>
        <v>13987666341.418903</v>
      </c>
      <c r="AC106" s="90">
        <f t="shared" ca="1" si="22"/>
        <v>13953241679.462765</v>
      </c>
      <c r="AD106" s="90">
        <f t="shared" ca="1" si="22"/>
        <v>13918817017.506622</v>
      </c>
      <c r="AE106" s="90">
        <f t="shared" ca="1" si="22"/>
        <v>13884392355.550482</v>
      </c>
      <c r="AF106" s="90">
        <f t="shared" ca="1" si="22"/>
        <v>13849967693.594341</v>
      </c>
      <c r="AG106" s="90">
        <f t="shared" ca="1" si="22"/>
        <v>13815543031.638199</v>
      </c>
      <c r="AH106" s="90">
        <f t="shared" ca="1" si="22"/>
        <v>13781118369.682056</v>
      </c>
      <c r="AI106" s="90">
        <f t="shared" ca="1" si="22"/>
        <v>13746693707.725916</v>
      </c>
      <c r="AJ106" s="90">
        <f t="shared" ca="1" si="22"/>
        <v>13712269045.769773</v>
      </c>
      <c r="AK106" s="90">
        <f t="shared" ca="1" si="22"/>
        <v>13677844383.813633</v>
      </c>
      <c r="AL106" s="90">
        <f t="shared" ca="1" si="22"/>
        <v>13643419721.857492</v>
      </c>
      <c r="AM106" s="90">
        <f t="shared" ca="1" si="19"/>
        <v>13608995059.901352</v>
      </c>
      <c r="AN106" s="90">
        <f t="shared" ca="1" si="19"/>
        <v>13574570397.94521</v>
      </c>
      <c r="AO106" s="90">
        <f t="shared" ca="1" si="19"/>
        <v>13540145735.989067</v>
      </c>
      <c r="AP106">
        <f ca="1">V106*'Process Emissions Multipliers'!$E$45</f>
        <v>13505721074.032927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1430865196.3617592</v>
      </c>
      <c r="D107" s="90">
        <f t="shared" ca="1" si="20"/>
        <v>1900493931.8315511</v>
      </c>
      <c r="E107" s="90">
        <f t="shared" ca="1" si="20"/>
        <v>2370122667.3013425</v>
      </c>
      <c r="F107" s="90">
        <f t="shared" ca="1" si="20"/>
        <v>2839751402.7711344</v>
      </c>
      <c r="G107" s="90">
        <f t="shared" ca="1" si="20"/>
        <v>3309380138.2409263</v>
      </c>
      <c r="H107" s="90">
        <f t="shared" ca="1" si="20"/>
        <v>3779008873.7107177</v>
      </c>
      <c r="I107" s="90">
        <f t="shared" ca="1" si="20"/>
        <v>4248637609.1805096</v>
      </c>
      <c r="J107" s="90">
        <f t="shared" ca="1" si="20"/>
        <v>4718266344.650301</v>
      </c>
      <c r="K107" s="90">
        <f t="shared" ca="1" si="20"/>
        <v>5187895080.1200933</v>
      </c>
      <c r="L107">
        <f ca="1">IF('Waste 2020'!$A115="MR",INDIRECT("'Waste 2020'!"&amp;'Country Selector'!$B$3&amp;ROW($A115))*10^12,0)*'Process Emissions Multipliers'!$B$45</f>
        <v>5657523815.5898848</v>
      </c>
      <c r="M107" s="90">
        <f t="shared" ca="1" si="16"/>
        <v>5866844761.7728968</v>
      </c>
      <c r="N107" s="90">
        <f t="shared" ca="1" si="21"/>
        <v>6076165707.9559097</v>
      </c>
      <c r="O107" s="90">
        <f t="shared" ca="1" si="21"/>
        <v>6285486654.1389217</v>
      </c>
      <c r="P107" s="90">
        <f t="shared" ca="1" si="21"/>
        <v>6494807600.3219337</v>
      </c>
      <c r="Q107" s="90">
        <f t="shared" ca="1" si="21"/>
        <v>6704128546.5049477</v>
      </c>
      <c r="R107" s="90">
        <f t="shared" ca="1" si="21"/>
        <v>6913449492.6879597</v>
      </c>
      <c r="S107" s="90">
        <f t="shared" ca="1" si="21"/>
        <v>7122770438.8709717</v>
      </c>
      <c r="T107" s="90">
        <f t="shared" ca="1" si="21"/>
        <v>7332091385.0539846</v>
      </c>
      <c r="U107" s="90">
        <f t="shared" ca="1" si="21"/>
        <v>7541412331.2369976</v>
      </c>
      <c r="V107">
        <f ca="1">IF('Waste 2030'!$A115="MR",INDIRECT("'Waste 2030'!"&amp;'Country Selector'!$B$3&amp;ROW($A115))*10^12,0)*'Process Emissions Multipliers'!$D$45</f>
        <v>7750733277.4200096</v>
      </c>
      <c r="W107" s="90">
        <f t="shared" ca="1" si="22"/>
        <v>7731935733.0754738</v>
      </c>
      <c r="X107" s="90">
        <f t="shared" ca="1" si="22"/>
        <v>7713138188.730937</v>
      </c>
      <c r="Y107" s="90">
        <f t="shared" ca="1" si="22"/>
        <v>7694340644.3864002</v>
      </c>
      <c r="Z107" s="90">
        <f t="shared" ca="1" si="22"/>
        <v>7675543100.0418634</v>
      </c>
      <c r="AA107" s="90">
        <f t="shared" ca="1" si="22"/>
        <v>7656745555.6973267</v>
      </c>
      <c r="AB107" s="90">
        <f t="shared" ca="1" si="22"/>
        <v>7637948011.3527899</v>
      </c>
      <c r="AC107" s="90">
        <f t="shared" ca="1" si="22"/>
        <v>7619150467.008255</v>
      </c>
      <c r="AD107" s="90">
        <f t="shared" ca="1" si="22"/>
        <v>7600352922.6637173</v>
      </c>
      <c r="AE107" s="90">
        <f t="shared" ca="1" si="22"/>
        <v>7581555378.3191814</v>
      </c>
      <c r="AF107" s="90">
        <f t="shared" ca="1" si="22"/>
        <v>7562757833.9746456</v>
      </c>
      <c r="AG107" s="90">
        <f t="shared" ca="1" si="22"/>
        <v>7543960289.6301088</v>
      </c>
      <c r="AH107" s="90">
        <f t="shared" ca="1" si="22"/>
        <v>7525162745.2855721</v>
      </c>
      <c r="AI107" s="90">
        <f t="shared" ca="1" si="22"/>
        <v>7506365200.9410343</v>
      </c>
      <c r="AJ107" s="90">
        <f t="shared" ca="1" si="22"/>
        <v>7487567656.5964985</v>
      </c>
      <c r="AK107" s="90">
        <f t="shared" ca="1" si="22"/>
        <v>7468770112.2519617</v>
      </c>
      <c r="AL107" s="90">
        <f t="shared" ca="1" si="22"/>
        <v>7449972567.9074259</v>
      </c>
      <c r="AM107" s="90">
        <f t="shared" ca="1" si="19"/>
        <v>7431175023.5628891</v>
      </c>
      <c r="AN107" s="90">
        <f t="shared" ca="1" si="19"/>
        <v>7412377479.2183523</v>
      </c>
      <c r="AO107" s="90">
        <f t="shared" ca="1" si="19"/>
        <v>7393579934.8738155</v>
      </c>
      <c r="AP107">
        <f ca="1">V107*'Process Emissions Multipliers'!$E$45</f>
        <v>7374782390.5292797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5383329466.0065203</v>
      </c>
      <c r="D108" s="90">
        <f t="shared" ca="1" si="20"/>
        <v>5055293867.657608</v>
      </c>
      <c r="E108" s="90">
        <f t="shared" ca="1" si="20"/>
        <v>4727258269.3086967</v>
      </c>
      <c r="F108" s="90">
        <f t="shared" ca="1" si="20"/>
        <v>4399222670.9597836</v>
      </c>
      <c r="G108" s="90">
        <f t="shared" ca="1" si="20"/>
        <v>4071187072.6108713</v>
      </c>
      <c r="H108" s="90">
        <f t="shared" ca="1" si="20"/>
        <v>3743151474.2619586</v>
      </c>
      <c r="I108" s="90">
        <f t="shared" ca="1" si="20"/>
        <v>3415115875.9130459</v>
      </c>
      <c r="J108" s="90">
        <f t="shared" ca="1" si="20"/>
        <v>3087080277.5641336</v>
      </c>
      <c r="K108" s="90">
        <f t="shared" ca="1" si="20"/>
        <v>2759044679.2152214</v>
      </c>
      <c r="L108">
        <f ca="1">IF('Waste 2020'!$A116="MR",INDIRECT("'Waste 2020'!"&amp;'Country Selector'!$B$3&amp;ROW($A116))*10^12,0)*'Process Emissions Multipliers'!$B$45</f>
        <v>2431009080.8663092</v>
      </c>
      <c r="M108" s="90">
        <f t="shared" ca="1" si="16"/>
        <v>2888990554.0079522</v>
      </c>
      <c r="N108" s="90">
        <f t="shared" ca="1" si="21"/>
        <v>3346972027.1495953</v>
      </c>
      <c r="O108" s="90">
        <f t="shared" ca="1" si="21"/>
        <v>3804953500.2912378</v>
      </c>
      <c r="P108" s="90">
        <f t="shared" ca="1" si="21"/>
        <v>4262934973.4328809</v>
      </c>
      <c r="Q108" s="90">
        <f t="shared" ca="1" si="21"/>
        <v>4720916446.5745239</v>
      </c>
      <c r="R108" s="90">
        <f t="shared" ca="1" si="21"/>
        <v>5178897919.7161665</v>
      </c>
      <c r="S108" s="90">
        <f t="shared" ca="1" si="21"/>
        <v>5636879392.85781</v>
      </c>
      <c r="T108" s="90">
        <f t="shared" ca="1" si="21"/>
        <v>6094860865.9994526</v>
      </c>
      <c r="U108" s="90">
        <f t="shared" ca="1" si="21"/>
        <v>6552842339.1410952</v>
      </c>
      <c r="V108">
        <f ca="1">IF('Waste 2030'!$A116="MR",INDIRECT("'Waste 2030'!"&amp;'Country Selector'!$B$3&amp;ROW($A116))*10^12,0)*'Process Emissions Multipliers'!$D$45</f>
        <v>7010823812.2827387</v>
      </c>
      <c r="W108" s="90">
        <f t="shared" ca="1" si="22"/>
        <v>6993820740.8588972</v>
      </c>
      <c r="X108" s="90">
        <f t="shared" ca="1" si="22"/>
        <v>6976817669.4350557</v>
      </c>
      <c r="Y108" s="90">
        <f t="shared" ca="1" si="22"/>
        <v>6959814598.0112152</v>
      </c>
      <c r="Z108" s="90">
        <f t="shared" ca="1" si="22"/>
        <v>6942811526.5873728</v>
      </c>
      <c r="AA108" s="90">
        <f t="shared" ca="1" si="22"/>
        <v>6925808455.1635303</v>
      </c>
      <c r="AB108" s="90">
        <f t="shared" ca="1" si="22"/>
        <v>6908805383.7396908</v>
      </c>
      <c r="AC108" s="90">
        <f t="shared" ca="1" si="22"/>
        <v>6891802312.3158484</v>
      </c>
      <c r="AD108" s="90">
        <f t="shared" ca="1" si="22"/>
        <v>6874799240.8920078</v>
      </c>
      <c r="AE108" s="90">
        <f t="shared" ca="1" si="22"/>
        <v>6857796169.4681654</v>
      </c>
      <c r="AF108" s="90">
        <f t="shared" ca="1" si="22"/>
        <v>6840793098.0443249</v>
      </c>
      <c r="AG108" s="90">
        <f t="shared" ca="1" si="22"/>
        <v>6823790026.6204824</v>
      </c>
      <c r="AH108" s="90">
        <f t="shared" ca="1" si="22"/>
        <v>6806786955.1966419</v>
      </c>
      <c r="AI108" s="90">
        <f t="shared" ca="1" si="22"/>
        <v>6789783883.7728004</v>
      </c>
      <c r="AJ108" s="90">
        <f t="shared" ca="1" si="22"/>
        <v>6772780812.348959</v>
      </c>
      <c r="AK108" s="90">
        <f t="shared" ca="1" si="22"/>
        <v>6755777740.9251175</v>
      </c>
      <c r="AL108" s="90">
        <f t="shared" ca="1" si="22"/>
        <v>6738774669.501276</v>
      </c>
      <c r="AM108" s="90">
        <f t="shared" ca="1" si="19"/>
        <v>6721771598.0774345</v>
      </c>
      <c r="AN108" s="90">
        <f t="shared" ca="1" si="19"/>
        <v>6704768526.6535931</v>
      </c>
      <c r="AO108" s="90">
        <f t="shared" ca="1" si="19"/>
        <v>6687765455.2297506</v>
      </c>
      <c r="AP108">
        <f ca="1">V108*'Process Emissions Multipliers'!$E$45</f>
        <v>6670762383.8059101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4624323599.6983042</v>
      </c>
      <c r="D109" s="90">
        <f t="shared" ca="1" si="20"/>
        <v>4863235355.0840931</v>
      </c>
      <c r="E109" s="90">
        <f t="shared" ca="1" si="20"/>
        <v>5102147110.469883</v>
      </c>
      <c r="F109" s="90">
        <f t="shared" ca="1" si="20"/>
        <v>5341058865.8556728</v>
      </c>
      <c r="G109" s="90">
        <f t="shared" ca="1" si="20"/>
        <v>5579970621.2414627</v>
      </c>
      <c r="H109" s="90">
        <f t="shared" ca="1" si="20"/>
        <v>5818882376.6272526</v>
      </c>
      <c r="I109" s="90">
        <f t="shared" ca="1" si="20"/>
        <v>6057794132.0130424</v>
      </c>
      <c r="J109" s="90">
        <f t="shared" ca="1" si="20"/>
        <v>6296705887.3988323</v>
      </c>
      <c r="K109" s="90">
        <f t="shared" ca="1" si="20"/>
        <v>6535617642.7846212</v>
      </c>
      <c r="L109">
        <f ca="1">IF('Waste 2020'!$A117="MR",INDIRECT("'Waste 2020'!"&amp;'Country Selector'!$B$3&amp;ROW($A117))*10^12,0)*'Process Emissions Multipliers'!$B$45</f>
        <v>6774529398.1704111</v>
      </c>
      <c r="M109" s="90">
        <f t="shared" ca="1" si="16"/>
        <v>6336025150.2651958</v>
      </c>
      <c r="N109" s="90">
        <f t="shared" ca="1" si="21"/>
        <v>5897520902.3599825</v>
      </c>
      <c r="O109" s="90">
        <f t="shared" ca="1" si="21"/>
        <v>5459016654.4547672</v>
      </c>
      <c r="P109" s="90">
        <f t="shared" ca="1" si="21"/>
        <v>5020512406.5495529</v>
      </c>
      <c r="Q109" s="90">
        <f t="shared" ca="1" si="21"/>
        <v>4582008158.6443377</v>
      </c>
      <c r="R109" s="90">
        <f t="shared" ca="1" si="21"/>
        <v>4143503910.7391233</v>
      </c>
      <c r="S109" s="90">
        <f t="shared" ca="1" si="21"/>
        <v>3704999662.8339086</v>
      </c>
      <c r="T109" s="90">
        <f t="shared" ca="1" si="21"/>
        <v>3266495414.9286938</v>
      </c>
      <c r="U109" s="90">
        <f t="shared" ca="1" si="21"/>
        <v>2827991167.0234785</v>
      </c>
      <c r="V109">
        <f ca="1">IF('Waste 2030'!$A117="MR",INDIRECT("'Waste 2030'!"&amp;'Country Selector'!$B$3&amp;ROW($A117))*10^12,0)*'Process Emissions Multipliers'!$D$45</f>
        <v>2389486919.1182642</v>
      </c>
      <c r="W109" s="90">
        <f t="shared" ca="1" si="22"/>
        <v>2383691791.7780328</v>
      </c>
      <c r="X109" s="90">
        <f t="shared" ca="1" si="22"/>
        <v>2377896664.4378018</v>
      </c>
      <c r="Y109" s="90">
        <f t="shared" ca="1" si="22"/>
        <v>2372101537.0975709</v>
      </c>
      <c r="Z109" s="90">
        <f t="shared" ca="1" si="22"/>
        <v>2366306409.75734</v>
      </c>
      <c r="AA109" s="90">
        <f t="shared" ca="1" si="22"/>
        <v>2360511282.417109</v>
      </c>
      <c r="AB109" s="90">
        <f t="shared" ca="1" si="22"/>
        <v>2354716155.0768781</v>
      </c>
      <c r="AC109" s="90">
        <f t="shared" ca="1" si="22"/>
        <v>2348921027.7366467</v>
      </c>
      <c r="AD109" s="90">
        <f t="shared" ca="1" si="22"/>
        <v>2343125900.3964157</v>
      </c>
      <c r="AE109" s="90">
        <f t="shared" ca="1" si="22"/>
        <v>2337330773.0561848</v>
      </c>
      <c r="AF109" s="90">
        <f t="shared" ca="1" si="22"/>
        <v>2331535645.7159538</v>
      </c>
      <c r="AG109" s="90">
        <f t="shared" ca="1" si="22"/>
        <v>2325740518.3757224</v>
      </c>
      <c r="AH109" s="90">
        <f t="shared" ca="1" si="22"/>
        <v>2319945391.0354919</v>
      </c>
      <c r="AI109" s="90">
        <f t="shared" ca="1" si="22"/>
        <v>2314150263.6952605</v>
      </c>
      <c r="AJ109" s="90">
        <f t="shared" ca="1" si="22"/>
        <v>2308355136.3550296</v>
      </c>
      <c r="AK109" s="90">
        <f t="shared" ca="1" si="22"/>
        <v>2302560009.0147982</v>
      </c>
      <c r="AL109" s="90">
        <f t="shared" ca="1" si="22"/>
        <v>2296764881.6745672</v>
      </c>
      <c r="AM109" s="90">
        <f t="shared" ca="1" si="19"/>
        <v>2290969754.3343363</v>
      </c>
      <c r="AN109" s="90">
        <f t="shared" ca="1" si="19"/>
        <v>2285174626.9941053</v>
      </c>
      <c r="AO109" s="90">
        <f t="shared" ca="1" si="19"/>
        <v>2279379499.6538739</v>
      </c>
      <c r="AP109">
        <f ca="1">V109*'Process Emissions Multipliers'!$E$45</f>
        <v>2273584372.313643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3144046921.5426412</v>
      </c>
      <c r="D110" s="90">
        <f t="shared" ca="1" si="20"/>
        <v>3074040007.0973425</v>
      </c>
      <c r="E110" s="90">
        <f t="shared" ca="1" si="20"/>
        <v>3004033092.6520433</v>
      </c>
      <c r="F110" s="90">
        <f t="shared" ca="1" si="20"/>
        <v>2934026178.2067447</v>
      </c>
      <c r="G110" s="90">
        <f t="shared" ca="1" si="20"/>
        <v>2864019263.761446</v>
      </c>
      <c r="H110" s="90">
        <f t="shared" ca="1" si="20"/>
        <v>2794012349.3161473</v>
      </c>
      <c r="I110" s="90">
        <f t="shared" ca="1" si="20"/>
        <v>2724005434.8708487</v>
      </c>
      <c r="J110" s="90">
        <f t="shared" ca="1" si="20"/>
        <v>2653998520.4255495</v>
      </c>
      <c r="K110" s="90">
        <f t="shared" ca="1" si="20"/>
        <v>2583991605.9802508</v>
      </c>
      <c r="L110">
        <f ca="1">IF('Waste 2020'!$A118="MR",INDIRECT("'Waste 2020'!"&amp;'Country Selector'!$B$3&amp;ROW($A118))*10^12,0)*'Process Emissions Multipliers'!$B$45</f>
        <v>2513984691.5349522</v>
      </c>
      <c r="M110" s="90">
        <f t="shared" ca="1" si="16"/>
        <v>3079470632.8881826</v>
      </c>
      <c r="N110" s="90">
        <f t="shared" ca="1" si="21"/>
        <v>3644956574.2414131</v>
      </c>
      <c r="O110" s="90">
        <f t="shared" ca="1" si="21"/>
        <v>4210442515.5946436</v>
      </c>
      <c r="P110" s="90">
        <f t="shared" ca="1" si="21"/>
        <v>4775928456.9478741</v>
      </c>
      <c r="Q110" s="90">
        <f t="shared" ca="1" si="21"/>
        <v>5341414398.3011036</v>
      </c>
      <c r="R110" s="90">
        <f t="shared" ca="1" si="21"/>
        <v>5906900339.654335</v>
      </c>
      <c r="S110" s="90">
        <f t="shared" ca="1" si="21"/>
        <v>6472386281.0075645</v>
      </c>
      <c r="T110" s="90">
        <f t="shared" ca="1" si="21"/>
        <v>7037872222.360795</v>
      </c>
      <c r="U110" s="90">
        <f t="shared" ca="1" si="21"/>
        <v>7603358163.7140245</v>
      </c>
      <c r="V110">
        <f ca="1">IF('Waste 2030'!$A118="MR",INDIRECT("'Waste 2030'!"&amp;'Country Selector'!$B$3&amp;ROW($A118))*10^12,0)*'Process Emissions Multipliers'!$D$45</f>
        <v>8168844105.067256</v>
      </c>
      <c r="W110" s="90">
        <f t="shared" ca="1" si="22"/>
        <v>8149032533.2052813</v>
      </c>
      <c r="X110" s="90">
        <f t="shared" ca="1" si="22"/>
        <v>8129220961.3433056</v>
      </c>
      <c r="Y110" s="90">
        <f t="shared" ca="1" si="22"/>
        <v>8109409389.4813309</v>
      </c>
      <c r="Z110" s="90">
        <f t="shared" ca="1" si="22"/>
        <v>8089597817.6193562</v>
      </c>
      <c r="AA110" s="90">
        <f t="shared" ca="1" si="22"/>
        <v>8069786245.7573814</v>
      </c>
      <c r="AB110" s="90">
        <f t="shared" ca="1" si="22"/>
        <v>8049974673.8954058</v>
      </c>
      <c r="AC110" s="90">
        <f t="shared" ca="1" si="22"/>
        <v>8030163102.0334311</v>
      </c>
      <c r="AD110" s="90">
        <f t="shared" ca="1" si="22"/>
        <v>8010351530.1714563</v>
      </c>
      <c r="AE110" s="90">
        <f t="shared" ca="1" si="22"/>
        <v>7990539958.3094816</v>
      </c>
      <c r="AF110" s="90">
        <f t="shared" ca="1" si="22"/>
        <v>7970728386.447506</v>
      </c>
      <c r="AG110" s="90">
        <f t="shared" ca="1" si="22"/>
        <v>7950916814.5855312</v>
      </c>
      <c r="AH110" s="90">
        <f t="shared" ca="1" si="22"/>
        <v>7931105242.7235556</v>
      </c>
      <c r="AI110" s="90">
        <f t="shared" ca="1" si="22"/>
        <v>7911293670.8615808</v>
      </c>
      <c r="AJ110" s="90">
        <f t="shared" ca="1" si="22"/>
        <v>7891482098.9996061</v>
      </c>
      <c r="AK110" s="90">
        <f t="shared" ca="1" si="22"/>
        <v>7871670527.1376314</v>
      </c>
      <c r="AL110" s="90">
        <f t="shared" ref="AL110:AO125" ca="1" si="23">$V110*($AP$1-AL$1)/($AP$1-$V$1)+$AP110*(AL$1-$V$1)/($AP$1-$V$1)</f>
        <v>7851858955.2756557</v>
      </c>
      <c r="AM110" s="90">
        <f t="shared" ca="1" si="23"/>
        <v>7832047383.413681</v>
      </c>
      <c r="AN110" s="90">
        <f t="shared" ca="1" si="23"/>
        <v>7812235811.5517063</v>
      </c>
      <c r="AO110" s="90">
        <f t="shared" ca="1" si="23"/>
        <v>7792424239.6897316</v>
      </c>
      <c r="AP110">
        <f ca="1">V110*'Process Emissions Multipliers'!$E$45</f>
        <v>7772612667.8277569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2690911757.629323</v>
      </c>
      <c r="D111" s="90">
        <f t="shared" ca="1" si="20"/>
        <v>2750726225.4388409</v>
      </c>
      <c r="E111" s="90">
        <f t="shared" ca="1" si="20"/>
        <v>2810540693.2483578</v>
      </c>
      <c r="F111" s="90">
        <f t="shared" ca="1" si="20"/>
        <v>2870355161.0578747</v>
      </c>
      <c r="G111" s="90">
        <f t="shared" ca="1" si="20"/>
        <v>2930169628.8673921</v>
      </c>
      <c r="H111" s="90">
        <f t="shared" ca="1" si="20"/>
        <v>2989984096.6769094</v>
      </c>
      <c r="I111" s="90">
        <f t="shared" ca="1" si="20"/>
        <v>3049798564.4864264</v>
      </c>
      <c r="J111" s="90">
        <f t="shared" ca="1" si="20"/>
        <v>3109613032.2959437</v>
      </c>
      <c r="K111" s="90">
        <f t="shared" ca="1" si="20"/>
        <v>3169427500.1054611</v>
      </c>
      <c r="L111">
        <f ca="1">IF('Waste 2020'!$A119="MR",INDIRECT("'Waste 2020'!"&amp;'Country Selector'!$B$3&amp;ROW($A119))*10^12,0)*'Process Emissions Multipliers'!$B$45</f>
        <v>3229241967.914978</v>
      </c>
      <c r="M111" s="90">
        <f t="shared" ca="1" si="16"/>
        <v>3456730813.2572126</v>
      </c>
      <c r="N111" s="90">
        <f t="shared" ca="1" si="21"/>
        <v>3684219658.5994468</v>
      </c>
      <c r="O111" s="90">
        <f t="shared" ca="1" si="21"/>
        <v>3911708503.9416809</v>
      </c>
      <c r="P111" s="90">
        <f t="shared" ca="1" si="21"/>
        <v>4139197349.283915</v>
      </c>
      <c r="Q111" s="90">
        <f t="shared" ca="1" si="21"/>
        <v>4366686194.6261501</v>
      </c>
      <c r="R111" s="90">
        <f t="shared" ca="1" si="21"/>
        <v>4594175039.9683838</v>
      </c>
      <c r="S111" s="90">
        <f t="shared" ca="1" si="21"/>
        <v>4821663885.3106184</v>
      </c>
      <c r="T111" s="90">
        <f t="shared" ca="1" si="21"/>
        <v>5049152730.6528521</v>
      </c>
      <c r="U111" s="90">
        <f t="shared" ca="1" si="21"/>
        <v>5276641575.9950867</v>
      </c>
      <c r="V111">
        <f ca="1">IF('Waste 2030'!$A119="MR",INDIRECT("'Waste 2030'!"&amp;'Country Selector'!$B$3&amp;ROW($A119))*10^12,0)*'Process Emissions Multipliers'!$D$45</f>
        <v>5504130421.3373213</v>
      </c>
      <c r="W111" s="90">
        <f t="shared" ref="W111:AL126" ca="1" si="24">$V111*($AP$1-W$1)/($AP$1-$V$1)+$AP111*(W$1-$V$1)/($AP$1-$V$1)</f>
        <v>5490781473.3126717</v>
      </c>
      <c r="X111" s="90">
        <f t="shared" ca="1" si="24"/>
        <v>5477432525.288022</v>
      </c>
      <c r="Y111" s="90">
        <f t="shared" ca="1" si="24"/>
        <v>5464083577.2633734</v>
      </c>
      <c r="Z111" s="90">
        <f t="shared" ca="1" si="24"/>
        <v>5450734629.2387228</v>
      </c>
      <c r="AA111" s="90">
        <f t="shared" ca="1" si="24"/>
        <v>5437385681.2140741</v>
      </c>
      <c r="AB111" s="90">
        <f t="shared" ca="1" si="24"/>
        <v>5424036733.1894245</v>
      </c>
      <c r="AC111" s="90">
        <f t="shared" ca="1" si="24"/>
        <v>5410687785.1647758</v>
      </c>
      <c r="AD111" s="90">
        <f t="shared" ca="1" si="24"/>
        <v>5397338837.1401253</v>
      </c>
      <c r="AE111" s="90">
        <f t="shared" ca="1" si="24"/>
        <v>5383989889.1154766</v>
      </c>
      <c r="AF111" s="90">
        <f t="shared" ca="1" si="24"/>
        <v>5370640941.090827</v>
      </c>
      <c r="AG111" s="90">
        <f t="shared" ca="1" si="24"/>
        <v>5357291993.0661774</v>
      </c>
      <c r="AH111" s="90">
        <f t="shared" ca="1" si="24"/>
        <v>5343943045.0415277</v>
      </c>
      <c r="AI111" s="90">
        <f t="shared" ca="1" si="24"/>
        <v>5330594097.0168791</v>
      </c>
      <c r="AJ111" s="90">
        <f t="shared" ca="1" si="24"/>
        <v>5317245148.9922295</v>
      </c>
      <c r="AK111" s="90">
        <f t="shared" ca="1" si="24"/>
        <v>5303896200.9675798</v>
      </c>
      <c r="AL111" s="90">
        <f t="shared" ca="1" si="24"/>
        <v>5290547252.9429302</v>
      </c>
      <c r="AM111" s="90">
        <f t="shared" ca="1" si="23"/>
        <v>5277198304.9182806</v>
      </c>
      <c r="AN111" s="90">
        <f t="shared" ca="1" si="23"/>
        <v>5263849356.893631</v>
      </c>
      <c r="AO111" s="90">
        <f t="shared" ca="1" si="23"/>
        <v>5250500408.8689823</v>
      </c>
      <c r="AP111">
        <f ca="1">V111*'Process Emissions Multipliers'!$E$45</f>
        <v>5237151460.8443327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1470979786.0325294</v>
      </c>
      <c r="D112" s="90">
        <f t="shared" ca="1" si="20"/>
        <v>1689715407.5017934</v>
      </c>
      <c r="E112" s="90">
        <f t="shared" ca="1" si="20"/>
        <v>1908451028.9710574</v>
      </c>
      <c r="F112" s="90">
        <f t="shared" ca="1" si="20"/>
        <v>2127186650.4403212</v>
      </c>
      <c r="G112" s="90">
        <f t="shared" ca="1" si="20"/>
        <v>2345922271.909585</v>
      </c>
      <c r="H112" s="90">
        <f t="shared" ca="1" si="20"/>
        <v>2564657893.378849</v>
      </c>
      <c r="I112" s="90">
        <f t="shared" ca="1" si="20"/>
        <v>2783393514.8481131</v>
      </c>
      <c r="J112" s="90">
        <f t="shared" ca="1" si="20"/>
        <v>3002129136.3173771</v>
      </c>
      <c r="K112" s="90">
        <f t="shared" ca="1" si="20"/>
        <v>3220864757.7866411</v>
      </c>
      <c r="L112">
        <f ca="1">IF('Waste 2020'!$A120="MR",INDIRECT("'Waste 2020'!"&amp;'Country Selector'!$B$3&amp;ROW($A120))*10^12,0)*'Process Emissions Multipliers'!$B$45</f>
        <v>3439600379.2559052</v>
      </c>
      <c r="M112" s="90">
        <f t="shared" ca="1" si="16"/>
        <v>3921694168.5477605</v>
      </c>
      <c r="N112" s="90">
        <f t="shared" ca="1" si="21"/>
        <v>4403787957.8396158</v>
      </c>
      <c r="O112" s="90">
        <f t="shared" ca="1" si="21"/>
        <v>4885881747.1314716</v>
      </c>
      <c r="P112" s="90">
        <f t="shared" ca="1" si="21"/>
        <v>5367975536.4233265</v>
      </c>
      <c r="Q112" s="90">
        <f t="shared" ca="1" si="21"/>
        <v>5850069325.7151814</v>
      </c>
      <c r="R112" s="90">
        <f t="shared" ca="1" si="21"/>
        <v>6332163115.0070372</v>
      </c>
      <c r="S112" s="90">
        <f t="shared" ca="1" si="21"/>
        <v>6814256904.298892</v>
      </c>
      <c r="T112" s="90">
        <f t="shared" ca="1" si="21"/>
        <v>7296350693.5907478</v>
      </c>
      <c r="U112" s="90">
        <f t="shared" ca="1" si="21"/>
        <v>7778444482.8826036</v>
      </c>
      <c r="V112">
        <f ca="1">IF('Waste 2030'!$A120="MR",INDIRECT("'Waste 2030'!"&amp;'Country Selector'!$B$3&amp;ROW($A120))*10^12,0)*'Process Emissions Multipliers'!$D$45</f>
        <v>8260538272.1744585</v>
      </c>
      <c r="W112" s="90">
        <f t="shared" ca="1" si="24"/>
        <v>8240504318.1054525</v>
      </c>
      <c r="X112" s="90">
        <f t="shared" ca="1" si="24"/>
        <v>8220470364.0364494</v>
      </c>
      <c r="Y112" s="90">
        <f t="shared" ca="1" si="24"/>
        <v>8200436409.9674435</v>
      </c>
      <c r="Z112" s="90">
        <f t="shared" ca="1" si="24"/>
        <v>8180402455.8984394</v>
      </c>
      <c r="AA112" s="90">
        <f t="shared" ca="1" si="24"/>
        <v>8160368501.8294344</v>
      </c>
      <c r="AB112" s="90">
        <f t="shared" ca="1" si="24"/>
        <v>8140334547.7604294</v>
      </c>
      <c r="AC112" s="90">
        <f t="shared" ca="1" si="24"/>
        <v>8120300593.6914244</v>
      </c>
      <c r="AD112" s="90">
        <f t="shared" ca="1" si="24"/>
        <v>8100266639.6224194</v>
      </c>
      <c r="AE112" s="90">
        <f t="shared" ca="1" si="24"/>
        <v>8080232685.5534134</v>
      </c>
      <c r="AF112" s="90">
        <f t="shared" ca="1" si="24"/>
        <v>8060198731.4844093</v>
      </c>
      <c r="AG112" s="90">
        <f t="shared" ca="1" si="24"/>
        <v>8040164777.4154053</v>
      </c>
      <c r="AH112" s="90">
        <f t="shared" ca="1" si="24"/>
        <v>8020130823.3464003</v>
      </c>
      <c r="AI112" s="90">
        <f t="shared" ca="1" si="24"/>
        <v>8000096869.2773952</v>
      </c>
      <c r="AJ112" s="90">
        <f t="shared" ca="1" si="24"/>
        <v>7980062915.2083912</v>
      </c>
      <c r="AK112" s="90">
        <f t="shared" ca="1" si="24"/>
        <v>7960028961.1393852</v>
      </c>
      <c r="AL112" s="90">
        <f t="shared" ca="1" si="24"/>
        <v>7939995007.0703802</v>
      </c>
      <c r="AM112" s="90">
        <f t="shared" ca="1" si="23"/>
        <v>7919961053.0013762</v>
      </c>
      <c r="AN112" s="90">
        <f t="shared" ca="1" si="23"/>
        <v>7899927098.9323711</v>
      </c>
      <c r="AO112" s="90">
        <f t="shared" ca="1" si="23"/>
        <v>7879893144.8633661</v>
      </c>
      <c r="AP112">
        <f ca="1">V112*'Process Emissions Multipliers'!$E$45</f>
        <v>7859859190.7943611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3833197735.2002153</v>
      </c>
      <c r="D113" s="90">
        <f t="shared" ca="1" si="20"/>
        <v>4023456486.165031</v>
      </c>
      <c r="E113" s="90">
        <f t="shared" ca="1" si="20"/>
        <v>4213715237.1298461</v>
      </c>
      <c r="F113" s="90">
        <f t="shared" ca="1" si="20"/>
        <v>4403973988.0946617</v>
      </c>
      <c r="G113" s="90">
        <f t="shared" ca="1" si="20"/>
        <v>4594232739.0594769</v>
      </c>
      <c r="H113" s="90">
        <f t="shared" ca="1" si="20"/>
        <v>4784491490.024292</v>
      </c>
      <c r="I113" s="90">
        <f t="shared" ca="1" si="20"/>
        <v>4974750240.9891081</v>
      </c>
      <c r="J113" s="90">
        <f t="shared" ca="1" si="20"/>
        <v>5165008991.9539242</v>
      </c>
      <c r="K113" s="90">
        <f t="shared" ca="1" si="20"/>
        <v>5355267742.9187393</v>
      </c>
      <c r="L113">
        <f ca="1">IF('Waste 2020'!$A121="MR",INDIRECT("'Waste 2020'!"&amp;'Country Selector'!$B$3&amp;ROW($A121))*10^12,0)*'Process Emissions Multipliers'!$B$45</f>
        <v>5545526493.8835545</v>
      </c>
      <c r="M113" s="90">
        <f t="shared" ca="1" si="16"/>
        <v>5293544315.3940811</v>
      </c>
      <c r="N113" s="90">
        <f t="shared" ca="1" si="21"/>
        <v>5041562136.9046078</v>
      </c>
      <c r="O113" s="90">
        <f t="shared" ca="1" si="21"/>
        <v>4789579958.4151344</v>
      </c>
      <c r="P113" s="90">
        <f t="shared" ca="1" si="21"/>
        <v>4537597779.9256611</v>
      </c>
      <c r="Q113" s="90">
        <f t="shared" ca="1" si="21"/>
        <v>4285615601.4361877</v>
      </c>
      <c r="R113" s="90">
        <f t="shared" ca="1" si="21"/>
        <v>4033633422.9467144</v>
      </c>
      <c r="S113" s="90">
        <f t="shared" ca="1" si="21"/>
        <v>3781651244.4572411</v>
      </c>
      <c r="T113" s="90">
        <f t="shared" ca="1" si="21"/>
        <v>3529669065.9677677</v>
      </c>
      <c r="U113" s="90">
        <f t="shared" ca="1" si="21"/>
        <v>3277686887.4782944</v>
      </c>
      <c r="V113">
        <f ca="1">IF('Waste 2030'!$A121="MR",INDIRECT("'Waste 2030'!"&amp;'Country Selector'!$B$3&amp;ROW($A121))*10^12,0)*'Process Emissions Multipliers'!$D$45</f>
        <v>3025704708.988821</v>
      </c>
      <c r="W113" s="90">
        <f t="shared" ca="1" si="24"/>
        <v>3018366588.0130439</v>
      </c>
      <c r="X113" s="90">
        <f t="shared" ca="1" si="24"/>
        <v>3011028467.0372667</v>
      </c>
      <c r="Y113" s="90">
        <f t="shared" ca="1" si="24"/>
        <v>3003690346.0614896</v>
      </c>
      <c r="Z113" s="90">
        <f t="shared" ca="1" si="24"/>
        <v>2996352225.085712</v>
      </c>
      <c r="AA113" s="90">
        <f t="shared" ca="1" si="24"/>
        <v>2989014104.1099348</v>
      </c>
      <c r="AB113" s="90">
        <f t="shared" ca="1" si="24"/>
        <v>2981675983.1341577</v>
      </c>
      <c r="AC113" s="90">
        <f t="shared" ca="1" si="24"/>
        <v>2974337862.1583805</v>
      </c>
      <c r="AD113" s="90">
        <f t="shared" ca="1" si="24"/>
        <v>2966999741.1826034</v>
      </c>
      <c r="AE113" s="90">
        <f t="shared" ca="1" si="24"/>
        <v>2959661620.2068262</v>
      </c>
      <c r="AF113" s="90">
        <f t="shared" ca="1" si="24"/>
        <v>2952323499.2310486</v>
      </c>
      <c r="AG113" s="90">
        <f t="shared" ca="1" si="24"/>
        <v>2944985378.2552719</v>
      </c>
      <c r="AH113" s="90">
        <f t="shared" ca="1" si="24"/>
        <v>2937647257.2794943</v>
      </c>
      <c r="AI113" s="90">
        <f t="shared" ca="1" si="24"/>
        <v>2930309136.3037171</v>
      </c>
      <c r="AJ113" s="90">
        <f t="shared" ca="1" si="24"/>
        <v>2922971015.32794</v>
      </c>
      <c r="AK113" s="90">
        <f t="shared" ca="1" si="24"/>
        <v>2915632894.3521628</v>
      </c>
      <c r="AL113" s="90">
        <f t="shared" ca="1" si="24"/>
        <v>2908294773.3763857</v>
      </c>
      <c r="AM113" s="90">
        <f t="shared" ca="1" si="23"/>
        <v>2900956652.4006085</v>
      </c>
      <c r="AN113" s="90">
        <f t="shared" ca="1" si="23"/>
        <v>2893618531.4248309</v>
      </c>
      <c r="AO113" s="90">
        <f t="shared" ca="1" si="23"/>
        <v>2886280410.4490538</v>
      </c>
      <c r="AP113">
        <f ca="1">V113*'Process Emissions Multipliers'!$E$45</f>
        <v>2878942289.4732766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2429173331.1832981</v>
      </c>
      <c r="D114" s="90">
        <f t="shared" ca="1" si="20"/>
        <v>2274232701.876965</v>
      </c>
      <c r="E114" s="90">
        <f t="shared" ca="1" si="20"/>
        <v>2119292072.570632</v>
      </c>
      <c r="F114" s="90">
        <f t="shared" ca="1" si="20"/>
        <v>1964351443.2642989</v>
      </c>
      <c r="G114" s="90">
        <f t="shared" ca="1" si="20"/>
        <v>1809410813.9579659</v>
      </c>
      <c r="H114" s="90">
        <f t="shared" ca="1" si="20"/>
        <v>1654470184.6516328</v>
      </c>
      <c r="I114" s="90">
        <f t="shared" ca="1" si="20"/>
        <v>1499529555.3452997</v>
      </c>
      <c r="J114" s="90">
        <f t="shared" ca="1" si="20"/>
        <v>1344588926.0389669</v>
      </c>
      <c r="K114" s="90">
        <f t="shared" ca="1" si="20"/>
        <v>1189648296.7326338</v>
      </c>
      <c r="L114">
        <f ca="1">IF('Waste 2020'!$A122="MR",INDIRECT("'Waste 2020'!"&amp;'Country Selector'!$B$3&amp;ROW($A122))*10^12,0)*'Process Emissions Multipliers'!$B$45</f>
        <v>1034707667.4263008</v>
      </c>
      <c r="M114" s="90">
        <f t="shared" ca="1" si="16"/>
        <v>1257232550.5198081</v>
      </c>
      <c r="N114" s="90">
        <f t="shared" ca="1" si="21"/>
        <v>1479757433.6133156</v>
      </c>
      <c r="O114" s="90">
        <f t="shared" ca="1" si="21"/>
        <v>1702282316.7068229</v>
      </c>
      <c r="P114" s="90">
        <f t="shared" ca="1" si="21"/>
        <v>1924807199.8003302</v>
      </c>
      <c r="Q114" s="90">
        <f t="shared" ca="1" si="21"/>
        <v>2147332082.8938375</v>
      </c>
      <c r="R114" s="90">
        <f t="shared" ca="1" si="21"/>
        <v>2369856965.9873452</v>
      </c>
      <c r="S114" s="90">
        <f t="shared" ca="1" si="21"/>
        <v>2592381849.080852</v>
      </c>
      <c r="T114" s="90">
        <f t="shared" ca="1" si="21"/>
        <v>2814906732.1743593</v>
      </c>
      <c r="U114" s="90">
        <f t="shared" ca="1" si="21"/>
        <v>3037431615.2678671</v>
      </c>
      <c r="V114">
        <f ca="1">IF('Waste 2030'!$A122="MR",INDIRECT("'Waste 2030'!"&amp;'Country Selector'!$B$3&amp;ROW($A122))*10^12,0)*'Process Emissions Multipliers'!$D$45</f>
        <v>3259956498.3613744</v>
      </c>
      <c r="W114" s="90">
        <f t="shared" ca="1" si="24"/>
        <v>3252050255.8620057</v>
      </c>
      <c r="X114" s="90">
        <f t="shared" ca="1" si="24"/>
        <v>3244144013.3626375</v>
      </c>
      <c r="Y114" s="90">
        <f t="shared" ca="1" si="24"/>
        <v>3236237770.8632689</v>
      </c>
      <c r="Z114" s="90">
        <f t="shared" ca="1" si="24"/>
        <v>3228331528.3639002</v>
      </c>
      <c r="AA114" s="90">
        <f t="shared" ca="1" si="24"/>
        <v>3220425285.864532</v>
      </c>
      <c r="AB114" s="90">
        <f t="shared" ca="1" si="24"/>
        <v>3212519043.3651633</v>
      </c>
      <c r="AC114" s="90">
        <f t="shared" ca="1" si="24"/>
        <v>3204612800.8657951</v>
      </c>
      <c r="AD114" s="90">
        <f t="shared" ca="1" si="24"/>
        <v>3196706558.3664265</v>
      </c>
      <c r="AE114" s="90">
        <f t="shared" ca="1" si="24"/>
        <v>3188800315.8670578</v>
      </c>
      <c r="AF114" s="90">
        <f t="shared" ca="1" si="24"/>
        <v>3180894073.3676891</v>
      </c>
      <c r="AG114" s="90">
        <f t="shared" ca="1" si="24"/>
        <v>3172987830.8683209</v>
      </c>
      <c r="AH114" s="90">
        <f t="shared" ca="1" si="24"/>
        <v>3165081588.3689523</v>
      </c>
      <c r="AI114" s="90">
        <f t="shared" ca="1" si="24"/>
        <v>3157175345.8695841</v>
      </c>
      <c r="AJ114" s="90">
        <f t="shared" ca="1" si="24"/>
        <v>3149269103.3702154</v>
      </c>
      <c r="AK114" s="90">
        <f t="shared" ca="1" si="24"/>
        <v>3141362860.8708467</v>
      </c>
      <c r="AL114" s="90">
        <f t="shared" ca="1" si="24"/>
        <v>3133456618.3714781</v>
      </c>
      <c r="AM114" s="90">
        <f t="shared" ca="1" si="23"/>
        <v>3125550375.8721099</v>
      </c>
      <c r="AN114" s="90">
        <f t="shared" ca="1" si="23"/>
        <v>3117644133.3727412</v>
      </c>
      <c r="AO114" s="90">
        <f t="shared" ca="1" si="23"/>
        <v>3109737890.873373</v>
      </c>
      <c r="AP114">
        <f ca="1">V114*'Process Emissions Multipliers'!$E$45</f>
        <v>3101831648.3740044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1778774819.892128</v>
      </c>
      <c r="D115" s="90">
        <f t="shared" ca="1" si="20"/>
        <v>1955268373.8882456</v>
      </c>
      <c r="E115" s="90">
        <f t="shared" ca="1" si="20"/>
        <v>2131761927.8843629</v>
      </c>
      <c r="F115" s="90">
        <f t="shared" ca="1" si="20"/>
        <v>2308255481.8804808</v>
      </c>
      <c r="G115" s="90">
        <f t="shared" ca="1" si="20"/>
        <v>2484749035.8765979</v>
      </c>
      <c r="H115" s="90">
        <f t="shared" ca="1" si="20"/>
        <v>2661242589.8727155</v>
      </c>
      <c r="I115" s="90">
        <f t="shared" ca="1" si="20"/>
        <v>2837736143.8688331</v>
      </c>
      <c r="J115" s="90">
        <f t="shared" ca="1" si="20"/>
        <v>3014229697.8649502</v>
      </c>
      <c r="K115" s="90">
        <f t="shared" ca="1" si="20"/>
        <v>3190723251.8610678</v>
      </c>
      <c r="L115">
        <f ca="1">IF('Waste 2020'!$A123="MR",INDIRECT("'Waste 2020'!"&amp;'Country Selector'!$B$3&amp;ROW($A123))*10^12,0)*'Process Emissions Multipliers'!$B$45</f>
        <v>3367216805.8571854</v>
      </c>
      <c r="M115" s="90">
        <f t="shared" ca="1" si="16"/>
        <v>3277809190.9765759</v>
      </c>
      <c r="N115" s="90">
        <f t="shared" ca="1" si="21"/>
        <v>3188401576.0959668</v>
      </c>
      <c r="O115" s="90">
        <f t="shared" ca="1" si="21"/>
        <v>3098993961.2153578</v>
      </c>
      <c r="P115" s="90">
        <f t="shared" ca="1" si="21"/>
        <v>3009586346.3347483</v>
      </c>
      <c r="Q115" s="90">
        <f t="shared" ca="1" si="21"/>
        <v>2920178731.4541392</v>
      </c>
      <c r="R115" s="90">
        <f t="shared" ca="1" si="21"/>
        <v>2830771116.5735302</v>
      </c>
      <c r="S115" s="90">
        <f t="shared" ca="1" si="21"/>
        <v>2741363501.6929207</v>
      </c>
      <c r="T115" s="90">
        <f t="shared" ca="1" si="21"/>
        <v>2651955886.8123112</v>
      </c>
      <c r="U115" s="90">
        <f t="shared" ca="1" si="21"/>
        <v>2562548271.9317026</v>
      </c>
      <c r="V115">
        <f ca="1">IF('Waste 2030'!$A123="MR",INDIRECT("'Waste 2030'!"&amp;'Country Selector'!$B$3&amp;ROW($A123))*10^12,0)*'Process Emissions Multipliers'!$D$45</f>
        <v>2473140657.0510931</v>
      </c>
      <c r="W115" s="90">
        <f t="shared" ca="1" si="24"/>
        <v>2467142647.6360836</v>
      </c>
      <c r="X115" s="90">
        <f t="shared" ca="1" si="24"/>
        <v>2461144638.2210741</v>
      </c>
      <c r="Y115" s="90">
        <f t="shared" ca="1" si="24"/>
        <v>2455146628.8060641</v>
      </c>
      <c r="Z115" s="90">
        <f t="shared" ca="1" si="24"/>
        <v>2449148619.3910542</v>
      </c>
      <c r="AA115" s="90">
        <f t="shared" ca="1" si="24"/>
        <v>2443150609.9760447</v>
      </c>
      <c r="AB115" s="90">
        <f t="shared" ca="1" si="24"/>
        <v>2437152600.5610352</v>
      </c>
      <c r="AC115" s="90">
        <f t="shared" ca="1" si="24"/>
        <v>2431154591.1460257</v>
      </c>
      <c r="AD115" s="90">
        <f t="shared" ca="1" si="24"/>
        <v>2425156581.7310157</v>
      </c>
      <c r="AE115" s="90">
        <f t="shared" ca="1" si="24"/>
        <v>2419158572.3160062</v>
      </c>
      <c r="AF115" s="90">
        <f t="shared" ca="1" si="24"/>
        <v>2413160562.9009962</v>
      </c>
      <c r="AG115" s="90">
        <f t="shared" ca="1" si="24"/>
        <v>2407162553.4859867</v>
      </c>
      <c r="AH115" s="90">
        <f t="shared" ca="1" si="24"/>
        <v>2401164544.0709772</v>
      </c>
      <c r="AI115" s="90">
        <f t="shared" ca="1" si="24"/>
        <v>2395166534.6559672</v>
      </c>
      <c r="AJ115" s="90">
        <f t="shared" ca="1" si="24"/>
        <v>2389168525.2409577</v>
      </c>
      <c r="AK115" s="90">
        <f t="shared" ca="1" si="24"/>
        <v>2383170515.8259478</v>
      </c>
      <c r="AL115" s="90">
        <f t="shared" ca="1" si="24"/>
        <v>2377172506.4109383</v>
      </c>
      <c r="AM115" s="90">
        <f t="shared" ca="1" si="23"/>
        <v>2371174496.9959288</v>
      </c>
      <c r="AN115" s="90">
        <f t="shared" ca="1" si="23"/>
        <v>2365176487.5809193</v>
      </c>
      <c r="AO115" s="90">
        <f t="shared" ca="1" si="23"/>
        <v>2359178478.1659098</v>
      </c>
      <c r="AP115">
        <f ca="1">V115*'Process Emissions Multipliers'!$E$45</f>
        <v>2353180468.7508998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4989437512.4566193</v>
      </c>
      <c r="D116" s="90">
        <f t="shared" ca="1" si="20"/>
        <v>4858912580.5342827</v>
      </c>
      <c r="E116" s="90">
        <f t="shared" ca="1" si="20"/>
        <v>4728387648.6119471</v>
      </c>
      <c r="F116" s="90">
        <f t="shared" ca="1" si="20"/>
        <v>4597862716.6896105</v>
      </c>
      <c r="G116" s="90">
        <f t="shared" ca="1" si="20"/>
        <v>4467337784.7672739</v>
      </c>
      <c r="H116" s="90">
        <f t="shared" ca="1" si="20"/>
        <v>4336812852.8449373</v>
      </c>
      <c r="I116" s="90">
        <f t="shared" ca="1" si="20"/>
        <v>4206287920.9226012</v>
      </c>
      <c r="J116" s="90">
        <f t="shared" ca="1" si="20"/>
        <v>4075762989.0002646</v>
      </c>
      <c r="K116" s="90">
        <f t="shared" ca="1" si="20"/>
        <v>3945238057.0779285</v>
      </c>
      <c r="L116">
        <f ca="1">IF('Waste 2020'!$A124="MR",INDIRECT("'Waste 2020'!"&amp;'Country Selector'!$B$3&amp;ROW($A124))*10^12,0)*'Process Emissions Multipliers'!$B$45</f>
        <v>3814713125.155592</v>
      </c>
      <c r="M116" s="90">
        <f t="shared" ca="1" si="16"/>
        <v>3850616909.3143435</v>
      </c>
      <c r="N116" s="90">
        <f t="shared" ca="1" si="21"/>
        <v>3886520693.4730949</v>
      </c>
      <c r="O116" s="90">
        <f t="shared" ca="1" si="21"/>
        <v>3922424477.6318469</v>
      </c>
      <c r="P116" s="90">
        <f t="shared" ca="1" si="21"/>
        <v>3958328261.7905984</v>
      </c>
      <c r="Q116" s="90">
        <f t="shared" ca="1" si="21"/>
        <v>3994232045.9493504</v>
      </c>
      <c r="R116" s="90">
        <f t="shared" ca="1" si="21"/>
        <v>4030135830.1081018</v>
      </c>
      <c r="S116" s="90">
        <f t="shared" ca="1" si="21"/>
        <v>4066039614.2668533</v>
      </c>
      <c r="T116" s="90">
        <f t="shared" ca="1" si="21"/>
        <v>4101943398.4256048</v>
      </c>
      <c r="U116" s="90">
        <f t="shared" ca="1" si="21"/>
        <v>4137847182.5843563</v>
      </c>
      <c r="V116">
        <f ca="1">IF('Waste 2030'!$A124="MR",INDIRECT("'Waste 2030'!"&amp;'Country Selector'!$B$3&amp;ROW($A124))*10^12,0)*'Process Emissions Multipliers'!$D$45</f>
        <v>4173750966.7431078</v>
      </c>
      <c r="W116" s="90">
        <f t="shared" ca="1" si="24"/>
        <v>4163628534.9586248</v>
      </c>
      <c r="X116" s="90">
        <f t="shared" ca="1" si="24"/>
        <v>4153506103.1741419</v>
      </c>
      <c r="Y116" s="90">
        <f t="shared" ca="1" si="24"/>
        <v>4143383671.3896589</v>
      </c>
      <c r="Z116" s="90">
        <f t="shared" ca="1" si="24"/>
        <v>4133261239.6051764</v>
      </c>
      <c r="AA116" s="90">
        <f t="shared" ca="1" si="24"/>
        <v>4123138807.820693</v>
      </c>
      <c r="AB116" s="90">
        <f t="shared" ca="1" si="24"/>
        <v>4113016376.0362105</v>
      </c>
      <c r="AC116" s="90">
        <f t="shared" ca="1" si="24"/>
        <v>4102893944.2517271</v>
      </c>
      <c r="AD116" s="90">
        <f t="shared" ca="1" si="24"/>
        <v>4092771512.4672451</v>
      </c>
      <c r="AE116" s="90">
        <f t="shared" ca="1" si="24"/>
        <v>4082649080.6827617</v>
      </c>
      <c r="AF116" s="90">
        <f t="shared" ca="1" si="24"/>
        <v>4072526648.8982792</v>
      </c>
      <c r="AG116" s="90">
        <f t="shared" ca="1" si="24"/>
        <v>4062404217.1137958</v>
      </c>
      <c r="AH116" s="90">
        <f t="shared" ca="1" si="24"/>
        <v>4052281785.3293128</v>
      </c>
      <c r="AI116" s="90">
        <f t="shared" ca="1" si="24"/>
        <v>4042159353.5448303</v>
      </c>
      <c r="AJ116" s="90">
        <f t="shared" ca="1" si="24"/>
        <v>4032036921.7603469</v>
      </c>
      <c r="AK116" s="90">
        <f t="shared" ca="1" si="24"/>
        <v>4021914489.9758644</v>
      </c>
      <c r="AL116" s="90">
        <f t="shared" ca="1" si="24"/>
        <v>4011792058.1913815</v>
      </c>
      <c r="AM116" s="90">
        <f t="shared" ca="1" si="23"/>
        <v>4001669626.4068985</v>
      </c>
      <c r="AN116" s="90">
        <f t="shared" ca="1" si="23"/>
        <v>3991547194.6224155</v>
      </c>
      <c r="AO116" s="90">
        <f t="shared" ca="1" si="23"/>
        <v>3981424762.8379326</v>
      </c>
      <c r="AP116">
        <f ca="1">V116*'Process Emissions Multipliers'!$E$45</f>
        <v>3971302331.0534496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2473528740.6453614</v>
      </c>
      <c r="D117" s="90">
        <f t="shared" ca="1" si="20"/>
        <v>2579671383.7692051</v>
      </c>
      <c r="E117" s="90">
        <f t="shared" ca="1" si="20"/>
        <v>2685814026.8930488</v>
      </c>
      <c r="F117" s="90">
        <f t="shared" ca="1" si="20"/>
        <v>2791956670.0168924</v>
      </c>
      <c r="G117" s="90">
        <f t="shared" ca="1" si="20"/>
        <v>2898099313.1407361</v>
      </c>
      <c r="H117" s="90">
        <f t="shared" ca="1" si="20"/>
        <v>3004241956.2645798</v>
      </c>
      <c r="I117" s="90">
        <f t="shared" ca="1" si="20"/>
        <v>3110384599.3884234</v>
      </c>
      <c r="J117" s="90">
        <f t="shared" ca="1" si="20"/>
        <v>3216527242.5122671</v>
      </c>
      <c r="K117" s="90">
        <f t="shared" ca="1" si="20"/>
        <v>3322669885.6361113</v>
      </c>
      <c r="L117">
        <f ca="1">IF('Waste 2020'!$A125="MR",INDIRECT("'Waste 2020'!"&amp;'Country Selector'!$B$3&amp;ROW($A125))*10^12,0)*'Process Emissions Multipliers'!$B$45</f>
        <v>3428812528.7599545</v>
      </c>
      <c r="M117" s="90">
        <f t="shared" ca="1" si="16"/>
        <v>3587610822.9292836</v>
      </c>
      <c r="N117" s="90">
        <f t="shared" ca="1" si="21"/>
        <v>3746409117.0986123</v>
      </c>
      <c r="O117" s="90">
        <f t="shared" ca="1" si="21"/>
        <v>3905207411.267941</v>
      </c>
      <c r="P117" s="90">
        <f t="shared" ca="1" si="21"/>
        <v>4064005705.4372702</v>
      </c>
      <c r="Q117" s="90">
        <f t="shared" ca="1" si="21"/>
        <v>4222803999.6065989</v>
      </c>
      <c r="R117" s="90">
        <f t="shared" ca="1" si="21"/>
        <v>4381602293.7759275</v>
      </c>
      <c r="S117" s="90">
        <f t="shared" ca="1" si="21"/>
        <v>4540400587.9452562</v>
      </c>
      <c r="T117" s="90">
        <f t="shared" ca="1" si="21"/>
        <v>4699198882.1145859</v>
      </c>
      <c r="U117" s="90">
        <f t="shared" ca="1" si="21"/>
        <v>4857997176.2839146</v>
      </c>
      <c r="V117">
        <f ca="1">IF('Waste 2030'!$A125="MR",INDIRECT("'Waste 2030'!"&amp;'Country Selector'!$B$3&amp;ROW($A125))*10^12,0)*'Process Emissions Multipliers'!$D$45</f>
        <v>5016795470.4532433</v>
      </c>
      <c r="W117" s="90">
        <f t="shared" ca="1" si="24"/>
        <v>5004628436.4516935</v>
      </c>
      <c r="X117" s="90">
        <f t="shared" ca="1" si="24"/>
        <v>4992461402.4501429</v>
      </c>
      <c r="Y117" s="90">
        <f t="shared" ca="1" si="24"/>
        <v>4980294368.4485931</v>
      </c>
      <c r="Z117" s="90">
        <f t="shared" ca="1" si="24"/>
        <v>4968127334.4470434</v>
      </c>
      <c r="AA117" s="90">
        <f t="shared" ca="1" si="24"/>
        <v>4955960300.4454927</v>
      </c>
      <c r="AB117" s="90">
        <f t="shared" ca="1" si="24"/>
        <v>4943793266.443943</v>
      </c>
      <c r="AC117" s="90">
        <f t="shared" ca="1" si="24"/>
        <v>4931626232.4423923</v>
      </c>
      <c r="AD117" s="90">
        <f t="shared" ca="1" si="24"/>
        <v>4919459198.4408426</v>
      </c>
      <c r="AE117" s="90">
        <f t="shared" ca="1" si="24"/>
        <v>4907292164.4392929</v>
      </c>
      <c r="AF117" s="90">
        <f t="shared" ca="1" si="24"/>
        <v>4895125130.4377422</v>
      </c>
      <c r="AG117" s="90">
        <f t="shared" ca="1" si="24"/>
        <v>4882958096.4361925</v>
      </c>
      <c r="AH117" s="90">
        <f t="shared" ca="1" si="24"/>
        <v>4870791062.4346428</v>
      </c>
      <c r="AI117" s="90">
        <f t="shared" ca="1" si="24"/>
        <v>4858624028.4330921</v>
      </c>
      <c r="AJ117" s="90">
        <f t="shared" ca="1" si="24"/>
        <v>4846456994.4315424</v>
      </c>
      <c r="AK117" s="90">
        <f t="shared" ca="1" si="24"/>
        <v>4834289960.4299927</v>
      </c>
      <c r="AL117" s="90">
        <f t="shared" ca="1" si="24"/>
        <v>4822122926.428442</v>
      </c>
      <c r="AM117" s="90">
        <f t="shared" ca="1" si="23"/>
        <v>4809955892.4268923</v>
      </c>
      <c r="AN117" s="90">
        <f t="shared" ca="1" si="23"/>
        <v>4797788858.4253426</v>
      </c>
      <c r="AO117" s="90">
        <f t="shared" ca="1" si="23"/>
        <v>4785621824.4237919</v>
      </c>
      <c r="AP117">
        <f ca="1">V117*'Process Emissions Multipliers'!$E$45</f>
        <v>4773454790.4222422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1907867477.3636012</v>
      </c>
      <c r="D118" s="90">
        <f t="shared" ca="1" si="20"/>
        <v>2064699210.4391704</v>
      </c>
      <c r="E118" s="90">
        <f t="shared" ca="1" si="20"/>
        <v>2221530943.5147395</v>
      </c>
      <c r="F118" s="90">
        <f t="shared" ca="1" si="20"/>
        <v>2378362676.5903087</v>
      </c>
      <c r="G118" s="90">
        <f t="shared" ca="1" si="20"/>
        <v>2535194409.6658778</v>
      </c>
      <c r="H118" s="90">
        <f t="shared" ca="1" si="20"/>
        <v>2692026142.741447</v>
      </c>
      <c r="I118" s="90">
        <f t="shared" ca="1" si="20"/>
        <v>2848857875.8170156</v>
      </c>
      <c r="J118" s="90">
        <f t="shared" ca="1" si="20"/>
        <v>3005689608.8925853</v>
      </c>
      <c r="K118" s="90">
        <f t="shared" ca="1" si="20"/>
        <v>3162521341.9681549</v>
      </c>
      <c r="L118">
        <f ca="1">IF('Waste 2020'!$A126="MR",INDIRECT("'Waste 2020'!"&amp;'Country Selector'!$B$3&amp;ROW($A126))*10^12,0)*'Process Emissions Multipliers'!$B$45</f>
        <v>3319353075.0437236</v>
      </c>
      <c r="M118" s="90">
        <f t="shared" ca="1" si="16"/>
        <v>3458697934.4634337</v>
      </c>
      <c r="N118" s="90">
        <f t="shared" ca="1" si="21"/>
        <v>3598042793.8831439</v>
      </c>
      <c r="O118" s="90">
        <f t="shared" ca="1" si="21"/>
        <v>3737387653.3028536</v>
      </c>
      <c r="P118" s="90">
        <f t="shared" ca="1" si="21"/>
        <v>3876732512.7225637</v>
      </c>
      <c r="Q118" s="90">
        <f t="shared" ca="1" si="21"/>
        <v>4016077372.1422739</v>
      </c>
      <c r="R118" s="90">
        <f t="shared" ca="1" si="21"/>
        <v>4155422231.5619841</v>
      </c>
      <c r="S118" s="90">
        <f t="shared" ca="1" si="21"/>
        <v>4294767090.9816942</v>
      </c>
      <c r="T118" s="90">
        <f t="shared" ca="1" si="21"/>
        <v>4434111950.4014044</v>
      </c>
      <c r="U118" s="90">
        <f t="shared" ca="1" si="21"/>
        <v>4573456809.8211145</v>
      </c>
      <c r="V118">
        <f ca="1">IF('Waste 2030'!$A126="MR",INDIRECT("'Waste 2030'!"&amp;'Country Selector'!$B$3&amp;ROW($A126))*10^12,0)*'Process Emissions Multipliers'!$D$45</f>
        <v>4712801669.2408247</v>
      </c>
      <c r="W118" s="90">
        <f t="shared" ca="1" si="24"/>
        <v>4701371899.2831049</v>
      </c>
      <c r="X118" s="90">
        <f t="shared" ca="1" si="24"/>
        <v>4689942129.3253832</v>
      </c>
      <c r="Y118" s="90">
        <f t="shared" ca="1" si="24"/>
        <v>4678512359.3676634</v>
      </c>
      <c r="Z118" s="90">
        <f t="shared" ca="1" si="24"/>
        <v>4667082589.4099426</v>
      </c>
      <c r="AA118" s="90">
        <f t="shared" ca="1" si="24"/>
        <v>4655652819.4522219</v>
      </c>
      <c r="AB118" s="90">
        <f t="shared" ca="1" si="24"/>
        <v>4644223049.4945011</v>
      </c>
      <c r="AC118" s="90">
        <f t="shared" ca="1" si="24"/>
        <v>4632793279.5367813</v>
      </c>
      <c r="AD118" s="90">
        <f t="shared" ca="1" si="24"/>
        <v>4621363509.5790606</v>
      </c>
      <c r="AE118" s="90">
        <f t="shared" ca="1" si="24"/>
        <v>4609933739.6213398</v>
      </c>
      <c r="AF118" s="90">
        <f t="shared" ca="1" si="24"/>
        <v>4598503969.66362</v>
      </c>
      <c r="AG118" s="90">
        <f t="shared" ca="1" si="24"/>
        <v>4587074199.7058992</v>
      </c>
      <c r="AH118" s="90">
        <f t="shared" ca="1" si="24"/>
        <v>4575644429.7481785</v>
      </c>
      <c r="AI118" s="90">
        <f t="shared" ca="1" si="24"/>
        <v>4564214659.7904577</v>
      </c>
      <c r="AJ118" s="90">
        <f t="shared" ca="1" si="24"/>
        <v>4552784889.832737</v>
      </c>
      <c r="AK118" s="90">
        <f t="shared" ca="1" si="24"/>
        <v>4541355119.8750172</v>
      </c>
      <c r="AL118" s="90">
        <f t="shared" ca="1" si="24"/>
        <v>4529925349.9172964</v>
      </c>
      <c r="AM118" s="90">
        <f t="shared" ca="1" si="23"/>
        <v>4518495579.9595757</v>
      </c>
      <c r="AN118" s="90">
        <f t="shared" ca="1" si="23"/>
        <v>4507065810.0018549</v>
      </c>
      <c r="AO118" s="90">
        <f t="shared" ca="1" si="23"/>
        <v>4495636040.0441351</v>
      </c>
      <c r="AP118">
        <f ca="1">V118*'Process Emissions Multipliers'!$E$45</f>
        <v>4484206270.0864143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1163485171.1093042</v>
      </c>
      <c r="D119" s="90">
        <f t="shared" ca="1" si="20"/>
        <v>1094425892.9454877</v>
      </c>
      <c r="E119" s="90">
        <f t="shared" ca="1" si="20"/>
        <v>1025366614.781671</v>
      </c>
      <c r="F119" s="90">
        <f t="shared" ca="1" si="20"/>
        <v>956307336.6178546</v>
      </c>
      <c r="G119" s="90">
        <f t="shared" ca="1" si="20"/>
        <v>887248058.4540379</v>
      </c>
      <c r="H119" s="90">
        <f t="shared" ca="1" si="20"/>
        <v>818188780.29022133</v>
      </c>
      <c r="I119" s="90">
        <f t="shared" ca="1" si="20"/>
        <v>749129502.12640476</v>
      </c>
      <c r="J119" s="90">
        <f t="shared" ca="1" si="20"/>
        <v>680070223.96258807</v>
      </c>
      <c r="K119" s="90">
        <f t="shared" ca="1" si="20"/>
        <v>611010945.7987715</v>
      </c>
      <c r="L119">
        <f ca="1">IF('Waste 2020'!$A127="MR",INDIRECT("'Waste 2020'!"&amp;'Country Selector'!$B$3&amp;ROW($A127))*10^12,0)*'Process Emissions Multipliers'!$B$45</f>
        <v>541951667.63495493</v>
      </c>
      <c r="M119" s="90">
        <f t="shared" ca="1" si="16"/>
        <v>801201923.37128258</v>
      </c>
      <c r="N119" s="90">
        <f t="shared" ca="1" si="21"/>
        <v>1060452179.1076105</v>
      </c>
      <c r="O119" s="90">
        <f t="shared" ca="1" si="21"/>
        <v>1319702434.8439384</v>
      </c>
      <c r="P119" s="90">
        <f t="shared" ca="1" si="21"/>
        <v>1578952690.580266</v>
      </c>
      <c r="Q119" s="90">
        <f t="shared" ca="1" si="21"/>
        <v>1838202946.3165939</v>
      </c>
      <c r="R119" s="90">
        <f t="shared" ca="1" si="21"/>
        <v>2097453202.0529215</v>
      </c>
      <c r="S119" s="90">
        <f t="shared" ca="1" si="21"/>
        <v>2356703457.7892494</v>
      </c>
      <c r="T119" s="90">
        <f t="shared" ca="1" si="21"/>
        <v>2615953713.5255771</v>
      </c>
      <c r="U119" s="90">
        <f t="shared" ca="1" si="21"/>
        <v>2875203969.2619052</v>
      </c>
      <c r="V119">
        <f ca="1">IF('Waste 2030'!$A127="MR",INDIRECT("'Waste 2030'!"&amp;'Country Selector'!$B$3&amp;ROW($A127))*10^12,0)*'Process Emissions Multipliers'!$D$45</f>
        <v>3134454224.9982328</v>
      </c>
      <c r="W119" s="90">
        <f t="shared" ca="1" si="24"/>
        <v>3126852358.1578431</v>
      </c>
      <c r="X119" s="90">
        <f t="shared" ca="1" si="24"/>
        <v>3119250491.3174539</v>
      </c>
      <c r="Y119" s="90">
        <f t="shared" ca="1" si="24"/>
        <v>3111648624.4770637</v>
      </c>
      <c r="Z119" s="90">
        <f t="shared" ca="1" si="24"/>
        <v>3104046757.6366739</v>
      </c>
      <c r="AA119" s="90">
        <f t="shared" ca="1" si="24"/>
        <v>3096444890.7962847</v>
      </c>
      <c r="AB119" s="90">
        <f t="shared" ca="1" si="24"/>
        <v>3088843023.9558949</v>
      </c>
      <c r="AC119" s="90">
        <f t="shared" ca="1" si="24"/>
        <v>3081241157.1155052</v>
      </c>
      <c r="AD119" s="90">
        <f t="shared" ca="1" si="24"/>
        <v>3073639290.275115</v>
      </c>
      <c r="AE119" s="90">
        <f t="shared" ca="1" si="24"/>
        <v>3066037423.4347258</v>
      </c>
      <c r="AF119" s="90">
        <f t="shared" ca="1" si="24"/>
        <v>3058435556.594336</v>
      </c>
      <c r="AG119" s="90">
        <f t="shared" ca="1" si="24"/>
        <v>3050833689.7539463</v>
      </c>
      <c r="AH119" s="90">
        <f t="shared" ca="1" si="24"/>
        <v>3043231822.9135566</v>
      </c>
      <c r="AI119" s="90">
        <f t="shared" ca="1" si="24"/>
        <v>3035629956.0731668</v>
      </c>
      <c r="AJ119" s="90">
        <f t="shared" ca="1" si="24"/>
        <v>3028028089.2327776</v>
      </c>
      <c r="AK119" s="90">
        <f t="shared" ca="1" si="24"/>
        <v>3020426222.3923874</v>
      </c>
      <c r="AL119" s="90">
        <f t="shared" ca="1" si="24"/>
        <v>3012824355.5519981</v>
      </c>
      <c r="AM119" s="90">
        <f t="shared" ca="1" si="23"/>
        <v>3005222488.7116079</v>
      </c>
      <c r="AN119" s="90">
        <f t="shared" ca="1" si="23"/>
        <v>2997620621.8712182</v>
      </c>
      <c r="AO119" s="90">
        <f t="shared" ca="1" si="23"/>
        <v>2990018755.030829</v>
      </c>
      <c r="AP119">
        <f ca="1">V119*'Process Emissions Multipliers'!$E$45</f>
        <v>2982416888.1904392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1934802742.6954606</v>
      </c>
      <c r="D120" s="90">
        <f t="shared" ca="1" si="20"/>
        <v>1948151668.8605051</v>
      </c>
      <c r="E120" s="90">
        <f t="shared" ca="1" si="20"/>
        <v>1961500595.0255494</v>
      </c>
      <c r="F120" s="90">
        <f t="shared" ca="1" si="20"/>
        <v>1974849521.1905937</v>
      </c>
      <c r="G120" s="90">
        <f t="shared" ca="1" si="20"/>
        <v>1988198447.355638</v>
      </c>
      <c r="H120" s="90">
        <f t="shared" ca="1" si="20"/>
        <v>2001547373.5206823</v>
      </c>
      <c r="I120" s="90">
        <f t="shared" ca="1" si="20"/>
        <v>2014896299.6857269</v>
      </c>
      <c r="J120" s="90">
        <f t="shared" ca="1" si="20"/>
        <v>2028245225.8507712</v>
      </c>
      <c r="K120" s="90">
        <f t="shared" ca="1" si="20"/>
        <v>2041594152.0158155</v>
      </c>
      <c r="L120">
        <f ca="1">IF('Waste 2020'!$A128="MR",INDIRECT("'Waste 2020'!"&amp;'Country Selector'!$B$3&amp;ROW($A128))*10^12,0)*'Process Emissions Multipliers'!$B$45</f>
        <v>2054943078.18086</v>
      </c>
      <c r="M120" s="90">
        <f t="shared" ca="1" si="16"/>
        <v>2417006388.1339073</v>
      </c>
      <c r="N120" s="90">
        <f t="shared" ca="1" si="21"/>
        <v>2779069698.0869541</v>
      </c>
      <c r="O120" s="90">
        <f t="shared" ca="1" si="21"/>
        <v>3141133008.0400019</v>
      </c>
      <c r="P120" s="90">
        <f t="shared" ca="1" si="21"/>
        <v>3503196317.9930487</v>
      </c>
      <c r="Q120" s="90">
        <f t="shared" ca="1" si="21"/>
        <v>3865259627.9460964</v>
      </c>
      <c r="R120" s="90">
        <f t="shared" ca="1" si="21"/>
        <v>4227322937.8991437</v>
      </c>
      <c r="S120" s="90">
        <f t="shared" ca="1" si="21"/>
        <v>4589386247.85219</v>
      </c>
      <c r="T120" s="90">
        <f t="shared" ca="1" si="21"/>
        <v>4951449557.8052378</v>
      </c>
      <c r="U120" s="90">
        <f t="shared" ca="1" si="21"/>
        <v>5313512867.7582846</v>
      </c>
      <c r="V120">
        <f ca="1">IF('Waste 2030'!$A128="MR",INDIRECT("'Waste 2030'!"&amp;'Country Selector'!$B$3&amp;ROW($A128))*10^12,0)*'Process Emissions Multipliers'!$D$45</f>
        <v>5675576177.7113323</v>
      </c>
      <c r="W120" s="90">
        <f t="shared" ca="1" si="24"/>
        <v>5661811429.1304293</v>
      </c>
      <c r="X120" s="90">
        <f t="shared" ca="1" si="24"/>
        <v>5648046680.5495262</v>
      </c>
      <c r="Y120" s="90">
        <f t="shared" ca="1" si="24"/>
        <v>5634281931.9686232</v>
      </c>
      <c r="Z120" s="90">
        <f t="shared" ca="1" si="24"/>
        <v>5620517183.3877201</v>
      </c>
      <c r="AA120" s="90">
        <f t="shared" ca="1" si="24"/>
        <v>5606752434.806818</v>
      </c>
      <c r="AB120" s="90">
        <f t="shared" ca="1" si="24"/>
        <v>5592987686.225915</v>
      </c>
      <c r="AC120" s="90">
        <f t="shared" ca="1" si="24"/>
        <v>5579222937.6450119</v>
      </c>
      <c r="AD120" s="90">
        <f t="shared" ca="1" si="24"/>
        <v>5565458189.0641098</v>
      </c>
      <c r="AE120" s="90">
        <f t="shared" ca="1" si="24"/>
        <v>5551693440.4832067</v>
      </c>
      <c r="AF120" s="90">
        <f t="shared" ca="1" si="24"/>
        <v>5537928691.9023037</v>
      </c>
      <c r="AG120" s="90">
        <f t="shared" ca="1" si="24"/>
        <v>5524163943.3214006</v>
      </c>
      <c r="AH120" s="90">
        <f t="shared" ca="1" si="24"/>
        <v>5510399194.7404976</v>
      </c>
      <c r="AI120" s="90">
        <f t="shared" ca="1" si="24"/>
        <v>5496634446.1595945</v>
      </c>
      <c r="AJ120" s="90">
        <f t="shared" ca="1" si="24"/>
        <v>5482869697.5786915</v>
      </c>
      <c r="AK120" s="90">
        <f t="shared" ca="1" si="24"/>
        <v>5469104948.9977894</v>
      </c>
      <c r="AL120" s="90">
        <f t="shared" ca="1" si="24"/>
        <v>5455340200.4168873</v>
      </c>
      <c r="AM120" s="90">
        <f t="shared" ca="1" si="23"/>
        <v>5441575451.8359842</v>
      </c>
      <c r="AN120" s="90">
        <f t="shared" ca="1" si="23"/>
        <v>5427810703.2550812</v>
      </c>
      <c r="AO120" s="90">
        <f t="shared" ca="1" si="23"/>
        <v>5414045954.6741781</v>
      </c>
      <c r="AP120">
        <f ca="1">V120*'Process Emissions Multipliers'!$E$45</f>
        <v>5400281206.0932751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3927776605.1712642</v>
      </c>
      <c r="D121" s="90">
        <f t="shared" ca="1" si="20"/>
        <v>3881257486.4674397</v>
      </c>
      <c r="E121" s="90">
        <f t="shared" ca="1" si="20"/>
        <v>3834738367.7636166</v>
      </c>
      <c r="F121" s="90">
        <f t="shared" ca="1" si="20"/>
        <v>3788219249.0597925</v>
      </c>
      <c r="G121" s="90">
        <f t="shared" ca="1" si="20"/>
        <v>3741700130.355969</v>
      </c>
      <c r="H121" s="90">
        <f t="shared" ca="1" si="20"/>
        <v>3695181011.6521449</v>
      </c>
      <c r="I121" s="90">
        <f t="shared" ca="1" si="20"/>
        <v>3648661892.9483213</v>
      </c>
      <c r="J121" s="90">
        <f t="shared" ca="1" si="20"/>
        <v>3602142774.2444973</v>
      </c>
      <c r="K121" s="90">
        <f t="shared" ca="1" si="20"/>
        <v>3555623655.5406737</v>
      </c>
      <c r="L121">
        <f ca="1">IF('Waste 2020'!$A129="MR",INDIRECT("'Waste 2020'!"&amp;'Country Selector'!$B$3&amp;ROW($A129))*10^12,0)*'Process Emissions Multipliers'!$B$45</f>
        <v>3509104536.8368497</v>
      </c>
      <c r="M121" s="90">
        <f t="shared" ca="1" si="16"/>
        <v>3519625517.6647739</v>
      </c>
      <c r="N121" s="90">
        <f t="shared" ca="1" si="21"/>
        <v>3530146498.4926977</v>
      </c>
      <c r="O121" s="90">
        <f t="shared" ca="1" si="21"/>
        <v>3540667479.3206215</v>
      </c>
      <c r="P121" s="90">
        <f t="shared" ca="1" si="21"/>
        <v>3551188460.1485457</v>
      </c>
      <c r="Q121" s="90">
        <f t="shared" ca="1" si="21"/>
        <v>3561709440.97647</v>
      </c>
      <c r="R121" s="90">
        <f t="shared" ca="1" si="21"/>
        <v>3572230421.8043933</v>
      </c>
      <c r="S121" s="90">
        <f t="shared" ca="1" si="21"/>
        <v>3582751402.6323175</v>
      </c>
      <c r="T121" s="90">
        <f t="shared" ca="1" si="21"/>
        <v>3593272383.4602413</v>
      </c>
      <c r="U121" s="90">
        <f t="shared" ca="1" si="21"/>
        <v>3603793364.2881651</v>
      </c>
      <c r="V121">
        <f ca="1">IF('Waste 2030'!$A129="MR",INDIRECT("'Waste 2030'!"&amp;'Country Selector'!$B$3&amp;ROW($A129))*10^12,0)*'Process Emissions Multipliers'!$D$45</f>
        <v>3614314345.1160893</v>
      </c>
      <c r="W121" s="90">
        <f t="shared" ca="1" si="24"/>
        <v>3605548692.6615863</v>
      </c>
      <c r="X121" s="90">
        <f t="shared" ca="1" si="24"/>
        <v>3596783040.2070832</v>
      </c>
      <c r="Y121" s="90">
        <f t="shared" ca="1" si="24"/>
        <v>3588017387.7525802</v>
      </c>
      <c r="Z121" s="90">
        <f t="shared" ca="1" si="24"/>
        <v>3579251735.2980776</v>
      </c>
      <c r="AA121" s="90">
        <f t="shared" ca="1" si="24"/>
        <v>3570486082.8435745</v>
      </c>
      <c r="AB121" s="90">
        <f t="shared" ca="1" si="24"/>
        <v>3561720430.3890719</v>
      </c>
      <c r="AC121" s="90">
        <f t="shared" ca="1" si="24"/>
        <v>3552954777.9345689</v>
      </c>
      <c r="AD121" s="90">
        <f t="shared" ca="1" si="24"/>
        <v>3544189125.4800658</v>
      </c>
      <c r="AE121" s="90">
        <f t="shared" ca="1" si="24"/>
        <v>3535423473.0255632</v>
      </c>
      <c r="AF121" s="90">
        <f t="shared" ca="1" si="24"/>
        <v>3526657820.5710602</v>
      </c>
      <c r="AG121" s="90">
        <f t="shared" ca="1" si="24"/>
        <v>3517892168.1165571</v>
      </c>
      <c r="AH121" s="90">
        <f t="shared" ca="1" si="24"/>
        <v>3509126515.6620541</v>
      </c>
      <c r="AI121" s="90">
        <f t="shared" ca="1" si="24"/>
        <v>3500360863.2075515</v>
      </c>
      <c r="AJ121" s="90">
        <f t="shared" ca="1" si="24"/>
        <v>3491595210.7530484</v>
      </c>
      <c r="AK121" s="90">
        <f t="shared" ca="1" si="24"/>
        <v>3482829558.2985458</v>
      </c>
      <c r="AL121" s="90">
        <f t="shared" ca="1" si="24"/>
        <v>3474063905.8440428</v>
      </c>
      <c r="AM121" s="90">
        <f t="shared" ca="1" si="23"/>
        <v>3465298253.3895397</v>
      </c>
      <c r="AN121" s="90">
        <f t="shared" ca="1" si="23"/>
        <v>3456532600.9350371</v>
      </c>
      <c r="AO121" s="90">
        <f t="shared" ca="1" si="23"/>
        <v>3447766948.4805341</v>
      </c>
      <c r="AP121">
        <f ca="1">V121*'Process Emissions Multipliers'!$E$45</f>
        <v>3439001296.026031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3901619878.5637007</v>
      </c>
      <c r="D122" s="90">
        <f t="shared" ca="1" si="20"/>
        <v>3754145296.5704999</v>
      </c>
      <c r="E122" s="90">
        <f t="shared" ca="1" si="20"/>
        <v>3606670714.5772991</v>
      </c>
      <c r="F122" s="90">
        <f t="shared" ca="1" si="20"/>
        <v>3459196132.5840979</v>
      </c>
      <c r="G122" s="90">
        <f t="shared" ca="1" si="20"/>
        <v>3311721550.5908971</v>
      </c>
      <c r="H122" s="90">
        <f t="shared" ca="1" si="20"/>
        <v>3164246968.5976963</v>
      </c>
      <c r="I122" s="90">
        <f t="shared" ca="1" si="20"/>
        <v>3016772386.604495</v>
      </c>
      <c r="J122" s="90">
        <f t="shared" ca="1" si="20"/>
        <v>2869297804.6112947</v>
      </c>
      <c r="K122" s="90">
        <f t="shared" ca="1" si="20"/>
        <v>2721823222.618094</v>
      </c>
      <c r="L122">
        <f ca="1">IF('Waste 2020'!$A130="MR",INDIRECT("'Waste 2020'!"&amp;'Country Selector'!$B$3&amp;ROW($A130))*10^12,0)*'Process Emissions Multipliers'!$B$45</f>
        <v>2574348640.6248927</v>
      </c>
      <c r="M122" s="90">
        <f t="shared" ca="1" si="16"/>
        <v>2709095777.1476693</v>
      </c>
      <c r="N122" s="90">
        <f t="shared" ca="1" si="21"/>
        <v>2843842913.6704454</v>
      </c>
      <c r="O122" s="90">
        <f t="shared" ca="1" si="21"/>
        <v>2978590050.1932211</v>
      </c>
      <c r="P122" s="90">
        <f t="shared" ca="1" si="21"/>
        <v>3113337186.7159977</v>
      </c>
      <c r="Q122" s="90">
        <f t="shared" ca="1" si="21"/>
        <v>3248084323.2387738</v>
      </c>
      <c r="R122" s="90">
        <f t="shared" ca="1" si="21"/>
        <v>3382831459.7615499</v>
      </c>
      <c r="S122" s="90">
        <f t="shared" ca="1" si="21"/>
        <v>3517578596.2843266</v>
      </c>
      <c r="T122" s="90">
        <f t="shared" ca="1" si="21"/>
        <v>3652325732.8071027</v>
      </c>
      <c r="U122" s="90">
        <f t="shared" ca="1" si="21"/>
        <v>3787072869.3298788</v>
      </c>
      <c r="V122">
        <f ca="1">IF('Waste 2030'!$A130="MR",INDIRECT("'Waste 2030'!"&amp;'Country Selector'!$B$3&amp;ROW($A130))*10^12,0)*'Process Emissions Multipliers'!$D$45</f>
        <v>3921820005.8526549</v>
      </c>
      <c r="W122" s="90">
        <f t="shared" ca="1" si="24"/>
        <v>3912308572.1814594</v>
      </c>
      <c r="X122" s="90">
        <f t="shared" ca="1" si="24"/>
        <v>3902797138.5102649</v>
      </c>
      <c r="Y122" s="90">
        <f t="shared" ca="1" si="24"/>
        <v>3893285704.8390694</v>
      </c>
      <c r="Z122" s="90">
        <f t="shared" ca="1" si="24"/>
        <v>3883774271.1678743</v>
      </c>
      <c r="AA122" s="90">
        <f t="shared" ca="1" si="24"/>
        <v>3874262837.4966788</v>
      </c>
      <c r="AB122" s="90">
        <f t="shared" ca="1" si="24"/>
        <v>3864751403.8254843</v>
      </c>
      <c r="AC122" s="90">
        <f t="shared" ca="1" si="24"/>
        <v>3855239970.1542883</v>
      </c>
      <c r="AD122" s="90">
        <f t="shared" ca="1" si="24"/>
        <v>3845728536.4830933</v>
      </c>
      <c r="AE122" s="90">
        <f t="shared" ca="1" si="24"/>
        <v>3836217102.8118982</v>
      </c>
      <c r="AF122" s="90">
        <f t="shared" ca="1" si="24"/>
        <v>3826705669.1407032</v>
      </c>
      <c r="AG122" s="90">
        <f t="shared" ca="1" si="24"/>
        <v>3817194235.4695082</v>
      </c>
      <c r="AH122" s="90">
        <f t="shared" ca="1" si="24"/>
        <v>3807682801.7983131</v>
      </c>
      <c r="AI122" s="90">
        <f t="shared" ca="1" si="24"/>
        <v>3798171368.1271181</v>
      </c>
      <c r="AJ122" s="90">
        <f t="shared" ca="1" si="24"/>
        <v>3788659934.4559221</v>
      </c>
      <c r="AK122" s="90">
        <f t="shared" ca="1" si="24"/>
        <v>3779148500.7847276</v>
      </c>
      <c r="AL122" s="90">
        <f t="shared" ca="1" si="24"/>
        <v>3769637067.1135321</v>
      </c>
      <c r="AM122" s="90">
        <f t="shared" ca="1" si="23"/>
        <v>3760125633.442337</v>
      </c>
      <c r="AN122" s="90">
        <f t="shared" ca="1" si="23"/>
        <v>3750614199.771142</v>
      </c>
      <c r="AO122" s="90">
        <f t="shared" ca="1" si="23"/>
        <v>3741102766.099946</v>
      </c>
      <c r="AP122">
        <f ca="1">V122*'Process Emissions Multipliers'!$E$45</f>
        <v>3731591332.4287515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527927495.97720683</v>
      </c>
      <c r="D123" s="90">
        <f t="shared" ca="1" si="20"/>
        <v>973212926.11666787</v>
      </c>
      <c r="E123" s="90">
        <f t="shared" ca="1" si="20"/>
        <v>1418498356.2561288</v>
      </c>
      <c r="F123" s="90">
        <f t="shared" ca="1" si="20"/>
        <v>1863783786.3955898</v>
      </c>
      <c r="G123" s="90">
        <f t="shared" ca="1" si="20"/>
        <v>2309069216.5350509</v>
      </c>
      <c r="H123" s="90">
        <f t="shared" ca="1" si="20"/>
        <v>2754354646.6745119</v>
      </c>
      <c r="I123" s="90">
        <f t="shared" ca="1" si="20"/>
        <v>3199640076.8139729</v>
      </c>
      <c r="J123" s="90">
        <f t="shared" ca="1" si="20"/>
        <v>3644925506.953434</v>
      </c>
      <c r="K123" s="90">
        <f t="shared" ca="1" si="20"/>
        <v>4090210937.0928946</v>
      </c>
      <c r="L123">
        <f ca="1">IF('Waste 2020'!$A131="MR",INDIRECT("'Waste 2020'!"&amp;'Country Selector'!$B$3&amp;ROW($A131))*10^12,0)*'Process Emissions Multipliers'!$B$45</f>
        <v>4535496367.2323561</v>
      </c>
      <c r="M123" s="90">
        <f t="shared" ca="1" si="16"/>
        <v>4539754648.0432777</v>
      </c>
      <c r="N123" s="90">
        <f t="shared" ca="1" si="21"/>
        <v>4544012928.8542004</v>
      </c>
      <c r="O123" s="90">
        <f t="shared" ca="1" si="21"/>
        <v>4548271209.665123</v>
      </c>
      <c r="P123" s="90">
        <f t="shared" ca="1" si="21"/>
        <v>4552529490.4760456</v>
      </c>
      <c r="Q123" s="90">
        <f t="shared" ca="1" si="21"/>
        <v>4556787771.2869673</v>
      </c>
      <c r="R123" s="90">
        <f t="shared" ca="1" si="21"/>
        <v>4561046052.0978889</v>
      </c>
      <c r="S123" s="90">
        <f t="shared" ca="1" si="21"/>
        <v>4565304332.9088116</v>
      </c>
      <c r="T123" s="90">
        <f t="shared" ca="1" si="21"/>
        <v>4569562613.7197342</v>
      </c>
      <c r="U123" s="90">
        <f t="shared" ca="1" si="21"/>
        <v>4573820894.5306559</v>
      </c>
      <c r="V123">
        <f ca="1">IF('Waste 2030'!$A131="MR",INDIRECT("'Waste 2030'!"&amp;'Country Selector'!$B$3&amp;ROW($A131))*10^12,0)*'Process Emissions Multipliers'!$D$45</f>
        <v>4578079175.3415785</v>
      </c>
      <c r="W123" s="90">
        <f t="shared" ca="1" si="24"/>
        <v>4566976142.4760313</v>
      </c>
      <c r="X123" s="90">
        <f t="shared" ca="1" si="24"/>
        <v>4555873109.6104841</v>
      </c>
      <c r="Y123" s="90">
        <f t="shared" ca="1" si="24"/>
        <v>4544770076.7449379</v>
      </c>
      <c r="Z123" s="90">
        <f t="shared" ca="1" si="24"/>
        <v>4533667043.8793907</v>
      </c>
      <c r="AA123" s="90">
        <f t="shared" ca="1" si="24"/>
        <v>4522564011.0138445</v>
      </c>
      <c r="AB123" s="90">
        <f t="shared" ca="1" si="24"/>
        <v>4511460978.1482973</v>
      </c>
      <c r="AC123" s="90">
        <f t="shared" ca="1" si="24"/>
        <v>4500357945.2827501</v>
      </c>
      <c r="AD123" s="90">
        <f t="shared" ca="1" si="24"/>
        <v>4489254912.4172029</v>
      </c>
      <c r="AE123" s="90">
        <f t="shared" ca="1" si="24"/>
        <v>4478151879.5516567</v>
      </c>
      <c r="AF123" s="90">
        <f t="shared" ca="1" si="24"/>
        <v>4467048846.6861095</v>
      </c>
      <c r="AG123" s="90">
        <f t="shared" ca="1" si="24"/>
        <v>4455945813.8205624</v>
      </c>
      <c r="AH123" s="90">
        <f t="shared" ca="1" si="24"/>
        <v>4444842780.9550161</v>
      </c>
      <c r="AI123" s="90">
        <f t="shared" ca="1" si="24"/>
        <v>4433739748.089469</v>
      </c>
      <c r="AJ123" s="90">
        <f t="shared" ca="1" si="24"/>
        <v>4422636715.2239218</v>
      </c>
      <c r="AK123" s="90">
        <f t="shared" ca="1" si="24"/>
        <v>4411533682.3583755</v>
      </c>
      <c r="AL123" s="90">
        <f t="shared" ca="1" si="24"/>
        <v>4400430649.4928284</v>
      </c>
      <c r="AM123" s="90">
        <f t="shared" ca="1" si="23"/>
        <v>4389327616.6272812</v>
      </c>
      <c r="AN123" s="90">
        <f t="shared" ca="1" si="23"/>
        <v>4378224583.761734</v>
      </c>
      <c r="AO123" s="90">
        <f t="shared" ca="1" si="23"/>
        <v>4367121550.8961878</v>
      </c>
      <c r="AP123">
        <f ca="1">V123*'Process Emissions Multipliers'!$E$45</f>
        <v>4356018518.0306406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7157884.9760013279</v>
      </c>
      <c r="D124" s="90">
        <f t="shared" ca="1" si="20"/>
        <v>14315769.952002656</v>
      </c>
      <c r="E124" s="90">
        <f t="shared" ca="1" si="20"/>
        <v>21473654.928003985</v>
      </c>
      <c r="F124" s="90">
        <f t="shared" ca="1" si="20"/>
        <v>28631539.904005311</v>
      </c>
      <c r="G124" s="90">
        <f t="shared" ca="1" si="20"/>
        <v>35789424.880006641</v>
      </c>
      <c r="H124" s="90">
        <f t="shared" ca="1" si="20"/>
        <v>42947309.856007971</v>
      </c>
      <c r="I124" s="90">
        <f t="shared" ca="1" si="20"/>
        <v>50105194.832009301</v>
      </c>
      <c r="J124" s="90">
        <f t="shared" ca="1" si="20"/>
        <v>57263079.808010623</v>
      </c>
      <c r="K124" s="90">
        <f t="shared" ca="1" si="20"/>
        <v>64420964.78401196</v>
      </c>
      <c r="L124">
        <f ca="1">IF('Waste 2020'!$A132="MR",INDIRECT("'Waste 2020'!"&amp;'Country Selector'!$B$3&amp;ROW($A132))*10^12,0)*'Process Emissions Multipliers'!$B$45</f>
        <v>71578849.760013282</v>
      </c>
      <c r="M124" s="90">
        <f t="shared" ca="1" si="16"/>
        <v>358607039.90129465</v>
      </c>
      <c r="N124" s="90">
        <f t="shared" ca="1" si="21"/>
        <v>645635230.04257596</v>
      </c>
      <c r="O124" s="90">
        <f t="shared" ca="1" si="21"/>
        <v>932663420.18385732</v>
      </c>
      <c r="P124" s="90">
        <f t="shared" ca="1" si="21"/>
        <v>1219691610.3251388</v>
      </c>
      <c r="Q124" s="90">
        <f t="shared" ca="1" si="21"/>
        <v>1506719800.4664199</v>
      </c>
      <c r="R124" s="90">
        <f t="shared" ca="1" si="21"/>
        <v>1793747990.6077013</v>
      </c>
      <c r="S124" s="90">
        <f t="shared" ca="1" si="21"/>
        <v>2080776180.7489827</v>
      </c>
      <c r="T124" s="90">
        <f t="shared" ca="1" si="21"/>
        <v>2367804370.890264</v>
      </c>
      <c r="U124" s="90">
        <f t="shared" ca="1" si="21"/>
        <v>2654832561.0315456</v>
      </c>
      <c r="V124">
        <f ca="1">IF('Waste 2030'!$A132="MR",INDIRECT("'Waste 2030'!"&amp;'Country Selector'!$B$3&amp;ROW($A132))*10^12,0)*'Process Emissions Multipliers'!$D$45</f>
        <v>2941860751.1728268</v>
      </c>
      <c r="W124" s="90">
        <f t="shared" ca="1" si="24"/>
        <v>2934725973.6045256</v>
      </c>
      <c r="X124" s="90">
        <f t="shared" ca="1" si="24"/>
        <v>2927591196.0362244</v>
      </c>
      <c r="Y124" s="90">
        <f t="shared" ca="1" si="24"/>
        <v>2920456418.4679232</v>
      </c>
      <c r="Z124" s="90">
        <f t="shared" ca="1" si="24"/>
        <v>2913321640.899622</v>
      </c>
      <c r="AA124" s="90">
        <f t="shared" ca="1" si="24"/>
        <v>2906186863.3313203</v>
      </c>
      <c r="AB124" s="90">
        <f t="shared" ca="1" si="24"/>
        <v>2899052085.7630186</v>
      </c>
      <c r="AC124" s="90">
        <f t="shared" ca="1" si="24"/>
        <v>2891917308.1947179</v>
      </c>
      <c r="AD124" s="90">
        <f t="shared" ca="1" si="24"/>
        <v>2884782530.6264162</v>
      </c>
      <c r="AE124" s="90">
        <f t="shared" ca="1" si="24"/>
        <v>2877647753.058115</v>
      </c>
      <c r="AF124" s="90">
        <f t="shared" ca="1" si="24"/>
        <v>2870512975.4898138</v>
      </c>
      <c r="AG124" s="90">
        <f t="shared" ca="1" si="24"/>
        <v>2863378197.9215126</v>
      </c>
      <c r="AH124" s="90">
        <f t="shared" ca="1" si="24"/>
        <v>2856243420.3532114</v>
      </c>
      <c r="AI124" s="90">
        <f t="shared" ca="1" si="24"/>
        <v>2849108642.7849102</v>
      </c>
      <c r="AJ124" s="90">
        <f t="shared" ca="1" si="24"/>
        <v>2841973865.2166085</v>
      </c>
      <c r="AK124" s="90">
        <f t="shared" ca="1" si="24"/>
        <v>2834839087.6483073</v>
      </c>
      <c r="AL124" s="90">
        <f t="shared" ca="1" si="24"/>
        <v>2827704310.0800061</v>
      </c>
      <c r="AM124" s="90">
        <f t="shared" ca="1" si="23"/>
        <v>2820569532.5117044</v>
      </c>
      <c r="AN124" s="90">
        <f t="shared" ca="1" si="23"/>
        <v>2813434754.9434037</v>
      </c>
      <c r="AO124" s="90">
        <f t="shared" ca="1" si="23"/>
        <v>2806299977.375102</v>
      </c>
      <c r="AP124">
        <f ca="1">V124*'Process Emissions Multipliers'!$E$45</f>
        <v>2799165199.8068008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3620121537.318048</v>
      </c>
      <c r="D125" s="90">
        <f t="shared" ca="1" si="20"/>
        <v>3260117759.3292027</v>
      </c>
      <c r="E125" s="90">
        <f t="shared" ca="1" si="20"/>
        <v>2900113981.3403573</v>
      </c>
      <c r="F125" s="90">
        <f t="shared" ca="1" si="20"/>
        <v>2540110203.351512</v>
      </c>
      <c r="G125" s="90">
        <f t="shared" ca="1" si="20"/>
        <v>2180106425.3626671</v>
      </c>
      <c r="H125" s="90">
        <f t="shared" ca="1" si="20"/>
        <v>1820102647.3738215</v>
      </c>
      <c r="I125" s="90">
        <f t="shared" ca="1" si="20"/>
        <v>1460098869.3849764</v>
      </c>
      <c r="J125" s="90">
        <f t="shared" ca="1" si="20"/>
        <v>1100095091.396131</v>
      </c>
      <c r="K125" s="90">
        <f t="shared" ca="1" si="20"/>
        <v>740091313.40728593</v>
      </c>
      <c r="L125">
        <f ca="1">IF('Waste 2020'!$A133="MR",INDIRECT("'Waste 2020'!"&amp;'Country Selector'!$B$3&amp;ROW($A133))*10^12,0)*'Process Emissions Multipliers'!$B$45</f>
        <v>380087535.4184407</v>
      </c>
      <c r="M125" s="90">
        <f t="shared" ca="1" si="16"/>
        <v>598775474.26990068</v>
      </c>
      <c r="N125" s="90">
        <f t="shared" ca="1" si="21"/>
        <v>817463413.12136054</v>
      </c>
      <c r="O125" s="90">
        <f t="shared" ca="1" si="21"/>
        <v>1036151351.9728205</v>
      </c>
      <c r="P125" s="90">
        <f t="shared" ca="1" si="21"/>
        <v>1254839290.8242805</v>
      </c>
      <c r="Q125" s="90">
        <f t="shared" ca="1" si="21"/>
        <v>1473527229.6757405</v>
      </c>
      <c r="R125" s="90">
        <f t="shared" ca="1" si="21"/>
        <v>1692215168.5272002</v>
      </c>
      <c r="S125" s="90">
        <f t="shared" ca="1" si="21"/>
        <v>1910903107.3786602</v>
      </c>
      <c r="T125" s="90">
        <f t="shared" ca="1" si="21"/>
        <v>2129591046.2301202</v>
      </c>
      <c r="U125" s="90">
        <f t="shared" ca="1" si="21"/>
        <v>2348278985.0815802</v>
      </c>
      <c r="V125">
        <f ca="1">IF('Waste 2030'!$A133="MR",INDIRECT("'Waste 2030'!"&amp;'Country Selector'!$B$3&amp;ROW($A133))*10^12,0)*'Process Emissions Multipliers'!$D$45</f>
        <v>2566966923.9330401</v>
      </c>
      <c r="W125" s="90">
        <f t="shared" ca="1" si="24"/>
        <v>2560741361.4144378</v>
      </c>
      <c r="X125" s="90">
        <f t="shared" ca="1" si="24"/>
        <v>2554515798.8958359</v>
      </c>
      <c r="Y125" s="90">
        <f t="shared" ca="1" si="24"/>
        <v>2548290236.377233</v>
      </c>
      <c r="Z125" s="90">
        <f t="shared" ca="1" si="24"/>
        <v>2542064673.8586311</v>
      </c>
      <c r="AA125" s="90">
        <f t="shared" ca="1" si="24"/>
        <v>2535839111.3400288</v>
      </c>
      <c r="AB125" s="90">
        <f t="shared" ca="1" si="24"/>
        <v>2529613548.8214264</v>
      </c>
      <c r="AC125" s="90">
        <f t="shared" ca="1" si="24"/>
        <v>2523387986.302824</v>
      </c>
      <c r="AD125" s="90">
        <f t="shared" ca="1" si="24"/>
        <v>2517162423.7842216</v>
      </c>
      <c r="AE125" s="90">
        <f t="shared" ca="1" si="24"/>
        <v>2510936861.2656193</v>
      </c>
      <c r="AF125" s="90">
        <f t="shared" ca="1" si="24"/>
        <v>2504711298.7470169</v>
      </c>
      <c r="AG125" s="90">
        <f t="shared" ca="1" si="24"/>
        <v>2498485736.2284145</v>
      </c>
      <c r="AH125" s="90">
        <f t="shared" ca="1" si="24"/>
        <v>2492260173.7098122</v>
      </c>
      <c r="AI125" s="90">
        <f t="shared" ca="1" si="24"/>
        <v>2486034611.1912098</v>
      </c>
      <c r="AJ125" s="90">
        <f t="shared" ca="1" si="24"/>
        <v>2479809048.6726074</v>
      </c>
      <c r="AK125" s="90">
        <f t="shared" ca="1" si="24"/>
        <v>2473583486.1540051</v>
      </c>
      <c r="AL125" s="90">
        <f t="shared" ca="1" si="24"/>
        <v>2467357923.6354032</v>
      </c>
      <c r="AM125" s="90">
        <f t="shared" ca="1" si="23"/>
        <v>2461132361.1168008</v>
      </c>
      <c r="AN125" s="90">
        <f t="shared" ca="1" si="23"/>
        <v>2454906798.5981979</v>
      </c>
      <c r="AO125" s="90">
        <f t="shared" ca="1" si="23"/>
        <v>2448681236.079596</v>
      </c>
      <c r="AP125">
        <f ca="1">V125*'Process Emissions Multipliers'!$E$45</f>
        <v>2442455673.5609937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2745370733.2004933</v>
      </c>
      <c r="D126" s="90">
        <f t="shared" ca="1" si="20"/>
        <v>2952357940.067255</v>
      </c>
      <c r="E126" s="90">
        <f t="shared" ca="1" si="20"/>
        <v>3159345146.9340167</v>
      </c>
      <c r="F126" s="90">
        <f t="shared" ca="1" si="20"/>
        <v>3366332353.8007784</v>
      </c>
      <c r="G126" s="90">
        <f t="shared" ca="1" si="20"/>
        <v>3573319560.6675401</v>
      </c>
      <c r="H126" s="90">
        <f t="shared" ca="1" si="20"/>
        <v>3780306767.5343018</v>
      </c>
      <c r="I126" s="90">
        <f t="shared" ca="1" si="20"/>
        <v>3987293974.401063</v>
      </c>
      <c r="J126" s="90">
        <f t="shared" ca="1" si="20"/>
        <v>4194281181.2678251</v>
      </c>
      <c r="K126" s="90">
        <f t="shared" ca="1" si="20"/>
        <v>4401268388.1345873</v>
      </c>
      <c r="L126">
        <f ca="1">IF('Waste 2020'!$A134="MR",INDIRECT("'Waste 2020'!"&amp;'Country Selector'!$B$3&amp;ROW($A134))*10^12,0)*'Process Emissions Multipliers'!$B$45</f>
        <v>4608255595.0013485</v>
      </c>
      <c r="M126" s="90">
        <f t="shared" ca="1" si="16"/>
        <v>4580985272.6314211</v>
      </c>
      <c r="N126" s="90">
        <f t="shared" ca="1" si="21"/>
        <v>4553714950.2614937</v>
      </c>
      <c r="O126" s="90">
        <f t="shared" ca="1" si="21"/>
        <v>4526444627.8915663</v>
      </c>
      <c r="P126" s="90">
        <f t="shared" ca="1" si="21"/>
        <v>4499174305.5216389</v>
      </c>
      <c r="Q126" s="90">
        <f t="shared" ca="1" si="21"/>
        <v>4471903983.1517115</v>
      </c>
      <c r="R126" s="90">
        <f t="shared" ca="1" si="21"/>
        <v>4444633660.7817841</v>
      </c>
      <c r="S126" s="90">
        <f t="shared" ca="1" si="21"/>
        <v>4417363338.4118567</v>
      </c>
      <c r="T126" s="90">
        <f t="shared" ca="1" si="21"/>
        <v>4390093016.0419292</v>
      </c>
      <c r="U126" s="90">
        <f t="shared" ca="1" si="21"/>
        <v>4362822693.6720018</v>
      </c>
      <c r="V126">
        <f ca="1">IF('Waste 2030'!$A134="MR",INDIRECT("'Waste 2030'!"&amp;'Country Selector'!$B$3&amp;ROW($A134))*10^12,0)*'Process Emissions Multipliers'!$D$45</f>
        <v>4335552371.3020744</v>
      </c>
      <c r="W126" s="90">
        <f t="shared" ca="1" si="24"/>
        <v>4325037529.0232105</v>
      </c>
      <c r="X126" s="90">
        <f t="shared" ca="1" si="24"/>
        <v>4314522686.7443476</v>
      </c>
      <c r="Y126" s="90">
        <f t="shared" ca="1" si="24"/>
        <v>4304007844.4654837</v>
      </c>
      <c r="Z126" s="90">
        <f t="shared" ca="1" si="24"/>
        <v>4293493002.1866198</v>
      </c>
      <c r="AA126" s="90">
        <f t="shared" ca="1" si="24"/>
        <v>4282978159.9077563</v>
      </c>
      <c r="AB126" s="90">
        <f t="shared" ca="1" si="24"/>
        <v>4272463317.6288929</v>
      </c>
      <c r="AC126" s="90">
        <f t="shared" ca="1" si="24"/>
        <v>4261948475.3500295</v>
      </c>
      <c r="AD126" s="90">
        <f t="shared" ca="1" si="24"/>
        <v>4251433633.0711656</v>
      </c>
      <c r="AE126" s="90">
        <f t="shared" ca="1" si="24"/>
        <v>4240918790.7923017</v>
      </c>
      <c r="AF126" s="90">
        <f t="shared" ca="1" si="24"/>
        <v>4230403948.5134382</v>
      </c>
      <c r="AG126" s="90">
        <f t="shared" ca="1" si="24"/>
        <v>4219889106.2345748</v>
      </c>
      <c r="AH126" s="90">
        <f t="shared" ca="1" si="24"/>
        <v>4209374263.9557109</v>
      </c>
      <c r="AI126" s="90">
        <f t="shared" ca="1" si="24"/>
        <v>4198859421.6768475</v>
      </c>
      <c r="AJ126" s="90">
        <f t="shared" ca="1" si="24"/>
        <v>4188344579.3979836</v>
      </c>
      <c r="AK126" s="90">
        <f t="shared" ca="1" si="24"/>
        <v>4177829737.1191201</v>
      </c>
      <c r="AL126" s="90">
        <f t="shared" ref="AL126:AO141" ca="1" si="25">$V126*($AP$1-AL$1)/($AP$1-$V$1)+$AP126*(AL$1-$V$1)/($AP$1-$V$1)</f>
        <v>4167314894.8402567</v>
      </c>
      <c r="AM126" s="90">
        <f t="shared" ca="1" si="25"/>
        <v>4156800052.5613933</v>
      </c>
      <c r="AN126" s="90">
        <f t="shared" ca="1" si="25"/>
        <v>4146285210.2825294</v>
      </c>
      <c r="AO126" s="90">
        <f t="shared" ca="1" si="25"/>
        <v>4135770368.0036654</v>
      </c>
      <c r="AP126">
        <f ca="1">V126*'Process Emissions Multipliers'!$E$45</f>
        <v>4125255525.724802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2004138985.4799967</v>
      </c>
      <c r="D127" s="90">
        <f t="shared" ca="1" si="15"/>
        <v>1890262529.4760599</v>
      </c>
      <c r="E127" s="90">
        <f t="shared" ca="1" si="15"/>
        <v>1776386073.4721231</v>
      </c>
      <c r="F127" s="90">
        <f t="shared" ca="1" si="15"/>
        <v>1662509617.4681864</v>
      </c>
      <c r="G127" s="90">
        <f t="shared" ca="1" si="15"/>
        <v>1548633161.4642494</v>
      </c>
      <c r="H127" s="90">
        <f t="shared" ca="1" si="15"/>
        <v>1434756705.4603124</v>
      </c>
      <c r="I127" s="90">
        <f t="shared" ca="1" si="15"/>
        <v>1320880249.4563756</v>
      </c>
      <c r="J127" s="90">
        <f t="shared" ca="1" si="15"/>
        <v>1207003793.4524386</v>
      </c>
      <c r="K127" s="90">
        <f t="shared" ca="1" si="15"/>
        <v>1093127337.4485018</v>
      </c>
      <c r="L127">
        <f ca="1">IF('Waste 2020'!$A135="MR",INDIRECT("'Waste 2020'!"&amp;'Country Selector'!$B$3&amp;ROW($A135))*10^12,0)*'Process Emissions Multipliers'!$B$45</f>
        <v>979250881.44456494</v>
      </c>
      <c r="M127" s="90">
        <f t="shared" ca="1" si="16"/>
        <v>1525614861.347636</v>
      </c>
      <c r="N127" s="90">
        <f t="shared" ca="1" si="16"/>
        <v>2071978841.2507067</v>
      </c>
      <c r="O127" s="90">
        <f t="shared" ca="1" si="16"/>
        <v>2618342821.1537781</v>
      </c>
      <c r="P127" s="90">
        <f t="shared" ca="1" si="16"/>
        <v>3164706801.0568485</v>
      </c>
      <c r="Q127" s="90">
        <f t="shared" ca="1" si="16"/>
        <v>3711070780.9599195</v>
      </c>
      <c r="R127" s="90">
        <f t="shared" ca="1" si="16"/>
        <v>4257434760.8629909</v>
      </c>
      <c r="S127" s="90">
        <f t="shared" ca="1" si="16"/>
        <v>4803798740.7660618</v>
      </c>
      <c r="T127" s="90">
        <f t="shared" ca="1" si="16"/>
        <v>5350162720.6691322</v>
      </c>
      <c r="U127" s="90">
        <f t="shared" ca="1" si="16"/>
        <v>5896526700.5722036</v>
      </c>
      <c r="V127">
        <f ca="1">IF('Waste 2030'!$A135="MR",INDIRECT("'Waste 2030'!"&amp;'Country Selector'!$B$3&amp;ROW($A135))*10^12,0)*'Process Emissions Multipliers'!$D$45</f>
        <v>6442890680.4752741</v>
      </c>
      <c r="W127" s="90">
        <f t="shared" ref="W127:AL142" ca="1" si="26">$V127*($AP$1-W$1)/($AP$1-$V$1)+$AP127*(W$1-$V$1)/($AP$1-$V$1)</f>
        <v>6427264994.6287413</v>
      </c>
      <c r="X127" s="90">
        <f t="shared" ca="1" si="26"/>
        <v>6411639308.7822075</v>
      </c>
      <c r="Y127" s="90">
        <f t="shared" ca="1" si="26"/>
        <v>6396013622.9356747</v>
      </c>
      <c r="Z127" s="90">
        <f t="shared" ca="1" si="26"/>
        <v>6380387937.0891418</v>
      </c>
      <c r="AA127" s="90">
        <f t="shared" ca="1" si="26"/>
        <v>6364762251.2426081</v>
      </c>
      <c r="AB127" s="90">
        <f t="shared" ca="1" si="26"/>
        <v>6349136565.3960762</v>
      </c>
      <c r="AC127" s="90">
        <f t="shared" ca="1" si="26"/>
        <v>6333510879.5495424</v>
      </c>
      <c r="AD127" s="90">
        <f t="shared" ca="1" si="26"/>
        <v>6317885193.7030096</v>
      </c>
      <c r="AE127" s="90">
        <f t="shared" ca="1" si="26"/>
        <v>6302259507.8564758</v>
      </c>
      <c r="AF127" s="90">
        <f t="shared" ca="1" si="26"/>
        <v>6286633822.009943</v>
      </c>
      <c r="AG127" s="90">
        <f t="shared" ca="1" si="26"/>
        <v>6271008136.1634102</v>
      </c>
      <c r="AH127" s="90">
        <f t="shared" ca="1" si="26"/>
        <v>6255382450.3168774</v>
      </c>
      <c r="AI127" s="90">
        <f t="shared" ca="1" si="26"/>
        <v>6239756764.4703445</v>
      </c>
      <c r="AJ127" s="90">
        <f t="shared" ca="1" si="26"/>
        <v>6224131078.6238117</v>
      </c>
      <c r="AK127" s="90">
        <f t="shared" ca="1" si="26"/>
        <v>6208505392.777277</v>
      </c>
      <c r="AL127" s="90">
        <f t="shared" ca="1" si="26"/>
        <v>6192879706.9307442</v>
      </c>
      <c r="AM127" s="90">
        <f t="shared" ca="1" si="25"/>
        <v>6177254021.0842113</v>
      </c>
      <c r="AN127" s="90">
        <f t="shared" ca="1" si="25"/>
        <v>6161628335.2376776</v>
      </c>
      <c r="AO127" s="90">
        <f t="shared" ca="1" si="25"/>
        <v>6146002649.3911448</v>
      </c>
      <c r="AP127">
        <f ca="1">V127*'Process Emissions Multipliers'!$E$45</f>
        <v>6130376963.5446119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2734897540.1978421</v>
      </c>
      <c r="D128" s="90">
        <f t="shared" ca="1" si="27"/>
        <v>2948716513.735178</v>
      </c>
      <c r="E128" s="90">
        <f t="shared" ca="1" si="27"/>
        <v>3162535487.2725134</v>
      </c>
      <c r="F128" s="90">
        <f t="shared" ca="1" si="27"/>
        <v>3376354460.8098497</v>
      </c>
      <c r="G128" s="90">
        <f t="shared" ca="1" si="27"/>
        <v>3590173434.3471851</v>
      </c>
      <c r="H128" s="90">
        <f t="shared" ca="1" si="27"/>
        <v>3803992407.8845215</v>
      </c>
      <c r="I128" s="90">
        <f t="shared" ca="1" si="27"/>
        <v>4017811381.4218569</v>
      </c>
      <c r="J128" s="90">
        <f t="shared" ca="1" si="27"/>
        <v>4231630354.9591928</v>
      </c>
      <c r="K128" s="90">
        <f t="shared" ca="1" si="27"/>
        <v>4445449328.4965286</v>
      </c>
      <c r="L128">
        <f ca="1">IF('Waste 2020'!$A136="MR",INDIRECT("'Waste 2020'!"&amp;'Country Selector'!$B$3&amp;ROW($A136))*10^12,0)*'Process Emissions Multipliers'!$B$45</f>
        <v>4659268302.033864</v>
      </c>
      <c r="M128" s="90">
        <f t="shared" ref="M128:U156" ca="1" si="28">$L128*($V$1-M$1)/($V$1-$L$1)+$V128*(M$1-$L$1)/($V$1-$L$1)</f>
        <v>4591334867.4323711</v>
      </c>
      <c r="N128" s="90">
        <f t="shared" ca="1" si="28"/>
        <v>4523401432.8308792</v>
      </c>
      <c r="O128" s="90">
        <f t="shared" ca="1" si="28"/>
        <v>4455467998.2293863</v>
      </c>
      <c r="P128" s="90">
        <f t="shared" ca="1" si="28"/>
        <v>4387534563.6278934</v>
      </c>
      <c r="Q128" s="90">
        <f t="shared" ca="1" si="28"/>
        <v>4319601129.0264006</v>
      </c>
      <c r="R128" s="90">
        <f t="shared" ca="1" si="28"/>
        <v>4251667694.4249077</v>
      </c>
      <c r="S128" s="90">
        <f t="shared" ca="1" si="28"/>
        <v>4183734259.8234153</v>
      </c>
      <c r="T128" s="90">
        <f t="shared" ca="1" si="28"/>
        <v>4115800825.2219219</v>
      </c>
      <c r="U128" s="90">
        <f t="shared" ca="1" si="28"/>
        <v>4047867390.6204295</v>
      </c>
      <c r="V128">
        <f ca="1">IF('Waste 2030'!$A136="MR",INDIRECT("'Waste 2030'!"&amp;'Country Selector'!$B$3&amp;ROW($A136))*10^12,0)*'Process Emissions Multipliers'!$D$45</f>
        <v>3979933956.0189366</v>
      </c>
      <c r="W128" s="90">
        <f t="shared" ca="1" si="26"/>
        <v>3970281580.9017925</v>
      </c>
      <c r="X128" s="90">
        <f t="shared" ca="1" si="26"/>
        <v>3960629205.7846479</v>
      </c>
      <c r="Y128" s="90">
        <f t="shared" ca="1" si="26"/>
        <v>3950976830.6675034</v>
      </c>
      <c r="Z128" s="90">
        <f t="shared" ca="1" si="26"/>
        <v>3941324455.5503588</v>
      </c>
      <c r="AA128" s="90">
        <f t="shared" ca="1" si="26"/>
        <v>3931672080.4332142</v>
      </c>
      <c r="AB128" s="90">
        <f t="shared" ca="1" si="26"/>
        <v>3922019705.3160701</v>
      </c>
      <c r="AC128" s="90">
        <f t="shared" ca="1" si="26"/>
        <v>3912367330.198925</v>
      </c>
      <c r="AD128" s="90">
        <f t="shared" ca="1" si="26"/>
        <v>3902714955.0817809</v>
      </c>
      <c r="AE128" s="90">
        <f t="shared" ca="1" si="26"/>
        <v>3893062579.9646368</v>
      </c>
      <c r="AF128" s="90">
        <f t="shared" ca="1" si="26"/>
        <v>3883410204.8474922</v>
      </c>
      <c r="AG128" s="90">
        <f t="shared" ca="1" si="26"/>
        <v>3873757829.7303476</v>
      </c>
      <c r="AH128" s="90">
        <f t="shared" ca="1" si="26"/>
        <v>3864105454.613203</v>
      </c>
      <c r="AI128" s="90">
        <f t="shared" ca="1" si="26"/>
        <v>3854453079.4960585</v>
      </c>
      <c r="AJ128" s="90">
        <f t="shared" ca="1" si="26"/>
        <v>3844800704.3789139</v>
      </c>
      <c r="AK128" s="90">
        <f t="shared" ca="1" si="26"/>
        <v>3835148329.2617693</v>
      </c>
      <c r="AL128" s="90">
        <f t="shared" ca="1" si="26"/>
        <v>3825495954.1446252</v>
      </c>
      <c r="AM128" s="90">
        <f t="shared" ca="1" si="25"/>
        <v>3815843579.0274811</v>
      </c>
      <c r="AN128" s="90">
        <f t="shared" ca="1" si="25"/>
        <v>3806191203.9103365</v>
      </c>
      <c r="AO128" s="90">
        <f t="shared" ca="1" si="25"/>
        <v>3796538828.7931914</v>
      </c>
      <c r="AP128">
        <f ca="1">V128*'Process Emissions Multipliers'!$E$45</f>
        <v>3786886453.6760473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1068421060.7734852</v>
      </c>
      <c r="D129" s="90">
        <f t="shared" ca="1" si="27"/>
        <v>1365041346.6069803</v>
      </c>
      <c r="E129" s="90">
        <f t="shared" ca="1" si="27"/>
        <v>1661661632.4404755</v>
      </c>
      <c r="F129" s="90">
        <f t="shared" ca="1" si="27"/>
        <v>1958281918.2739701</v>
      </c>
      <c r="G129" s="90">
        <f t="shared" ca="1" si="27"/>
        <v>2254902204.1074653</v>
      </c>
      <c r="H129" s="90">
        <f t="shared" ca="1" si="27"/>
        <v>2551522489.9409604</v>
      </c>
      <c r="I129" s="90">
        <f t="shared" ca="1" si="27"/>
        <v>2848142775.7744555</v>
      </c>
      <c r="J129" s="90">
        <f t="shared" ca="1" si="27"/>
        <v>3144763061.6079502</v>
      </c>
      <c r="K129" s="90">
        <f t="shared" ca="1" si="27"/>
        <v>3441383347.4414454</v>
      </c>
      <c r="L129">
        <f ca="1">IF('Waste 2020'!$A137="MR",INDIRECT("'Waste 2020'!"&amp;'Country Selector'!$B$3&amp;ROW($A137))*10^12,0)*'Process Emissions Multipliers'!$B$45</f>
        <v>3738003633.2749405</v>
      </c>
      <c r="M129" s="90">
        <f t="shared" ca="1" si="28"/>
        <v>3680388710.8252583</v>
      </c>
      <c r="N129" s="90">
        <f t="shared" ca="1" si="28"/>
        <v>3622773788.3755755</v>
      </c>
      <c r="O129" s="90">
        <f t="shared" ca="1" si="28"/>
        <v>3565158865.9258938</v>
      </c>
      <c r="P129" s="90">
        <f t="shared" ca="1" si="28"/>
        <v>3507543943.4762115</v>
      </c>
      <c r="Q129" s="90">
        <f t="shared" ca="1" si="28"/>
        <v>3449929021.0265288</v>
      </c>
      <c r="R129" s="90">
        <f t="shared" ca="1" si="28"/>
        <v>3392314098.5768461</v>
      </c>
      <c r="S129" s="90">
        <f t="shared" ca="1" si="28"/>
        <v>3334699176.1271639</v>
      </c>
      <c r="T129" s="90">
        <f t="shared" ca="1" si="28"/>
        <v>3277084253.6774817</v>
      </c>
      <c r="U129" s="90">
        <f t="shared" ca="1" si="28"/>
        <v>3219469331.2277999</v>
      </c>
      <c r="V129">
        <f ca="1">IF('Waste 2030'!$A137="MR",INDIRECT("'Waste 2030'!"&amp;'Country Selector'!$B$3&amp;ROW($A137))*10^12,0)*'Process Emissions Multipliers'!$D$45</f>
        <v>3161854408.7781172</v>
      </c>
      <c r="W129" s="90">
        <f t="shared" ca="1" si="26"/>
        <v>3154186089.3646336</v>
      </c>
      <c r="X129" s="90">
        <f t="shared" ca="1" si="26"/>
        <v>3146517769.9511499</v>
      </c>
      <c r="Y129" s="90">
        <f t="shared" ca="1" si="26"/>
        <v>3138849450.5376658</v>
      </c>
      <c r="Z129" s="90">
        <f t="shared" ca="1" si="26"/>
        <v>3131181131.1241817</v>
      </c>
      <c r="AA129" s="90">
        <f t="shared" ca="1" si="26"/>
        <v>3123512811.7106981</v>
      </c>
      <c r="AB129" s="90">
        <f t="shared" ca="1" si="26"/>
        <v>3115844492.297214</v>
      </c>
      <c r="AC129" s="90">
        <f t="shared" ca="1" si="26"/>
        <v>3108176172.8837304</v>
      </c>
      <c r="AD129" s="90">
        <f t="shared" ca="1" si="26"/>
        <v>3100507853.4702463</v>
      </c>
      <c r="AE129" s="90">
        <f t="shared" ca="1" si="26"/>
        <v>3092839534.0567627</v>
      </c>
      <c r="AF129" s="90">
        <f t="shared" ca="1" si="26"/>
        <v>3085171214.6432791</v>
      </c>
      <c r="AG129" s="90">
        <f t="shared" ca="1" si="26"/>
        <v>3077502895.2297955</v>
      </c>
      <c r="AH129" s="90">
        <f t="shared" ca="1" si="26"/>
        <v>3069834575.8163114</v>
      </c>
      <c r="AI129" s="90">
        <f t="shared" ca="1" si="26"/>
        <v>3062166256.4028277</v>
      </c>
      <c r="AJ129" s="90">
        <f t="shared" ca="1" si="26"/>
        <v>3054497936.9893436</v>
      </c>
      <c r="AK129" s="90">
        <f t="shared" ca="1" si="26"/>
        <v>3046829617.57586</v>
      </c>
      <c r="AL129" s="90">
        <f t="shared" ca="1" si="26"/>
        <v>3039161298.1623759</v>
      </c>
      <c r="AM129" s="90">
        <f t="shared" ca="1" si="25"/>
        <v>3031492978.7488923</v>
      </c>
      <c r="AN129" s="90">
        <f t="shared" ca="1" si="25"/>
        <v>3023824659.3354087</v>
      </c>
      <c r="AO129" s="90">
        <f t="shared" ca="1" si="25"/>
        <v>3016156339.9219246</v>
      </c>
      <c r="AP129">
        <f ca="1">V129*'Process Emissions Multipliers'!$E$45</f>
        <v>3008488020.508441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2806834140.9155221</v>
      </c>
      <c r="D130" s="90">
        <f t="shared" ca="1" si="27"/>
        <v>2738151701.554306</v>
      </c>
      <c r="E130" s="90">
        <f t="shared" ca="1" si="27"/>
        <v>2669469262.1930895</v>
      </c>
      <c r="F130" s="90">
        <f t="shared" ca="1" si="27"/>
        <v>2600786822.8318734</v>
      </c>
      <c r="G130" s="90">
        <f t="shared" ca="1" si="27"/>
        <v>2532104383.4706569</v>
      </c>
      <c r="H130" s="90">
        <f t="shared" ca="1" si="27"/>
        <v>2463421944.1094408</v>
      </c>
      <c r="I130" s="90">
        <f t="shared" ca="1" si="27"/>
        <v>2394739504.7482243</v>
      </c>
      <c r="J130" s="90">
        <f t="shared" ca="1" si="27"/>
        <v>2326057065.3870082</v>
      </c>
      <c r="K130" s="90">
        <f t="shared" ca="1" si="27"/>
        <v>2257374626.0257916</v>
      </c>
      <c r="L130">
        <f ca="1">IF('Waste 2020'!$A138="MR",INDIRECT("'Waste 2020'!"&amp;'Country Selector'!$B$3&amp;ROW($A138))*10^12,0)*'Process Emissions Multipliers'!$B$45</f>
        <v>2188692186.6645756</v>
      </c>
      <c r="M130" s="90">
        <f t="shared" ca="1" si="28"/>
        <v>2269955369.5666194</v>
      </c>
      <c r="N130" s="90">
        <f t="shared" ca="1" si="28"/>
        <v>2351218552.4686632</v>
      </c>
      <c r="O130" s="90">
        <f t="shared" ca="1" si="28"/>
        <v>2432481735.370707</v>
      </c>
      <c r="P130" s="90">
        <f t="shared" ca="1" si="28"/>
        <v>2513744918.2727509</v>
      </c>
      <c r="Q130" s="90">
        <f t="shared" ca="1" si="28"/>
        <v>2595008101.1747947</v>
      </c>
      <c r="R130" s="90">
        <f t="shared" ca="1" si="28"/>
        <v>2676271284.0768385</v>
      </c>
      <c r="S130" s="90">
        <f t="shared" ca="1" si="28"/>
        <v>2757534466.9788828</v>
      </c>
      <c r="T130" s="90">
        <f t="shared" ca="1" si="28"/>
        <v>2838797649.8809261</v>
      </c>
      <c r="U130" s="90">
        <f t="shared" ca="1" si="28"/>
        <v>2920060832.78297</v>
      </c>
      <c r="V130">
        <f ca="1">IF('Waste 2030'!$A138="MR",INDIRECT("'Waste 2030'!"&amp;'Country Selector'!$B$3&amp;ROW($A138))*10^12,0)*'Process Emissions Multipliers'!$D$45</f>
        <v>3001324015.6850138</v>
      </c>
      <c r="W130" s="90">
        <f t="shared" ca="1" si="26"/>
        <v>2994045024.2324862</v>
      </c>
      <c r="X130" s="90">
        <f t="shared" ca="1" si="26"/>
        <v>2986766032.7799587</v>
      </c>
      <c r="Y130" s="90">
        <f t="shared" ca="1" si="26"/>
        <v>2979487041.3274307</v>
      </c>
      <c r="Z130" s="90">
        <f t="shared" ca="1" si="26"/>
        <v>2972208049.8749032</v>
      </c>
      <c r="AA130" s="90">
        <f t="shared" ca="1" si="26"/>
        <v>2964929058.4223762</v>
      </c>
      <c r="AB130" s="90">
        <f t="shared" ca="1" si="26"/>
        <v>2957650066.9698486</v>
      </c>
      <c r="AC130" s="90">
        <f t="shared" ca="1" si="26"/>
        <v>2950371075.5173206</v>
      </c>
      <c r="AD130" s="90">
        <f t="shared" ca="1" si="26"/>
        <v>2943092084.0647931</v>
      </c>
      <c r="AE130" s="90">
        <f t="shared" ca="1" si="26"/>
        <v>2935813092.6122656</v>
      </c>
      <c r="AF130" s="90">
        <f t="shared" ca="1" si="26"/>
        <v>2928534101.1597376</v>
      </c>
      <c r="AG130" s="90">
        <f t="shared" ca="1" si="26"/>
        <v>2921255109.7072101</v>
      </c>
      <c r="AH130" s="90">
        <f t="shared" ca="1" si="26"/>
        <v>2913976118.2546825</v>
      </c>
      <c r="AI130" s="90">
        <f t="shared" ca="1" si="26"/>
        <v>2906697126.802155</v>
      </c>
      <c r="AJ130" s="90">
        <f t="shared" ca="1" si="26"/>
        <v>2899418135.3496275</v>
      </c>
      <c r="AK130" s="90">
        <f t="shared" ca="1" si="26"/>
        <v>2892139143.8971</v>
      </c>
      <c r="AL130" s="90">
        <f t="shared" ca="1" si="26"/>
        <v>2884860152.4445724</v>
      </c>
      <c r="AM130" s="90">
        <f t="shared" ca="1" si="25"/>
        <v>2877581160.9920449</v>
      </c>
      <c r="AN130" s="90">
        <f t="shared" ca="1" si="25"/>
        <v>2870302169.5395169</v>
      </c>
      <c r="AO130" s="90">
        <f t="shared" ca="1" si="25"/>
        <v>2863023178.0869899</v>
      </c>
      <c r="AP130">
        <f ca="1">V130*'Process Emissions Multipliers'!$E$45</f>
        <v>2855744186.6344619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3229907143.7314997</v>
      </c>
      <c r="D131" s="90">
        <f t="shared" ca="1" si="27"/>
        <v>3031411827.2614031</v>
      </c>
      <c r="E131" s="90">
        <f t="shared" ca="1" si="27"/>
        <v>2832916510.7913065</v>
      </c>
      <c r="F131" s="90">
        <f t="shared" ca="1" si="27"/>
        <v>2634421194.3212099</v>
      </c>
      <c r="G131" s="90">
        <f t="shared" ca="1" si="27"/>
        <v>2435925877.8511133</v>
      </c>
      <c r="H131" s="90">
        <f t="shared" ca="1" si="27"/>
        <v>2237430561.3810167</v>
      </c>
      <c r="I131" s="90">
        <f t="shared" ca="1" si="27"/>
        <v>2038935244.9109201</v>
      </c>
      <c r="J131" s="90">
        <f t="shared" ca="1" si="27"/>
        <v>1840439928.4408236</v>
      </c>
      <c r="K131" s="90">
        <f t="shared" ca="1" si="27"/>
        <v>1641944611.970727</v>
      </c>
      <c r="L131">
        <f ca="1">IF('Waste 2020'!$A139="MR",INDIRECT("'Waste 2020'!"&amp;'Country Selector'!$B$3&amp;ROW($A139))*10^12,0)*'Process Emissions Multipliers'!$B$45</f>
        <v>1443449295.5006304</v>
      </c>
      <c r="M131" s="90">
        <f t="shared" ca="1" si="28"/>
        <v>1757905724.6438339</v>
      </c>
      <c r="N131" s="90">
        <f t="shared" ca="1" si="28"/>
        <v>2072362153.7870374</v>
      </c>
      <c r="O131" s="90">
        <f t="shared" ca="1" si="28"/>
        <v>2386818582.9302411</v>
      </c>
      <c r="P131" s="90">
        <f t="shared" ca="1" si="28"/>
        <v>2701275012.0734444</v>
      </c>
      <c r="Q131" s="90">
        <f t="shared" ca="1" si="28"/>
        <v>3015731441.2166481</v>
      </c>
      <c r="R131" s="90">
        <f t="shared" ca="1" si="28"/>
        <v>3330187870.3598514</v>
      </c>
      <c r="S131" s="90">
        <f t="shared" ca="1" si="28"/>
        <v>3644644299.5030551</v>
      </c>
      <c r="T131" s="90">
        <f t="shared" ca="1" si="28"/>
        <v>3959100728.6462588</v>
      </c>
      <c r="U131" s="90">
        <f t="shared" ca="1" si="28"/>
        <v>4273557157.7894621</v>
      </c>
      <c r="V131">
        <f ca="1">IF('Waste 2030'!$A139="MR",INDIRECT("'Waste 2030'!"&amp;'Country Selector'!$B$3&amp;ROW($A139))*10^12,0)*'Process Emissions Multipliers'!$D$45</f>
        <v>4588013586.9326658</v>
      </c>
      <c r="W131" s="90">
        <f t="shared" ca="1" si="26"/>
        <v>4576886460.5348387</v>
      </c>
      <c r="X131" s="90">
        <f t="shared" ca="1" si="26"/>
        <v>4565759334.1370096</v>
      </c>
      <c r="Y131" s="90">
        <f t="shared" ca="1" si="26"/>
        <v>4554632207.7391825</v>
      </c>
      <c r="Z131" s="90">
        <f t="shared" ca="1" si="26"/>
        <v>4543505081.3413544</v>
      </c>
      <c r="AA131" s="90">
        <f t="shared" ca="1" si="26"/>
        <v>4532377954.9435272</v>
      </c>
      <c r="AB131" s="90">
        <f t="shared" ca="1" si="26"/>
        <v>4521250828.5456991</v>
      </c>
      <c r="AC131" s="90">
        <f t="shared" ca="1" si="26"/>
        <v>4510123702.147871</v>
      </c>
      <c r="AD131" s="90">
        <f t="shared" ca="1" si="26"/>
        <v>4498996575.7500429</v>
      </c>
      <c r="AE131" s="90">
        <f t="shared" ca="1" si="26"/>
        <v>4487869449.3522158</v>
      </c>
      <c r="AF131" s="90">
        <f t="shared" ca="1" si="26"/>
        <v>4476742322.9543877</v>
      </c>
      <c r="AG131" s="90">
        <f t="shared" ca="1" si="26"/>
        <v>4465615196.5565596</v>
      </c>
      <c r="AH131" s="90">
        <f t="shared" ca="1" si="26"/>
        <v>4454488070.1587324</v>
      </c>
      <c r="AI131" s="90">
        <f t="shared" ca="1" si="26"/>
        <v>4443360943.7609043</v>
      </c>
      <c r="AJ131" s="90">
        <f t="shared" ca="1" si="26"/>
        <v>4432233817.3630762</v>
      </c>
      <c r="AK131" s="90">
        <f t="shared" ca="1" si="26"/>
        <v>4421106690.9652481</v>
      </c>
      <c r="AL131" s="90">
        <f t="shared" ca="1" si="26"/>
        <v>4409979564.567421</v>
      </c>
      <c r="AM131" s="90">
        <f t="shared" ca="1" si="25"/>
        <v>4398852438.1695929</v>
      </c>
      <c r="AN131" s="90">
        <f t="shared" ca="1" si="25"/>
        <v>4387725311.7717657</v>
      </c>
      <c r="AO131" s="90">
        <f t="shared" ca="1" si="25"/>
        <v>4376598185.3739376</v>
      </c>
      <c r="AP131">
        <f ca="1">V131*'Process Emissions Multipliers'!$E$45</f>
        <v>4365471058.9761095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2412357076.2843609</v>
      </c>
      <c r="D132" s="90">
        <f t="shared" ca="1" si="27"/>
        <v>2474799200.2835183</v>
      </c>
      <c r="E132" s="90">
        <f t="shared" ca="1" si="27"/>
        <v>2537241324.2826757</v>
      </c>
      <c r="F132" s="90">
        <f t="shared" ca="1" si="27"/>
        <v>2599683448.2818336</v>
      </c>
      <c r="G132" s="90">
        <f t="shared" ca="1" si="27"/>
        <v>2662125572.2809911</v>
      </c>
      <c r="H132" s="90">
        <f t="shared" ca="1" si="27"/>
        <v>2724567696.2801485</v>
      </c>
      <c r="I132" s="90">
        <f t="shared" ca="1" si="27"/>
        <v>2787009820.2793059</v>
      </c>
      <c r="J132" s="90">
        <f t="shared" ca="1" si="27"/>
        <v>2849451944.2784638</v>
      </c>
      <c r="K132" s="90">
        <f t="shared" ca="1" si="27"/>
        <v>2911894068.2776213</v>
      </c>
      <c r="L132">
        <f ca="1">IF('Waste 2020'!$A140="MR",INDIRECT("'Waste 2020'!"&amp;'Country Selector'!$B$3&amp;ROW($A140))*10^12,0)*'Process Emissions Multipliers'!$B$45</f>
        <v>2974336192.2767787</v>
      </c>
      <c r="M132" s="90">
        <f t="shared" ca="1" si="28"/>
        <v>2923094341.3336453</v>
      </c>
      <c r="N132" s="90">
        <f t="shared" ca="1" si="28"/>
        <v>2871852490.390512</v>
      </c>
      <c r="O132" s="90">
        <f t="shared" ca="1" si="28"/>
        <v>2820610639.4473786</v>
      </c>
      <c r="P132" s="90">
        <f t="shared" ca="1" si="28"/>
        <v>2769368788.5042453</v>
      </c>
      <c r="Q132" s="90">
        <f t="shared" ca="1" si="28"/>
        <v>2718126937.5611124</v>
      </c>
      <c r="R132" s="90">
        <f t="shared" ca="1" si="28"/>
        <v>2666885086.617979</v>
      </c>
      <c r="S132" s="90">
        <f t="shared" ca="1" si="28"/>
        <v>2615643235.6748457</v>
      </c>
      <c r="T132" s="90">
        <f t="shared" ca="1" si="28"/>
        <v>2564401384.7317123</v>
      </c>
      <c r="U132" s="90">
        <f t="shared" ca="1" si="28"/>
        <v>2513159533.7885785</v>
      </c>
      <c r="V132">
        <f ca="1">IF('Waste 2030'!$A140="MR",INDIRECT("'Waste 2030'!"&amp;'Country Selector'!$B$3&amp;ROW($A140))*10^12,0)*'Process Emissions Multipliers'!$D$45</f>
        <v>2461917682.8454456</v>
      </c>
      <c r="W132" s="90">
        <f t="shared" ca="1" si="26"/>
        <v>2455946892.0622425</v>
      </c>
      <c r="X132" s="90">
        <f t="shared" ca="1" si="26"/>
        <v>2449976101.2790389</v>
      </c>
      <c r="Y132" s="90">
        <f t="shared" ca="1" si="26"/>
        <v>2444005310.4958358</v>
      </c>
      <c r="Z132" s="90">
        <f t="shared" ca="1" si="26"/>
        <v>2438034519.7126327</v>
      </c>
      <c r="AA132" s="90">
        <f t="shared" ca="1" si="26"/>
        <v>2432063728.9294295</v>
      </c>
      <c r="AB132" s="90">
        <f t="shared" ca="1" si="26"/>
        <v>2426092938.1462269</v>
      </c>
      <c r="AC132" s="90">
        <f t="shared" ca="1" si="26"/>
        <v>2420122147.3630233</v>
      </c>
      <c r="AD132" s="90">
        <f t="shared" ca="1" si="26"/>
        <v>2414151356.5798197</v>
      </c>
      <c r="AE132" s="90">
        <f t="shared" ca="1" si="26"/>
        <v>2408180565.796617</v>
      </c>
      <c r="AF132" s="90">
        <f t="shared" ca="1" si="26"/>
        <v>2402209775.0134134</v>
      </c>
      <c r="AG132" s="90">
        <f t="shared" ca="1" si="26"/>
        <v>2396238984.2302103</v>
      </c>
      <c r="AH132" s="90">
        <f t="shared" ca="1" si="26"/>
        <v>2390268193.4470072</v>
      </c>
      <c r="AI132" s="90">
        <f t="shared" ca="1" si="26"/>
        <v>2384297402.6638041</v>
      </c>
      <c r="AJ132" s="90">
        <f t="shared" ca="1" si="26"/>
        <v>2378326611.8806009</v>
      </c>
      <c r="AK132" s="90">
        <f t="shared" ca="1" si="26"/>
        <v>2372355821.0973978</v>
      </c>
      <c r="AL132" s="90">
        <f t="shared" ca="1" si="26"/>
        <v>2366385030.3141942</v>
      </c>
      <c r="AM132" s="90">
        <f t="shared" ca="1" si="25"/>
        <v>2360414239.5309911</v>
      </c>
      <c r="AN132" s="90">
        <f t="shared" ca="1" si="25"/>
        <v>2354443448.747788</v>
      </c>
      <c r="AO132" s="90">
        <f t="shared" ca="1" si="25"/>
        <v>2348472657.9645848</v>
      </c>
      <c r="AP132">
        <f ca="1">V132*'Process Emissions Multipliers'!$E$45</f>
        <v>2342501867.1813817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1611168262.0740118</v>
      </c>
      <c r="D133" s="90">
        <f t="shared" ca="1" si="27"/>
        <v>1669038604.4187777</v>
      </c>
      <c r="E133" s="90">
        <f t="shared" ca="1" si="27"/>
        <v>1726908946.7635431</v>
      </c>
      <c r="F133" s="90">
        <f t="shared" ca="1" si="27"/>
        <v>1784779289.108309</v>
      </c>
      <c r="G133" s="90">
        <f t="shared" ca="1" si="27"/>
        <v>1842649631.4530749</v>
      </c>
      <c r="H133" s="90">
        <f t="shared" ca="1" si="27"/>
        <v>1900519973.7978406</v>
      </c>
      <c r="I133" s="90">
        <f t="shared" ca="1" si="27"/>
        <v>1958390316.1426065</v>
      </c>
      <c r="J133" s="90">
        <f t="shared" ca="1" si="27"/>
        <v>2016260658.4873719</v>
      </c>
      <c r="K133" s="90">
        <f t="shared" ca="1" si="27"/>
        <v>2074131000.8321381</v>
      </c>
      <c r="L133">
        <f ca="1">IF('Waste 2020'!$A141="MR",INDIRECT("'Waste 2020'!"&amp;'Country Selector'!$B$3&amp;ROW($A141))*10^12,0)*'Process Emissions Multipliers'!$B$45</f>
        <v>2132001343.1769035</v>
      </c>
      <c r="M133" s="90">
        <f t="shared" ca="1" si="28"/>
        <v>2454330079.0804801</v>
      </c>
      <c r="N133" s="90">
        <f t="shared" ca="1" si="28"/>
        <v>2776658814.984056</v>
      </c>
      <c r="O133" s="90">
        <f t="shared" ca="1" si="28"/>
        <v>3098987550.8876324</v>
      </c>
      <c r="P133" s="90">
        <f t="shared" ca="1" si="28"/>
        <v>3421316286.7912083</v>
      </c>
      <c r="Q133" s="90">
        <f t="shared" ca="1" si="28"/>
        <v>3743645022.6947851</v>
      </c>
      <c r="R133" s="90">
        <f t="shared" ca="1" si="28"/>
        <v>4065973758.5983615</v>
      </c>
      <c r="S133" s="90">
        <f t="shared" ca="1" si="28"/>
        <v>4388302494.5019369</v>
      </c>
      <c r="T133" s="90">
        <f t="shared" ca="1" si="28"/>
        <v>4710631230.4055138</v>
      </c>
      <c r="U133" s="90">
        <f t="shared" ca="1" si="28"/>
        <v>5032959966.3090897</v>
      </c>
      <c r="V133">
        <f ca="1">IF('Waste 2030'!$A141="MR",INDIRECT("'Waste 2030'!"&amp;'Country Selector'!$B$3&amp;ROW($A141))*10^12,0)*'Process Emissions Multipliers'!$D$45</f>
        <v>5355288702.2126665</v>
      </c>
      <c r="W133" s="90">
        <f t="shared" ca="1" si="26"/>
        <v>5342300734.0741034</v>
      </c>
      <c r="X133" s="90">
        <f t="shared" ca="1" si="26"/>
        <v>5329312765.9355383</v>
      </c>
      <c r="Y133" s="90">
        <f t="shared" ca="1" si="26"/>
        <v>5316324797.7969742</v>
      </c>
      <c r="Z133" s="90">
        <f t="shared" ca="1" si="26"/>
        <v>5303336829.658411</v>
      </c>
      <c r="AA133" s="90">
        <f t="shared" ca="1" si="26"/>
        <v>5290348861.5198479</v>
      </c>
      <c r="AB133" s="90">
        <f t="shared" ca="1" si="26"/>
        <v>5277360893.3812828</v>
      </c>
      <c r="AC133" s="90">
        <f t="shared" ca="1" si="26"/>
        <v>5264372925.2427197</v>
      </c>
      <c r="AD133" s="90">
        <f t="shared" ca="1" si="26"/>
        <v>5251384957.1041555</v>
      </c>
      <c r="AE133" s="90">
        <f t="shared" ca="1" si="26"/>
        <v>5238396988.9655914</v>
      </c>
      <c r="AF133" s="90">
        <f t="shared" ca="1" si="26"/>
        <v>5225409020.8270283</v>
      </c>
      <c r="AG133" s="90">
        <f t="shared" ca="1" si="26"/>
        <v>5212421052.6884632</v>
      </c>
      <c r="AH133" s="90">
        <f t="shared" ca="1" si="26"/>
        <v>5199433084.5499001</v>
      </c>
      <c r="AI133" s="90">
        <f t="shared" ca="1" si="26"/>
        <v>5186445116.4113359</v>
      </c>
      <c r="AJ133" s="90">
        <f t="shared" ca="1" si="26"/>
        <v>5173457148.2727718</v>
      </c>
      <c r="AK133" s="90">
        <f t="shared" ca="1" si="26"/>
        <v>5160469180.1342087</v>
      </c>
      <c r="AL133" s="90">
        <f t="shared" ca="1" si="26"/>
        <v>5147481211.9956446</v>
      </c>
      <c r="AM133" s="90">
        <f t="shared" ca="1" si="25"/>
        <v>5134493243.8570805</v>
      </c>
      <c r="AN133" s="90">
        <f t="shared" ca="1" si="25"/>
        <v>5121505275.7185173</v>
      </c>
      <c r="AO133" s="90">
        <f t="shared" ca="1" si="25"/>
        <v>5108517307.5799532</v>
      </c>
      <c r="AP133">
        <f ca="1">V133*'Process Emissions Multipliers'!$E$45</f>
        <v>5095529339.4413891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158096688.65899676</v>
      </c>
      <c r="D134" s="90">
        <f t="shared" ca="1" si="27"/>
        <v>292312941.46166635</v>
      </c>
      <c r="E134" s="90">
        <f t="shared" ca="1" si="27"/>
        <v>426529194.26433599</v>
      </c>
      <c r="F134" s="90">
        <f t="shared" ca="1" si="27"/>
        <v>560745447.06700563</v>
      </c>
      <c r="G134" s="90">
        <f t="shared" ca="1" si="27"/>
        <v>694961699.86967516</v>
      </c>
      <c r="H134" s="90">
        <f t="shared" ca="1" si="27"/>
        <v>829177952.6723448</v>
      </c>
      <c r="I134" s="90">
        <f t="shared" ca="1" si="27"/>
        <v>963394205.47501457</v>
      </c>
      <c r="J134" s="90">
        <f t="shared" ca="1" si="27"/>
        <v>1097610458.277684</v>
      </c>
      <c r="K134" s="90">
        <f t="shared" ca="1" si="27"/>
        <v>1231826711.0803537</v>
      </c>
      <c r="L134">
        <f ca="1">IF('Waste 2020'!$A142="MR",INDIRECT("'Waste 2020'!"&amp;'Country Selector'!$B$3&amp;ROW($A142))*10^12,0)*'Process Emissions Multipliers'!$B$45</f>
        <v>1366042963.8830233</v>
      </c>
      <c r="M134" s="90">
        <f t="shared" ca="1" si="28"/>
        <v>1348708315.4484942</v>
      </c>
      <c r="N134" s="90">
        <f t="shared" ca="1" si="28"/>
        <v>1331373667.0139651</v>
      </c>
      <c r="O134" s="90">
        <f t="shared" ca="1" si="28"/>
        <v>1314039018.5794361</v>
      </c>
      <c r="P134" s="90">
        <f t="shared" ca="1" si="28"/>
        <v>1296704370.1449068</v>
      </c>
      <c r="Q134" s="90">
        <f t="shared" ca="1" si="28"/>
        <v>1279369721.7103777</v>
      </c>
      <c r="R134" s="90">
        <f t="shared" ca="1" si="28"/>
        <v>1262035073.2758486</v>
      </c>
      <c r="S134" s="90">
        <f t="shared" ca="1" si="28"/>
        <v>1244700424.8413196</v>
      </c>
      <c r="T134" s="90">
        <f t="shared" ca="1" si="28"/>
        <v>1227365776.4067903</v>
      </c>
      <c r="U134" s="90">
        <f t="shared" ca="1" si="28"/>
        <v>1210031127.9722612</v>
      </c>
      <c r="V134">
        <f ca="1">IF('Waste 2030'!$A142="MR",INDIRECT("'Waste 2030'!"&amp;'Country Selector'!$B$3&amp;ROW($A142))*10^12,0)*'Process Emissions Multipliers'!$D$45</f>
        <v>1192696479.5377321</v>
      </c>
      <c r="W134" s="90">
        <f t="shared" ca="1" si="26"/>
        <v>1189803880.3266358</v>
      </c>
      <c r="X134" s="90">
        <f t="shared" ca="1" si="26"/>
        <v>1186911281.1155396</v>
      </c>
      <c r="Y134" s="90">
        <f t="shared" ca="1" si="26"/>
        <v>1184018681.904443</v>
      </c>
      <c r="Z134" s="90">
        <f t="shared" ca="1" si="26"/>
        <v>1181126082.693347</v>
      </c>
      <c r="AA134" s="90">
        <f t="shared" ca="1" si="26"/>
        <v>1178233483.4822507</v>
      </c>
      <c r="AB134" s="90">
        <f t="shared" ca="1" si="26"/>
        <v>1175340884.2711542</v>
      </c>
      <c r="AC134" s="90">
        <f t="shared" ca="1" si="26"/>
        <v>1172448285.0600579</v>
      </c>
      <c r="AD134" s="90">
        <f t="shared" ca="1" si="26"/>
        <v>1169555685.8489618</v>
      </c>
      <c r="AE134" s="90">
        <f t="shared" ca="1" si="26"/>
        <v>1166663086.6378653</v>
      </c>
      <c r="AF134" s="90">
        <f t="shared" ca="1" si="26"/>
        <v>1163770487.426769</v>
      </c>
      <c r="AG134" s="90">
        <f t="shared" ca="1" si="26"/>
        <v>1160877888.2156727</v>
      </c>
      <c r="AH134" s="90">
        <f t="shared" ca="1" si="26"/>
        <v>1157985289.0045764</v>
      </c>
      <c r="AI134" s="90">
        <f t="shared" ca="1" si="26"/>
        <v>1155092689.7934802</v>
      </c>
      <c r="AJ134" s="90">
        <f t="shared" ca="1" si="26"/>
        <v>1152200090.5823839</v>
      </c>
      <c r="AK134" s="90">
        <f t="shared" ca="1" si="26"/>
        <v>1149307491.3712873</v>
      </c>
      <c r="AL134" s="90">
        <f t="shared" ca="1" si="26"/>
        <v>1146414892.1601913</v>
      </c>
      <c r="AM134" s="90">
        <f t="shared" ca="1" si="25"/>
        <v>1143522292.949095</v>
      </c>
      <c r="AN134" s="90">
        <f t="shared" ca="1" si="25"/>
        <v>1140629693.7379985</v>
      </c>
      <c r="AO134" s="90">
        <f t="shared" ca="1" si="25"/>
        <v>1137737094.5269022</v>
      </c>
      <c r="AP134">
        <f ca="1">V134*'Process Emissions Multipliers'!$E$45</f>
        <v>1134844495.3158059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2651720526.4165573</v>
      </c>
      <c r="D135" s="90">
        <f t="shared" ca="1" si="27"/>
        <v>2463022350.6873174</v>
      </c>
      <c r="E135" s="90">
        <f t="shared" ca="1" si="27"/>
        <v>2274324174.9580774</v>
      </c>
      <c r="F135" s="90">
        <f t="shared" ca="1" si="27"/>
        <v>2085625999.2288375</v>
      </c>
      <c r="G135" s="90">
        <f t="shared" ca="1" si="27"/>
        <v>1896927823.4995975</v>
      </c>
      <c r="H135" s="90">
        <f t="shared" ca="1" si="27"/>
        <v>1708229647.7703576</v>
      </c>
      <c r="I135" s="90">
        <f t="shared" ca="1" si="27"/>
        <v>1519531472.0411177</v>
      </c>
      <c r="J135" s="90">
        <f t="shared" ca="1" si="27"/>
        <v>1330833296.3118777</v>
      </c>
      <c r="K135" s="90">
        <f t="shared" ca="1" si="27"/>
        <v>1142135120.5826378</v>
      </c>
      <c r="L135">
        <f ca="1">IF('Waste 2020'!$A143="MR",INDIRECT("'Waste 2020'!"&amp;'Country Selector'!$B$3&amp;ROW($A143))*10^12,0)*'Process Emissions Multipliers'!$B$45</f>
        <v>953436944.85339797</v>
      </c>
      <c r="M135" s="90">
        <f t="shared" ca="1" si="28"/>
        <v>1076726931.2124496</v>
      </c>
      <c r="N135" s="90">
        <f t="shared" ca="1" si="28"/>
        <v>1200016917.571501</v>
      </c>
      <c r="O135" s="90">
        <f t="shared" ca="1" si="28"/>
        <v>1323306903.9305525</v>
      </c>
      <c r="P135" s="90">
        <f t="shared" ca="1" si="28"/>
        <v>1446596890.2896042</v>
      </c>
      <c r="Q135" s="90">
        <f t="shared" ca="1" si="28"/>
        <v>1569886876.6486557</v>
      </c>
      <c r="R135" s="90">
        <f t="shared" ca="1" si="28"/>
        <v>1693176863.0077071</v>
      </c>
      <c r="S135" s="90">
        <f t="shared" ca="1" si="28"/>
        <v>1816466849.3667588</v>
      </c>
      <c r="T135" s="90">
        <f t="shared" ca="1" si="28"/>
        <v>1939756835.7258103</v>
      </c>
      <c r="U135" s="90">
        <f t="shared" ca="1" si="28"/>
        <v>2063046822.084862</v>
      </c>
      <c r="V135">
        <f ca="1">IF('Waste 2030'!$A143="MR",INDIRECT("'Waste 2030'!"&amp;'Country Selector'!$B$3&amp;ROW($A143))*10^12,0)*'Process Emissions Multipliers'!$D$45</f>
        <v>2186336808.4439135</v>
      </c>
      <c r="W135" s="90">
        <f t="shared" ca="1" si="26"/>
        <v>2181034372.9661574</v>
      </c>
      <c r="X135" s="90">
        <f t="shared" ca="1" si="26"/>
        <v>2175731937.4884014</v>
      </c>
      <c r="Y135" s="90">
        <f t="shared" ca="1" si="26"/>
        <v>2170429502.0106454</v>
      </c>
      <c r="Z135" s="90">
        <f t="shared" ca="1" si="26"/>
        <v>2165127066.5328889</v>
      </c>
      <c r="AA135" s="90">
        <f t="shared" ca="1" si="26"/>
        <v>2159824631.0551329</v>
      </c>
      <c r="AB135" s="90">
        <f t="shared" ca="1" si="26"/>
        <v>2154522195.5773768</v>
      </c>
      <c r="AC135" s="90">
        <f t="shared" ca="1" si="26"/>
        <v>2149219760.0996208</v>
      </c>
      <c r="AD135" s="90">
        <f t="shared" ca="1" si="26"/>
        <v>2143917324.6218646</v>
      </c>
      <c r="AE135" s="90">
        <f t="shared" ca="1" si="26"/>
        <v>2138614889.1441083</v>
      </c>
      <c r="AF135" s="90">
        <f t="shared" ca="1" si="26"/>
        <v>2133312453.6663523</v>
      </c>
      <c r="AG135" s="90">
        <f t="shared" ca="1" si="26"/>
        <v>2128010018.1885962</v>
      </c>
      <c r="AH135" s="90">
        <f t="shared" ca="1" si="26"/>
        <v>2122707582.71084</v>
      </c>
      <c r="AI135" s="90">
        <f t="shared" ca="1" si="26"/>
        <v>2117405147.233084</v>
      </c>
      <c r="AJ135" s="90">
        <f t="shared" ca="1" si="26"/>
        <v>2112102711.7553279</v>
      </c>
      <c r="AK135" s="90">
        <f t="shared" ca="1" si="26"/>
        <v>2106800276.2775717</v>
      </c>
      <c r="AL135" s="90">
        <f t="shared" ca="1" si="26"/>
        <v>2101497840.7998157</v>
      </c>
      <c r="AM135" s="90">
        <f t="shared" ca="1" si="25"/>
        <v>2096195405.3220596</v>
      </c>
      <c r="AN135" s="90">
        <f t="shared" ca="1" si="25"/>
        <v>2090892969.8443031</v>
      </c>
      <c r="AO135" s="90">
        <f t="shared" ca="1" si="25"/>
        <v>2085590534.3665473</v>
      </c>
      <c r="AP135">
        <f ca="1">V135*'Process Emissions Multipliers'!$E$45</f>
        <v>2080288098.8887911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1536384008.4575691</v>
      </c>
      <c r="D136" s="90">
        <f t="shared" ca="1" si="27"/>
        <v>1546544921.9769211</v>
      </c>
      <c r="E136" s="90">
        <f t="shared" ca="1" si="27"/>
        <v>1556705835.496273</v>
      </c>
      <c r="F136" s="90">
        <f t="shared" ca="1" si="27"/>
        <v>1566866749.015625</v>
      </c>
      <c r="G136" s="90">
        <f t="shared" ca="1" si="27"/>
        <v>1577027662.534977</v>
      </c>
      <c r="H136" s="90">
        <f t="shared" ca="1" si="27"/>
        <v>1587188576.0543289</v>
      </c>
      <c r="I136" s="90">
        <f t="shared" ca="1" si="27"/>
        <v>1597349489.5736811</v>
      </c>
      <c r="J136" s="90">
        <f t="shared" ca="1" si="27"/>
        <v>1607510403.0930331</v>
      </c>
      <c r="K136" s="90">
        <f t="shared" ca="1" si="27"/>
        <v>1617671316.6123848</v>
      </c>
      <c r="L136">
        <f ca="1">IF('Waste 2020'!$A144="MR",INDIRECT("'Waste 2020'!"&amp;'Country Selector'!$B$3&amp;ROW($A144))*10^12,0)*'Process Emissions Multipliers'!$B$45</f>
        <v>1627832230.131737</v>
      </c>
      <c r="M136" s="90">
        <f t="shared" ca="1" si="28"/>
        <v>1603357480.9447777</v>
      </c>
      <c r="N136" s="90">
        <f t="shared" ca="1" si="28"/>
        <v>1578882731.7578187</v>
      </c>
      <c r="O136" s="90">
        <f t="shared" ca="1" si="28"/>
        <v>1554407982.5708597</v>
      </c>
      <c r="P136" s="90">
        <f t="shared" ca="1" si="28"/>
        <v>1529933233.3839004</v>
      </c>
      <c r="Q136" s="90">
        <f t="shared" ca="1" si="28"/>
        <v>1505458484.1969414</v>
      </c>
      <c r="R136" s="90">
        <f t="shared" ca="1" si="28"/>
        <v>1480983735.0099821</v>
      </c>
      <c r="S136" s="90">
        <f t="shared" ca="1" si="28"/>
        <v>1456508985.8230228</v>
      </c>
      <c r="T136" s="90">
        <f t="shared" ca="1" si="28"/>
        <v>1432034236.6360638</v>
      </c>
      <c r="U136" s="90">
        <f t="shared" ca="1" si="28"/>
        <v>1407559487.4491048</v>
      </c>
      <c r="V136">
        <f ca="1">IF('Waste 2030'!$A144="MR",INDIRECT("'Waste 2030'!"&amp;'Country Selector'!$B$3&amp;ROW($A144))*10^12,0)*'Process Emissions Multipliers'!$D$45</f>
        <v>1383084738.2621455</v>
      </c>
      <c r="W136" s="90">
        <f t="shared" ca="1" si="26"/>
        <v>1379730397.9992089</v>
      </c>
      <c r="X136" s="90">
        <f t="shared" ca="1" si="26"/>
        <v>1376376057.7362719</v>
      </c>
      <c r="Y136" s="90">
        <f t="shared" ca="1" si="26"/>
        <v>1373021717.4733353</v>
      </c>
      <c r="Z136" s="90">
        <f t="shared" ca="1" si="26"/>
        <v>1369667377.2103982</v>
      </c>
      <c r="AA136" s="90">
        <f t="shared" ca="1" si="26"/>
        <v>1366313036.9474614</v>
      </c>
      <c r="AB136" s="90">
        <f t="shared" ca="1" si="26"/>
        <v>1362958696.6845245</v>
      </c>
      <c r="AC136" s="90">
        <f t="shared" ca="1" si="26"/>
        <v>1359604356.4215875</v>
      </c>
      <c r="AD136" s="90">
        <f t="shared" ca="1" si="26"/>
        <v>1356250016.1586509</v>
      </c>
      <c r="AE136" s="90">
        <f t="shared" ca="1" si="26"/>
        <v>1352895675.895714</v>
      </c>
      <c r="AF136" s="90">
        <f t="shared" ca="1" si="26"/>
        <v>1349541335.6327772</v>
      </c>
      <c r="AG136" s="90">
        <f t="shared" ca="1" si="26"/>
        <v>1346186995.3698404</v>
      </c>
      <c r="AH136" s="90">
        <f t="shared" ca="1" si="26"/>
        <v>1342832655.1069036</v>
      </c>
      <c r="AI136" s="90">
        <f t="shared" ca="1" si="26"/>
        <v>1339478314.8439667</v>
      </c>
      <c r="AJ136" s="90">
        <f t="shared" ca="1" si="26"/>
        <v>1336123974.5810299</v>
      </c>
      <c r="AK136" s="90">
        <f t="shared" ca="1" si="26"/>
        <v>1332769634.3180928</v>
      </c>
      <c r="AL136" s="90">
        <f t="shared" ca="1" si="26"/>
        <v>1329415294.0551562</v>
      </c>
      <c r="AM136" s="90">
        <f t="shared" ca="1" si="25"/>
        <v>1326060953.7922196</v>
      </c>
      <c r="AN136" s="90">
        <f t="shared" ca="1" si="25"/>
        <v>1322706613.5292826</v>
      </c>
      <c r="AO136" s="90">
        <f t="shared" ca="1" si="25"/>
        <v>1319352273.266346</v>
      </c>
      <c r="AP136">
        <f ca="1">V136*'Process Emissions Multipliers'!$E$45</f>
        <v>1315997933.0034089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220516515.68364269</v>
      </c>
      <c r="D137" s="90">
        <f t="shared" ca="1" si="27"/>
        <v>441033031.36728537</v>
      </c>
      <c r="E137" s="90">
        <f t="shared" ca="1" si="27"/>
        <v>661549547.050928</v>
      </c>
      <c r="F137" s="90">
        <f t="shared" ca="1" si="27"/>
        <v>882066062.73457074</v>
      </c>
      <c r="G137" s="90">
        <f t="shared" ca="1" si="27"/>
        <v>1102582578.4182134</v>
      </c>
      <c r="H137" s="90">
        <f t="shared" ca="1" si="27"/>
        <v>1323099094.101856</v>
      </c>
      <c r="I137" s="90">
        <f t="shared" ca="1" si="27"/>
        <v>1543615609.7854989</v>
      </c>
      <c r="J137" s="90">
        <f t="shared" ca="1" si="27"/>
        <v>1764132125.4691415</v>
      </c>
      <c r="K137" s="90">
        <f t="shared" ca="1" si="27"/>
        <v>1984648641.1527839</v>
      </c>
      <c r="L137">
        <f ca="1">IF('Waste 2020'!$A145="MR",INDIRECT("'Waste 2020'!"&amp;'Country Selector'!$B$3&amp;ROW($A145))*10^12,0)*'Process Emissions Multipliers'!$B$45</f>
        <v>2205165156.8364267</v>
      </c>
      <c r="M137" s="90">
        <f t="shared" ca="1" si="28"/>
        <v>2202164933.7028179</v>
      </c>
      <c r="N137" s="90">
        <f t="shared" ca="1" si="28"/>
        <v>2199164710.5692091</v>
      </c>
      <c r="O137" s="90">
        <f t="shared" ca="1" si="28"/>
        <v>2196164487.4356003</v>
      </c>
      <c r="P137" s="90">
        <f t="shared" ca="1" si="28"/>
        <v>2193164264.3019915</v>
      </c>
      <c r="Q137" s="90">
        <f t="shared" ca="1" si="28"/>
        <v>2190164041.1683826</v>
      </c>
      <c r="R137" s="90">
        <f t="shared" ca="1" si="28"/>
        <v>2187163818.0347738</v>
      </c>
      <c r="S137" s="90">
        <f t="shared" ca="1" si="28"/>
        <v>2184163594.901165</v>
      </c>
      <c r="T137" s="90">
        <f t="shared" ca="1" si="28"/>
        <v>2181163371.7675562</v>
      </c>
      <c r="U137" s="90">
        <f t="shared" ca="1" si="28"/>
        <v>2178163148.6339474</v>
      </c>
      <c r="V137">
        <f ca="1">IF('Waste 2030'!$A145="MR",INDIRECT("'Waste 2030'!"&amp;'Country Selector'!$B$3&amp;ROW($A145))*10^12,0)*'Process Emissions Multipliers'!$D$45</f>
        <v>2175162925.5003386</v>
      </c>
      <c r="W137" s="90">
        <f t="shared" ca="1" si="26"/>
        <v>2169887589.5953083</v>
      </c>
      <c r="X137" s="90">
        <f t="shared" ca="1" si="26"/>
        <v>2164612253.6902785</v>
      </c>
      <c r="Y137" s="90">
        <f t="shared" ca="1" si="26"/>
        <v>2159336917.7852488</v>
      </c>
      <c r="Z137" s="90">
        <f t="shared" ca="1" si="26"/>
        <v>2154061581.880219</v>
      </c>
      <c r="AA137" s="90">
        <f t="shared" ca="1" si="26"/>
        <v>2148786245.9751887</v>
      </c>
      <c r="AB137" s="90">
        <f t="shared" ca="1" si="26"/>
        <v>2143510910.0701587</v>
      </c>
      <c r="AC137" s="90">
        <f t="shared" ca="1" si="26"/>
        <v>2138235574.1651289</v>
      </c>
      <c r="AD137" s="90">
        <f t="shared" ca="1" si="26"/>
        <v>2132960238.2600989</v>
      </c>
      <c r="AE137" s="90">
        <f t="shared" ca="1" si="26"/>
        <v>2127684902.3550687</v>
      </c>
      <c r="AF137" s="90">
        <f t="shared" ca="1" si="26"/>
        <v>2122409566.4500389</v>
      </c>
      <c r="AG137" s="90">
        <f t="shared" ca="1" si="26"/>
        <v>2117134230.5450091</v>
      </c>
      <c r="AH137" s="90">
        <f t="shared" ca="1" si="26"/>
        <v>2111858894.6399791</v>
      </c>
      <c r="AI137" s="90">
        <f t="shared" ca="1" si="26"/>
        <v>2106583558.7349489</v>
      </c>
      <c r="AJ137" s="90">
        <f t="shared" ca="1" si="26"/>
        <v>2101308222.8299193</v>
      </c>
      <c r="AK137" s="90">
        <f t="shared" ca="1" si="26"/>
        <v>2096032886.9248891</v>
      </c>
      <c r="AL137" s="90">
        <f t="shared" ca="1" si="26"/>
        <v>2090757551.0198593</v>
      </c>
      <c r="AM137" s="90">
        <f t="shared" ca="1" si="25"/>
        <v>2085482215.1148293</v>
      </c>
      <c r="AN137" s="90">
        <f t="shared" ca="1" si="25"/>
        <v>2080206879.2097991</v>
      </c>
      <c r="AO137" s="90">
        <f t="shared" ca="1" si="25"/>
        <v>2074931543.3047693</v>
      </c>
      <c r="AP137">
        <f ca="1">V137*'Process Emissions Multipliers'!$E$45</f>
        <v>2069656207.3997393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1162053583.3042245</v>
      </c>
      <c r="D138" s="90">
        <f t="shared" ca="1" si="27"/>
        <v>1236308180.4689171</v>
      </c>
      <c r="E138" s="90">
        <f t="shared" ca="1" si="27"/>
        <v>1310562777.6336098</v>
      </c>
      <c r="F138" s="90">
        <f t="shared" ca="1" si="27"/>
        <v>1384817374.7983022</v>
      </c>
      <c r="G138" s="90">
        <f t="shared" ca="1" si="27"/>
        <v>1459071971.9629948</v>
      </c>
      <c r="H138" s="90">
        <f t="shared" ca="1" si="27"/>
        <v>1533326569.1276875</v>
      </c>
      <c r="I138" s="90">
        <f t="shared" ca="1" si="27"/>
        <v>1607581166.2923799</v>
      </c>
      <c r="J138" s="90">
        <f t="shared" ca="1" si="27"/>
        <v>1681835763.4570725</v>
      </c>
      <c r="K138" s="90">
        <f t="shared" ca="1" si="27"/>
        <v>1756090360.6217649</v>
      </c>
      <c r="L138">
        <f ca="1">IF('Waste 2020'!$A146="MR",INDIRECT("'Waste 2020'!"&amp;'Country Selector'!$B$3&amp;ROW($A146))*10^12,0)*'Process Emissions Multipliers'!$B$45</f>
        <v>1830344957.7864575</v>
      </c>
      <c r="M138" s="90">
        <f t="shared" ca="1" si="28"/>
        <v>1779047747.262558</v>
      </c>
      <c r="N138" s="90">
        <f t="shared" ca="1" si="28"/>
        <v>1727750536.7386582</v>
      </c>
      <c r="O138" s="90">
        <f t="shared" ca="1" si="28"/>
        <v>1676453326.2147586</v>
      </c>
      <c r="P138" s="90">
        <f t="shared" ca="1" si="28"/>
        <v>1625156115.6908588</v>
      </c>
      <c r="Q138" s="90">
        <f t="shared" ca="1" si="28"/>
        <v>1573858905.1669593</v>
      </c>
      <c r="R138" s="90">
        <f t="shared" ca="1" si="28"/>
        <v>1522561694.6430597</v>
      </c>
      <c r="S138" s="90">
        <f t="shared" ca="1" si="28"/>
        <v>1471264484.1191602</v>
      </c>
      <c r="T138" s="90">
        <f t="shared" ca="1" si="28"/>
        <v>1419967273.5952604</v>
      </c>
      <c r="U138" s="90">
        <f t="shared" ca="1" si="28"/>
        <v>1368670063.0713606</v>
      </c>
      <c r="V138">
        <f ca="1">IF('Waste 2030'!$A146="MR",INDIRECT("'Waste 2030'!"&amp;'Country Selector'!$B$3&amp;ROW($A146))*10^12,0)*'Process Emissions Multipliers'!$D$45</f>
        <v>1317372852.547461</v>
      </c>
      <c r="W138" s="90">
        <f t="shared" ca="1" si="26"/>
        <v>1314177880.7005789</v>
      </c>
      <c r="X138" s="90">
        <f t="shared" ca="1" si="26"/>
        <v>1310982908.8536966</v>
      </c>
      <c r="Y138" s="90">
        <f t="shared" ca="1" si="26"/>
        <v>1307787937.0068147</v>
      </c>
      <c r="Z138" s="90">
        <f t="shared" ca="1" si="26"/>
        <v>1304592965.1599326</v>
      </c>
      <c r="AA138" s="90">
        <f t="shared" ca="1" si="26"/>
        <v>1301397993.3130503</v>
      </c>
      <c r="AB138" s="90">
        <f t="shared" ca="1" si="26"/>
        <v>1298203021.4661684</v>
      </c>
      <c r="AC138" s="90">
        <f t="shared" ca="1" si="26"/>
        <v>1295008049.6192861</v>
      </c>
      <c r="AD138" s="90">
        <f t="shared" ca="1" si="26"/>
        <v>1291813077.772404</v>
      </c>
      <c r="AE138" s="90">
        <f t="shared" ca="1" si="26"/>
        <v>1288618105.9255219</v>
      </c>
      <c r="AF138" s="90">
        <f t="shared" ca="1" si="26"/>
        <v>1285423134.0786397</v>
      </c>
      <c r="AG138" s="90">
        <f t="shared" ca="1" si="26"/>
        <v>1282228162.2317576</v>
      </c>
      <c r="AH138" s="90">
        <f t="shared" ca="1" si="26"/>
        <v>1279033190.3848755</v>
      </c>
      <c r="AI138" s="90">
        <f t="shared" ca="1" si="26"/>
        <v>1275838218.5379934</v>
      </c>
      <c r="AJ138" s="90">
        <f t="shared" ca="1" si="26"/>
        <v>1272643246.6911113</v>
      </c>
      <c r="AK138" s="90">
        <f t="shared" ca="1" si="26"/>
        <v>1269448274.8442292</v>
      </c>
      <c r="AL138" s="90">
        <f t="shared" ca="1" si="26"/>
        <v>1266253302.9973469</v>
      </c>
      <c r="AM138" s="90">
        <f t="shared" ca="1" si="25"/>
        <v>1263058331.1504648</v>
      </c>
      <c r="AN138" s="90">
        <f t="shared" ca="1" si="25"/>
        <v>1259863359.3035827</v>
      </c>
      <c r="AO138" s="90">
        <f t="shared" ca="1" si="25"/>
        <v>1256668387.4567006</v>
      </c>
      <c r="AP138">
        <f ca="1">V138*'Process Emissions Multipliers'!$E$45</f>
        <v>1253473415.6098185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1651003271.9003778</v>
      </c>
      <c r="D139" s="90">
        <f t="shared" ca="1" si="27"/>
        <v>1844683069.6392572</v>
      </c>
      <c r="E139" s="90">
        <f t="shared" ca="1" si="27"/>
        <v>2038362867.3781366</v>
      </c>
      <c r="F139" s="90">
        <f t="shared" ca="1" si="27"/>
        <v>2232042665.1170163</v>
      </c>
      <c r="G139" s="90">
        <f t="shared" ca="1" si="27"/>
        <v>2425722462.8558955</v>
      </c>
      <c r="H139" s="90">
        <f t="shared" ca="1" si="27"/>
        <v>2619402260.5947752</v>
      </c>
      <c r="I139" s="90">
        <f t="shared" ca="1" si="27"/>
        <v>2813082058.3336544</v>
      </c>
      <c r="J139" s="90">
        <f t="shared" ca="1" si="27"/>
        <v>3006761856.0725341</v>
      </c>
      <c r="K139" s="90">
        <f t="shared" ca="1" si="27"/>
        <v>3200441653.8114133</v>
      </c>
      <c r="L139">
        <f ca="1">IF('Waste 2020'!$A147="MR",INDIRECT("'Waste 2020'!"&amp;'Country Selector'!$B$3&amp;ROW($A147))*10^12,0)*'Process Emissions Multipliers'!$B$45</f>
        <v>3394121451.550293</v>
      </c>
      <c r="M139" s="90">
        <f t="shared" ca="1" si="28"/>
        <v>3428194320.1326694</v>
      </c>
      <c r="N139" s="90">
        <f t="shared" ca="1" si="28"/>
        <v>3462267188.7150459</v>
      </c>
      <c r="O139" s="90">
        <f t="shared" ca="1" si="28"/>
        <v>3496340057.2974224</v>
      </c>
      <c r="P139" s="90">
        <f t="shared" ca="1" si="28"/>
        <v>3530412925.8797989</v>
      </c>
      <c r="Q139" s="90">
        <f t="shared" ca="1" si="28"/>
        <v>3564485794.4621758</v>
      </c>
      <c r="R139" s="90">
        <f t="shared" ca="1" si="28"/>
        <v>3598558663.0445523</v>
      </c>
      <c r="S139" s="90">
        <f t="shared" ca="1" si="28"/>
        <v>3632631531.6269288</v>
      </c>
      <c r="T139" s="90">
        <f t="shared" ca="1" si="28"/>
        <v>3666704400.2093053</v>
      </c>
      <c r="U139" s="90">
        <f t="shared" ca="1" si="28"/>
        <v>3700777268.7916818</v>
      </c>
      <c r="V139">
        <f ca="1">IF('Waste 2030'!$A147="MR",INDIRECT("'Waste 2030'!"&amp;'Country Selector'!$B$3&amp;ROW($A147))*10^12,0)*'Process Emissions Multipliers'!$D$45</f>
        <v>3734850137.3740582</v>
      </c>
      <c r="W139" s="90">
        <f t="shared" ca="1" si="26"/>
        <v>3725792154.2691541</v>
      </c>
      <c r="X139" s="90">
        <f t="shared" ca="1" si="26"/>
        <v>3716734171.1642504</v>
      </c>
      <c r="Y139" s="90">
        <f t="shared" ca="1" si="26"/>
        <v>3707676188.0593467</v>
      </c>
      <c r="Z139" s="90">
        <f t="shared" ca="1" si="26"/>
        <v>3698618204.954443</v>
      </c>
      <c r="AA139" s="90">
        <f t="shared" ca="1" si="26"/>
        <v>3689560221.8495383</v>
      </c>
      <c r="AB139" s="90">
        <f t="shared" ca="1" si="26"/>
        <v>3680502238.7446346</v>
      </c>
      <c r="AC139" s="90">
        <f t="shared" ca="1" si="26"/>
        <v>3671444255.6397305</v>
      </c>
      <c r="AD139" s="90">
        <f t="shared" ca="1" si="26"/>
        <v>3662386272.5348272</v>
      </c>
      <c r="AE139" s="90">
        <f t="shared" ca="1" si="26"/>
        <v>3653328289.4299231</v>
      </c>
      <c r="AF139" s="90">
        <f t="shared" ca="1" si="26"/>
        <v>3644270306.3250189</v>
      </c>
      <c r="AG139" s="90">
        <f t="shared" ca="1" si="26"/>
        <v>3635212323.2201157</v>
      </c>
      <c r="AH139" s="90">
        <f t="shared" ca="1" si="26"/>
        <v>3626154340.1152115</v>
      </c>
      <c r="AI139" s="90">
        <f t="shared" ca="1" si="26"/>
        <v>3617096357.0103073</v>
      </c>
      <c r="AJ139" s="90">
        <f t="shared" ca="1" si="26"/>
        <v>3608038373.9054041</v>
      </c>
      <c r="AK139" s="90">
        <f t="shared" ca="1" si="26"/>
        <v>3598980390.8004999</v>
      </c>
      <c r="AL139" s="90">
        <f t="shared" ca="1" si="26"/>
        <v>3589922407.6955957</v>
      </c>
      <c r="AM139" s="90">
        <f t="shared" ca="1" si="25"/>
        <v>3580864424.5906916</v>
      </c>
      <c r="AN139" s="90">
        <f t="shared" ca="1" si="25"/>
        <v>3571806441.4857874</v>
      </c>
      <c r="AO139" s="90">
        <f t="shared" ca="1" si="25"/>
        <v>3562748458.3808842</v>
      </c>
      <c r="AP139">
        <f ca="1">V139*'Process Emissions Multipliers'!$E$45</f>
        <v>3553690475.27598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473225528.28921735</v>
      </c>
      <c r="D140" s="90">
        <f t="shared" ca="1" si="27"/>
        <v>625627995.46906924</v>
      </c>
      <c r="E140" s="90">
        <f t="shared" ca="1" si="27"/>
        <v>778030462.64892113</v>
      </c>
      <c r="F140" s="90">
        <f t="shared" ca="1" si="27"/>
        <v>930432929.82877314</v>
      </c>
      <c r="G140" s="90">
        <f t="shared" ca="1" si="27"/>
        <v>1082835397.008625</v>
      </c>
      <c r="H140" s="90">
        <f t="shared" ca="1" si="27"/>
        <v>1235237864.1884768</v>
      </c>
      <c r="I140" s="90">
        <f t="shared" ca="1" si="27"/>
        <v>1387640331.3683288</v>
      </c>
      <c r="J140" s="90">
        <f t="shared" ca="1" si="27"/>
        <v>1540042798.5481808</v>
      </c>
      <c r="K140" s="90">
        <f t="shared" ca="1" si="27"/>
        <v>1692445265.7280328</v>
      </c>
      <c r="L140">
        <f ca="1">IF('Waste 2020'!$A148="MR",INDIRECT("'Waste 2020'!"&amp;'Country Selector'!$B$3&amp;ROW($A148))*10^12,0)*'Process Emissions Multipliers'!$B$45</f>
        <v>1844847732.9078846</v>
      </c>
      <c r="M140" s="90">
        <f t="shared" ca="1" si="28"/>
        <v>1660362959.6170962</v>
      </c>
      <c r="N140" s="90">
        <f t="shared" ca="1" si="28"/>
        <v>1475878186.3263078</v>
      </c>
      <c r="O140" s="90">
        <f t="shared" ca="1" si="28"/>
        <v>1291393413.0355191</v>
      </c>
      <c r="P140" s="90">
        <f t="shared" ca="1" si="28"/>
        <v>1106908639.7447307</v>
      </c>
      <c r="Q140" s="90">
        <f t="shared" ca="1" si="28"/>
        <v>922423866.4539423</v>
      </c>
      <c r="R140" s="90">
        <f t="shared" ca="1" si="28"/>
        <v>737939093.16315389</v>
      </c>
      <c r="S140" s="90">
        <f t="shared" ca="1" si="28"/>
        <v>553454319.87236536</v>
      </c>
      <c r="T140" s="90">
        <f t="shared" ca="1" si="28"/>
        <v>368969546.58157694</v>
      </c>
      <c r="U140" s="90">
        <f t="shared" ca="1" si="28"/>
        <v>184484773.29078847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111497232.01699094</v>
      </c>
      <c r="N141" s="90">
        <f t="shared" ca="1" si="28"/>
        <v>222994464.03398189</v>
      </c>
      <c r="O141" s="90">
        <f t="shared" ca="1" si="28"/>
        <v>334491696.05097282</v>
      </c>
      <c r="P141" s="90">
        <f t="shared" ca="1" si="28"/>
        <v>445988928.06796378</v>
      </c>
      <c r="Q141" s="90">
        <f t="shared" ca="1" si="28"/>
        <v>557486160.08495474</v>
      </c>
      <c r="R141" s="90">
        <f t="shared" ca="1" si="28"/>
        <v>668983392.10194564</v>
      </c>
      <c r="S141" s="90">
        <f t="shared" ca="1" si="28"/>
        <v>780480624.11893666</v>
      </c>
      <c r="T141" s="90">
        <f t="shared" ca="1" si="28"/>
        <v>891977856.13592756</v>
      </c>
      <c r="U141" s="90">
        <f t="shared" ca="1" si="28"/>
        <v>1003475088.1529186</v>
      </c>
      <c r="V141">
        <f ca="1">IF('Waste 2030'!$A149="MR",INDIRECT("'Waste 2030'!"&amp;'Country Selector'!$B$3&amp;ROW($A149))*10^12,0)*'Process Emissions Multipliers'!$D$45</f>
        <v>1114972320.1699095</v>
      </c>
      <c r="W141" s="90">
        <f t="shared" ca="1" si="26"/>
        <v>1112268222.2631497</v>
      </c>
      <c r="X141" s="90">
        <f t="shared" ca="1" si="26"/>
        <v>1109564124.35639</v>
      </c>
      <c r="Y141" s="90">
        <f t="shared" ca="1" si="26"/>
        <v>1106860026.4496303</v>
      </c>
      <c r="Z141" s="90">
        <f t="shared" ca="1" si="26"/>
        <v>1104155928.5428705</v>
      </c>
      <c r="AA141" s="90">
        <f t="shared" ca="1" si="26"/>
        <v>1101451830.6361108</v>
      </c>
      <c r="AB141" s="90">
        <f t="shared" ca="1" si="26"/>
        <v>1098747732.729351</v>
      </c>
      <c r="AC141" s="90">
        <f t="shared" ca="1" si="26"/>
        <v>1096043634.8225913</v>
      </c>
      <c r="AD141" s="90">
        <f t="shared" ca="1" si="26"/>
        <v>1093339536.9158316</v>
      </c>
      <c r="AE141" s="90">
        <f t="shared" ca="1" si="26"/>
        <v>1090635439.0090716</v>
      </c>
      <c r="AF141" s="90">
        <f t="shared" ca="1" si="26"/>
        <v>1087931341.1023121</v>
      </c>
      <c r="AG141" s="90">
        <f t="shared" ca="1" si="26"/>
        <v>1085227243.1955523</v>
      </c>
      <c r="AH141" s="90">
        <f t="shared" ca="1" si="26"/>
        <v>1082523145.2887924</v>
      </c>
      <c r="AI141" s="90">
        <f t="shared" ca="1" si="26"/>
        <v>1079819047.3820326</v>
      </c>
      <c r="AJ141" s="90">
        <f t="shared" ca="1" si="26"/>
        <v>1077114949.4752729</v>
      </c>
      <c r="AK141" s="90">
        <f t="shared" ca="1" si="26"/>
        <v>1074410851.5685134</v>
      </c>
      <c r="AL141" s="90">
        <f t="shared" ca="1" si="26"/>
        <v>1071706753.6617535</v>
      </c>
      <c r="AM141" s="90">
        <f t="shared" ca="1" si="25"/>
        <v>1069002655.7549937</v>
      </c>
      <c r="AN141" s="90">
        <f t="shared" ca="1" si="25"/>
        <v>1066298557.8482338</v>
      </c>
      <c r="AO141" s="90">
        <f t="shared" ca="1" si="25"/>
        <v>1063594459.9414743</v>
      </c>
      <c r="AP141">
        <f ca="1">V141*'Process Emissions Multipliers'!$E$45</f>
        <v>1060890362.0347145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1777639623.3365035</v>
      </c>
      <c r="D142" s="90">
        <f t="shared" ca="1" si="27"/>
        <v>1713668408.3342261</v>
      </c>
      <c r="E142" s="90">
        <f t="shared" ca="1" si="27"/>
        <v>1649697193.3319488</v>
      </c>
      <c r="F142" s="90">
        <f t="shared" ca="1" si="27"/>
        <v>1585725978.3296714</v>
      </c>
      <c r="G142" s="90">
        <f t="shared" ca="1" si="27"/>
        <v>1521754763.327394</v>
      </c>
      <c r="H142" s="90">
        <f t="shared" ca="1" si="27"/>
        <v>1457783548.3251166</v>
      </c>
      <c r="I142" s="90">
        <f t="shared" ca="1" si="27"/>
        <v>1393812333.3228393</v>
      </c>
      <c r="J142" s="90">
        <f t="shared" ca="1" si="27"/>
        <v>1329841118.3205619</v>
      </c>
      <c r="K142" s="90">
        <f t="shared" ca="1" si="27"/>
        <v>1265869903.3182843</v>
      </c>
      <c r="L142">
        <f ca="1">IF('Waste 2020'!$A150="MR",INDIRECT("'Waste 2020'!"&amp;'Country Selector'!$B$3&amp;ROW($A150))*10^12,0)*'Process Emissions Multipliers'!$B$45</f>
        <v>1201898688.3160069</v>
      </c>
      <c r="M142" s="90">
        <f t="shared" ca="1" si="28"/>
        <v>1301966517.8795693</v>
      </c>
      <c r="N142" s="90">
        <f t="shared" ca="1" si="28"/>
        <v>1402034347.4431314</v>
      </c>
      <c r="O142" s="90">
        <f t="shared" ca="1" si="28"/>
        <v>1502102177.0066938</v>
      </c>
      <c r="P142" s="90">
        <f t="shared" ca="1" si="28"/>
        <v>1602170006.5702562</v>
      </c>
      <c r="Q142" s="90">
        <f t="shared" ca="1" si="28"/>
        <v>1702237836.1338186</v>
      </c>
      <c r="R142" s="90">
        <f t="shared" ca="1" si="28"/>
        <v>1802305665.697381</v>
      </c>
      <c r="S142" s="90">
        <f t="shared" ca="1" si="28"/>
        <v>1902373495.2609434</v>
      </c>
      <c r="T142" s="90">
        <f t="shared" ca="1" si="28"/>
        <v>2002441324.8245053</v>
      </c>
      <c r="U142" s="90">
        <f t="shared" ca="1" si="28"/>
        <v>2102509154.3880677</v>
      </c>
      <c r="V142">
        <f ca="1">IF('Waste 2030'!$A150="MR",INDIRECT("'Waste 2030'!"&amp;'Country Selector'!$B$3&amp;ROW($A150))*10^12,0)*'Process Emissions Multipliers'!$D$45</f>
        <v>2202576983.9516301</v>
      </c>
      <c r="W142" s="90">
        <f t="shared" ca="1" si="26"/>
        <v>2197235161.8238187</v>
      </c>
      <c r="X142" s="90">
        <f t="shared" ca="1" si="26"/>
        <v>2191893339.6960073</v>
      </c>
      <c r="Y142" s="90">
        <f t="shared" ca="1" si="26"/>
        <v>2186551517.5681958</v>
      </c>
      <c r="Z142" s="90">
        <f t="shared" ca="1" si="26"/>
        <v>2181209695.4403844</v>
      </c>
      <c r="AA142" s="90">
        <f t="shared" ca="1" si="26"/>
        <v>2175867873.3125734</v>
      </c>
      <c r="AB142" s="90">
        <f t="shared" ca="1" si="26"/>
        <v>2170526051.184762</v>
      </c>
      <c r="AC142" s="90">
        <f t="shared" ca="1" si="26"/>
        <v>2165184229.0569506</v>
      </c>
      <c r="AD142" s="90">
        <f t="shared" ca="1" si="26"/>
        <v>2159842406.9291391</v>
      </c>
      <c r="AE142" s="90">
        <f t="shared" ca="1" si="26"/>
        <v>2154500584.8013277</v>
      </c>
      <c r="AF142" s="90">
        <f t="shared" ca="1" si="26"/>
        <v>2149158762.6735163</v>
      </c>
      <c r="AG142" s="90">
        <f t="shared" ca="1" si="26"/>
        <v>2143816940.5457051</v>
      </c>
      <c r="AH142" s="90">
        <f t="shared" ca="1" si="26"/>
        <v>2138475118.4178936</v>
      </c>
      <c r="AI142" s="90">
        <f t="shared" ca="1" si="26"/>
        <v>2133133296.2900825</v>
      </c>
      <c r="AJ142" s="90">
        <f t="shared" ca="1" si="26"/>
        <v>2127791474.162271</v>
      </c>
      <c r="AK142" s="90">
        <f t="shared" ca="1" si="26"/>
        <v>2122449652.0344596</v>
      </c>
      <c r="AL142" s="90">
        <f t="shared" ref="AL142:AO157" ca="1" si="29">$V142*($AP$1-AL$1)/($AP$1-$V$1)+$AP142*(AL$1-$V$1)/($AP$1-$V$1)</f>
        <v>2117107829.9066482</v>
      </c>
      <c r="AM142" s="90">
        <f t="shared" ca="1" si="29"/>
        <v>2111766007.778837</v>
      </c>
      <c r="AN142" s="90">
        <f t="shared" ca="1" si="29"/>
        <v>2106424185.6510255</v>
      </c>
      <c r="AO142" s="90">
        <f t="shared" ca="1" si="29"/>
        <v>2101082363.5232141</v>
      </c>
      <c r="AP142">
        <f ca="1">V142*'Process Emissions Multipliers'!$E$45</f>
        <v>2095740541.3954027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1105977389.3805745</v>
      </c>
      <c r="D143" s="90">
        <f t="shared" ca="1" si="27"/>
        <v>1186310025.9834831</v>
      </c>
      <c r="E143" s="90">
        <f t="shared" ca="1" si="27"/>
        <v>1266642662.5863917</v>
      </c>
      <c r="F143" s="90">
        <f t="shared" ca="1" si="27"/>
        <v>1346975299.1893005</v>
      </c>
      <c r="G143" s="90">
        <f t="shared" ca="1" si="27"/>
        <v>1427307935.7922091</v>
      </c>
      <c r="H143" s="90">
        <f t="shared" ca="1" si="27"/>
        <v>1507640572.3951178</v>
      </c>
      <c r="I143" s="90">
        <f t="shared" ca="1" si="27"/>
        <v>1587973208.9980264</v>
      </c>
      <c r="J143" s="90">
        <f t="shared" ca="1" si="27"/>
        <v>1668305845.6009352</v>
      </c>
      <c r="K143" s="90">
        <f t="shared" ca="1" si="27"/>
        <v>1748638482.2038438</v>
      </c>
      <c r="L143">
        <f ca="1">IF('Waste 2020'!$A151="MR",INDIRECT("'Waste 2020'!"&amp;'Country Selector'!$B$3&amp;ROW($A151))*10^12,0)*'Process Emissions Multipliers'!$B$45</f>
        <v>1828971118.8067524</v>
      </c>
      <c r="M143" s="90">
        <f t="shared" ca="1" si="28"/>
        <v>1965507252.6839781</v>
      </c>
      <c r="N143" s="90">
        <f t="shared" ca="1" si="28"/>
        <v>2102043386.5612032</v>
      </c>
      <c r="O143" s="90">
        <f t="shared" ca="1" si="28"/>
        <v>2238579520.4384289</v>
      </c>
      <c r="P143" s="90">
        <f t="shared" ca="1" si="28"/>
        <v>2375115654.3156538</v>
      </c>
      <c r="Q143" s="90">
        <f t="shared" ca="1" si="28"/>
        <v>2511651788.1928792</v>
      </c>
      <c r="R143" s="90">
        <f t="shared" ca="1" si="28"/>
        <v>2648187922.0701046</v>
      </c>
      <c r="S143" s="90">
        <f t="shared" ca="1" si="28"/>
        <v>2784724055.9473305</v>
      </c>
      <c r="T143" s="90">
        <f t="shared" ca="1" si="28"/>
        <v>2921260189.8245554</v>
      </c>
      <c r="U143" s="90">
        <f t="shared" ca="1" si="28"/>
        <v>3057796323.7017808</v>
      </c>
      <c r="V143">
        <f ca="1">IF('Waste 2030'!$A151="MR",INDIRECT("'Waste 2030'!"&amp;'Country Selector'!$B$3&amp;ROW($A151))*10^12,0)*'Process Emissions Multipliers'!$D$45</f>
        <v>3194332457.5790062</v>
      </c>
      <c r="W143" s="90">
        <f t="shared" ref="W143:AL158" ca="1" si="30">$V143*($AP$1-W$1)/($AP$1-$V$1)+$AP143*(W$1-$V$1)/($AP$1-$V$1)</f>
        <v>3186585370.4488807</v>
      </c>
      <c r="X143" s="90">
        <f t="shared" ca="1" si="30"/>
        <v>3178838283.3187556</v>
      </c>
      <c r="Y143" s="90">
        <f t="shared" ca="1" si="30"/>
        <v>3171091196.1886306</v>
      </c>
      <c r="Z143" s="90">
        <f t="shared" ca="1" si="30"/>
        <v>3163344109.0585051</v>
      </c>
      <c r="AA143" s="90">
        <f t="shared" ca="1" si="30"/>
        <v>3155597021.92838</v>
      </c>
      <c r="AB143" s="90">
        <f t="shared" ca="1" si="30"/>
        <v>3147849934.7982554</v>
      </c>
      <c r="AC143" s="90">
        <f t="shared" ca="1" si="30"/>
        <v>3140102847.6681299</v>
      </c>
      <c r="AD143" s="90">
        <f t="shared" ca="1" si="30"/>
        <v>3132355760.5380049</v>
      </c>
      <c r="AE143" s="90">
        <f t="shared" ca="1" si="30"/>
        <v>3124608673.4078794</v>
      </c>
      <c r="AF143" s="90">
        <f t="shared" ca="1" si="30"/>
        <v>3116861586.2777543</v>
      </c>
      <c r="AG143" s="90">
        <f t="shared" ca="1" si="30"/>
        <v>3109114499.1476288</v>
      </c>
      <c r="AH143" s="90">
        <f t="shared" ca="1" si="30"/>
        <v>3101367412.0175037</v>
      </c>
      <c r="AI143" s="90">
        <f t="shared" ca="1" si="30"/>
        <v>3093620324.8873787</v>
      </c>
      <c r="AJ143" s="90">
        <f t="shared" ca="1" si="30"/>
        <v>3085873237.7572536</v>
      </c>
      <c r="AK143" s="90">
        <f t="shared" ca="1" si="30"/>
        <v>3078126150.6271286</v>
      </c>
      <c r="AL143" s="90">
        <f t="shared" ca="1" si="30"/>
        <v>3070379063.4970036</v>
      </c>
      <c r="AM143" s="90">
        <f t="shared" ca="1" si="29"/>
        <v>3062631976.366878</v>
      </c>
      <c r="AN143" s="90">
        <f t="shared" ca="1" si="29"/>
        <v>3054884889.236753</v>
      </c>
      <c r="AO143" s="90">
        <f t="shared" ca="1" si="29"/>
        <v>3047137802.1066275</v>
      </c>
      <c r="AP143">
        <f ca="1">V143*'Process Emissions Multipliers'!$E$45</f>
        <v>3039390714.9765024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1018474746.1871146</v>
      </c>
      <c r="D144" s="90">
        <f t="shared" ca="1" si="27"/>
        <v>1004015624.2514753</v>
      </c>
      <c r="E144" s="90">
        <f t="shared" ca="1" si="27"/>
        <v>989556502.31583595</v>
      </c>
      <c r="F144" s="90">
        <f t="shared" ca="1" si="27"/>
        <v>975097380.38019657</v>
      </c>
      <c r="G144" s="90">
        <f t="shared" ca="1" si="27"/>
        <v>960638258.44455719</v>
      </c>
      <c r="H144" s="90">
        <f t="shared" ca="1" si="27"/>
        <v>946179136.50891793</v>
      </c>
      <c r="I144" s="90">
        <f t="shared" ca="1" si="27"/>
        <v>931720014.57327867</v>
      </c>
      <c r="J144" s="90">
        <f t="shared" ca="1" si="27"/>
        <v>917260892.63763928</v>
      </c>
      <c r="K144" s="90">
        <f t="shared" ca="1" si="27"/>
        <v>902801770.7019999</v>
      </c>
      <c r="L144">
        <f ca="1">IF('Waste 2020'!$A152="MR",INDIRECT("'Waste 2020'!"&amp;'Country Selector'!$B$3&amp;ROW($A152))*10^12,0)*'Process Emissions Multipliers'!$B$45</f>
        <v>888342648.76636064</v>
      </c>
      <c r="M144" s="90">
        <f t="shared" ca="1" si="28"/>
        <v>946125126.2125901</v>
      </c>
      <c r="N144" s="90">
        <f t="shared" ca="1" si="28"/>
        <v>1003907603.6588197</v>
      </c>
      <c r="O144" s="90">
        <f t="shared" ca="1" si="28"/>
        <v>1061690081.1050491</v>
      </c>
      <c r="P144" s="90">
        <f t="shared" ca="1" si="28"/>
        <v>1119472558.5512786</v>
      </c>
      <c r="Q144" s="90">
        <f t="shared" ca="1" si="28"/>
        <v>1177255035.9975083</v>
      </c>
      <c r="R144" s="90">
        <f t="shared" ca="1" si="28"/>
        <v>1235037513.4437377</v>
      </c>
      <c r="S144" s="90">
        <f t="shared" ca="1" si="28"/>
        <v>1292819990.8899672</v>
      </c>
      <c r="T144" s="90">
        <f t="shared" ca="1" si="28"/>
        <v>1350602468.3361967</v>
      </c>
      <c r="U144" s="90">
        <f t="shared" ca="1" si="28"/>
        <v>1408384945.7824264</v>
      </c>
      <c r="V144">
        <f ca="1">IF('Waste 2030'!$A152="MR",INDIRECT("'Waste 2030'!"&amp;'Country Selector'!$B$3&amp;ROW($A152))*10^12,0)*'Process Emissions Multipliers'!$D$45</f>
        <v>1466167423.2286558</v>
      </c>
      <c r="W144" s="90">
        <f t="shared" ca="1" si="30"/>
        <v>1462611585.8429279</v>
      </c>
      <c r="X144" s="90">
        <f t="shared" ca="1" si="30"/>
        <v>1459055748.4572001</v>
      </c>
      <c r="Y144" s="90">
        <f t="shared" ca="1" si="30"/>
        <v>1455499911.0714722</v>
      </c>
      <c r="Z144" s="90">
        <f t="shared" ca="1" si="30"/>
        <v>1451944073.6857443</v>
      </c>
      <c r="AA144" s="90">
        <f t="shared" ca="1" si="30"/>
        <v>1448388236.3000164</v>
      </c>
      <c r="AB144" s="90">
        <f t="shared" ca="1" si="30"/>
        <v>1444832398.9142883</v>
      </c>
      <c r="AC144" s="90">
        <f t="shared" ca="1" si="30"/>
        <v>1441276561.5285606</v>
      </c>
      <c r="AD144" s="90">
        <f t="shared" ca="1" si="30"/>
        <v>1437720724.1428328</v>
      </c>
      <c r="AE144" s="90">
        <f t="shared" ca="1" si="30"/>
        <v>1434164886.7571046</v>
      </c>
      <c r="AF144" s="90">
        <f t="shared" ca="1" si="30"/>
        <v>1430609049.3713768</v>
      </c>
      <c r="AG144" s="90">
        <f t="shared" ca="1" si="30"/>
        <v>1427053211.9856489</v>
      </c>
      <c r="AH144" s="90">
        <f t="shared" ca="1" si="30"/>
        <v>1423497374.5999207</v>
      </c>
      <c r="AI144" s="90">
        <f t="shared" ca="1" si="30"/>
        <v>1419941537.2141929</v>
      </c>
      <c r="AJ144" s="90">
        <f t="shared" ca="1" si="30"/>
        <v>1416385699.8284652</v>
      </c>
      <c r="AK144" s="90">
        <f t="shared" ca="1" si="30"/>
        <v>1412829862.4427371</v>
      </c>
      <c r="AL144" s="90">
        <f t="shared" ca="1" si="30"/>
        <v>1409274025.0570095</v>
      </c>
      <c r="AM144" s="90">
        <f t="shared" ca="1" si="29"/>
        <v>1405718187.6712816</v>
      </c>
      <c r="AN144" s="90">
        <f t="shared" ca="1" si="29"/>
        <v>1402162350.2855535</v>
      </c>
      <c r="AO144" s="90">
        <f t="shared" ca="1" si="29"/>
        <v>1398606512.8998256</v>
      </c>
      <c r="AP144">
        <f ca="1">V144*'Process Emissions Multipliers'!$E$45</f>
        <v>1395050675.5140977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442015584.02050328</v>
      </c>
      <c r="D145" s="90">
        <f t="shared" ca="1" si="27"/>
        <v>577662141.23708558</v>
      </c>
      <c r="E145" s="90">
        <f t="shared" ca="1" si="27"/>
        <v>713308698.453668</v>
      </c>
      <c r="F145" s="90">
        <f t="shared" ca="1" si="27"/>
        <v>848955255.67025018</v>
      </c>
      <c r="G145" s="90">
        <f t="shared" ca="1" si="27"/>
        <v>984601812.88683259</v>
      </c>
      <c r="H145" s="90">
        <f t="shared" ca="1" si="27"/>
        <v>1120248370.103415</v>
      </c>
      <c r="I145" s="90">
        <f t="shared" ca="1" si="27"/>
        <v>1255894927.3199973</v>
      </c>
      <c r="J145" s="90">
        <f t="shared" ca="1" si="27"/>
        <v>1391541484.5365796</v>
      </c>
      <c r="K145" s="90">
        <f t="shared" ca="1" si="27"/>
        <v>1527188041.7531617</v>
      </c>
      <c r="L145">
        <f ca="1">IF('Waste 2020'!$A153="MR",INDIRECT("'Waste 2020'!"&amp;'Country Selector'!$B$3&amp;ROW($A153))*10^12,0)*'Process Emissions Multipliers'!$B$45</f>
        <v>1662834598.9697442</v>
      </c>
      <c r="M145" s="90">
        <f t="shared" ca="1" si="28"/>
        <v>1612798729.0487652</v>
      </c>
      <c r="N145" s="90">
        <f t="shared" ca="1" si="28"/>
        <v>1562762859.1277864</v>
      </c>
      <c r="O145" s="90">
        <f t="shared" ca="1" si="28"/>
        <v>1512726989.2068076</v>
      </c>
      <c r="P145" s="90">
        <f t="shared" ca="1" si="28"/>
        <v>1462691119.2858291</v>
      </c>
      <c r="Q145" s="90">
        <f t="shared" ca="1" si="28"/>
        <v>1412655249.36485</v>
      </c>
      <c r="R145" s="90">
        <f t="shared" ca="1" si="28"/>
        <v>1362619379.443871</v>
      </c>
      <c r="S145" s="90">
        <f t="shared" ca="1" si="28"/>
        <v>1312583509.5228925</v>
      </c>
      <c r="T145" s="90">
        <f t="shared" ca="1" si="28"/>
        <v>1262547639.6019135</v>
      </c>
      <c r="U145" s="90">
        <f t="shared" ca="1" si="28"/>
        <v>1212511769.6809344</v>
      </c>
      <c r="V145">
        <f ca="1">IF('Waste 2030'!$A153="MR",INDIRECT("'Waste 2030'!"&amp;'Country Selector'!$B$3&amp;ROW($A153))*10^12,0)*'Process Emissions Multipliers'!$D$45</f>
        <v>1162475899.7599556</v>
      </c>
      <c r="W145" s="90">
        <f t="shared" ca="1" si="30"/>
        <v>1159656593.3158991</v>
      </c>
      <c r="X145" s="90">
        <f t="shared" ca="1" si="30"/>
        <v>1156837286.8718429</v>
      </c>
      <c r="Y145" s="90">
        <f t="shared" ca="1" si="30"/>
        <v>1154017980.4277864</v>
      </c>
      <c r="Z145" s="90">
        <f t="shared" ca="1" si="30"/>
        <v>1151198673.9837301</v>
      </c>
      <c r="AA145" s="90">
        <f t="shared" ca="1" si="30"/>
        <v>1148379367.5396736</v>
      </c>
      <c r="AB145" s="90">
        <f t="shared" ca="1" si="30"/>
        <v>1145560061.0956173</v>
      </c>
      <c r="AC145" s="90">
        <f t="shared" ca="1" si="30"/>
        <v>1142740754.6515608</v>
      </c>
      <c r="AD145" s="90">
        <f t="shared" ca="1" si="30"/>
        <v>1139921448.2075043</v>
      </c>
      <c r="AE145" s="90">
        <f t="shared" ca="1" si="30"/>
        <v>1137102141.763448</v>
      </c>
      <c r="AF145" s="90">
        <f t="shared" ca="1" si="30"/>
        <v>1134282835.3193915</v>
      </c>
      <c r="AG145" s="90">
        <f t="shared" ca="1" si="30"/>
        <v>1131463528.8753352</v>
      </c>
      <c r="AH145" s="90">
        <f t="shared" ca="1" si="30"/>
        <v>1128644222.4312787</v>
      </c>
      <c r="AI145" s="90">
        <f t="shared" ca="1" si="30"/>
        <v>1125824915.9872222</v>
      </c>
      <c r="AJ145" s="90">
        <f t="shared" ca="1" si="30"/>
        <v>1123005609.5431659</v>
      </c>
      <c r="AK145" s="90">
        <f t="shared" ca="1" si="30"/>
        <v>1120186303.0991094</v>
      </c>
      <c r="AL145" s="90">
        <f t="shared" ca="1" si="30"/>
        <v>1117366996.6550529</v>
      </c>
      <c r="AM145" s="90">
        <f t="shared" ca="1" si="29"/>
        <v>1114547690.2109966</v>
      </c>
      <c r="AN145" s="90">
        <f t="shared" ca="1" si="29"/>
        <v>1111728383.7669404</v>
      </c>
      <c r="AO145" s="90">
        <f t="shared" ca="1" si="29"/>
        <v>1108909077.3228838</v>
      </c>
      <c r="AP145">
        <f ca="1">V145*'Process Emissions Multipliers'!$E$45</f>
        <v>1106089770.8788273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1614392869.1137216</v>
      </c>
      <c r="D146" s="90">
        <f t="shared" ca="1" si="27"/>
        <v>1474972179.4312191</v>
      </c>
      <c r="E146" s="90">
        <f t="shared" ca="1" si="27"/>
        <v>1335551489.7487164</v>
      </c>
      <c r="F146" s="90">
        <f t="shared" ca="1" si="27"/>
        <v>1196130800.0662136</v>
      </c>
      <c r="G146" s="90">
        <f t="shared" ca="1" si="27"/>
        <v>1056710110.383711</v>
      </c>
      <c r="H146" s="90">
        <f t="shared" ca="1" si="27"/>
        <v>917289420.70120847</v>
      </c>
      <c r="I146" s="90">
        <f t="shared" ca="1" si="27"/>
        <v>777868731.01870584</v>
      </c>
      <c r="J146" s="90">
        <f t="shared" ca="1" si="27"/>
        <v>638448041.3362031</v>
      </c>
      <c r="K146" s="90">
        <f t="shared" ca="1" si="27"/>
        <v>499027351.65370059</v>
      </c>
      <c r="L146">
        <f ca="1">IF('Waste 2020'!$A154="MR",INDIRECT("'Waste 2020'!"&amp;'Country Selector'!$B$3&amp;ROW($A154))*10^12,0)*'Process Emissions Multipliers'!$B$45</f>
        <v>359606661.9711979</v>
      </c>
      <c r="M146" s="90">
        <f t="shared" ca="1" si="28"/>
        <v>415952965.66180283</v>
      </c>
      <c r="N146" s="90">
        <f t="shared" ca="1" si="28"/>
        <v>472299269.35240769</v>
      </c>
      <c r="O146" s="90">
        <f t="shared" ca="1" si="28"/>
        <v>528645573.04301262</v>
      </c>
      <c r="P146" s="90">
        <f t="shared" ca="1" si="28"/>
        <v>584991876.73361754</v>
      </c>
      <c r="Q146" s="90">
        <f t="shared" ca="1" si="28"/>
        <v>641338180.42422247</v>
      </c>
      <c r="R146" s="90">
        <f t="shared" ca="1" si="28"/>
        <v>697684484.11482739</v>
      </c>
      <c r="S146" s="90">
        <f t="shared" ca="1" si="28"/>
        <v>754030787.80543232</v>
      </c>
      <c r="T146" s="90">
        <f t="shared" ca="1" si="28"/>
        <v>810377091.49603713</v>
      </c>
      <c r="U146" s="90">
        <f t="shared" ca="1" si="28"/>
        <v>866723395.18664205</v>
      </c>
      <c r="V146">
        <f ca="1">IF('Waste 2030'!$A154="MR",INDIRECT("'Waste 2030'!"&amp;'Country Selector'!$B$3&amp;ROW($A154))*10^12,0)*'Process Emissions Multipliers'!$D$45</f>
        <v>923069698.87724698</v>
      </c>
      <c r="W146" s="90">
        <f t="shared" ca="1" si="30"/>
        <v>920831014.74547684</v>
      </c>
      <c r="X146" s="90">
        <f t="shared" ca="1" si="30"/>
        <v>918592330.61370659</v>
      </c>
      <c r="Y146" s="90">
        <f t="shared" ca="1" si="30"/>
        <v>916353646.48193645</v>
      </c>
      <c r="Z146" s="90">
        <f t="shared" ca="1" si="30"/>
        <v>914114962.35016632</v>
      </c>
      <c r="AA146" s="90">
        <f t="shared" ca="1" si="30"/>
        <v>911876278.21839619</v>
      </c>
      <c r="AB146" s="90">
        <f t="shared" ca="1" si="30"/>
        <v>909637594.08662617</v>
      </c>
      <c r="AC146" s="90">
        <f t="shared" ca="1" si="30"/>
        <v>907398909.95485592</v>
      </c>
      <c r="AD146" s="90">
        <f t="shared" ca="1" si="30"/>
        <v>905160225.82308578</v>
      </c>
      <c r="AE146" s="90">
        <f t="shared" ca="1" si="30"/>
        <v>902921541.69131565</v>
      </c>
      <c r="AF146" s="90">
        <f t="shared" ca="1" si="30"/>
        <v>900682857.55954552</v>
      </c>
      <c r="AG146" s="90">
        <f t="shared" ca="1" si="30"/>
        <v>898444173.42777538</v>
      </c>
      <c r="AH146" s="90">
        <f t="shared" ca="1" si="30"/>
        <v>896205489.29600525</v>
      </c>
      <c r="AI146" s="90">
        <f t="shared" ca="1" si="30"/>
        <v>893966805.16423512</v>
      </c>
      <c r="AJ146" s="90">
        <f t="shared" ca="1" si="30"/>
        <v>891728121.03246498</v>
      </c>
      <c r="AK146" s="90">
        <f t="shared" ca="1" si="30"/>
        <v>889489436.90069485</v>
      </c>
      <c r="AL146" s="90">
        <f t="shared" ca="1" si="30"/>
        <v>887250752.76892459</v>
      </c>
      <c r="AM146" s="90">
        <f t="shared" ca="1" si="29"/>
        <v>885012068.63715458</v>
      </c>
      <c r="AN146" s="90">
        <f t="shared" ca="1" si="29"/>
        <v>882773384.50538445</v>
      </c>
      <c r="AO146" s="90">
        <f t="shared" ca="1" si="29"/>
        <v>880534700.37361419</v>
      </c>
      <c r="AP146">
        <f ca="1">V146*'Process Emissions Multipliers'!$E$45</f>
        <v>878296016.24184406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965900864.83959603</v>
      </c>
      <c r="D147" s="90">
        <f t="shared" ca="1" si="27"/>
        <v>921419743.61245942</v>
      </c>
      <c r="E147" s="90">
        <f t="shared" ca="1" si="27"/>
        <v>876938622.38532269</v>
      </c>
      <c r="F147" s="90">
        <f t="shared" ca="1" si="27"/>
        <v>832457501.15818596</v>
      </c>
      <c r="G147" s="90">
        <f t="shared" ca="1" si="27"/>
        <v>787976379.93104911</v>
      </c>
      <c r="H147" s="90">
        <f t="shared" ca="1" si="27"/>
        <v>743495258.7039125</v>
      </c>
      <c r="I147" s="90">
        <f t="shared" ca="1" si="27"/>
        <v>699014137.47677577</v>
      </c>
      <c r="J147" s="90">
        <f t="shared" ca="1" si="27"/>
        <v>654533016.24963903</v>
      </c>
      <c r="K147" s="90">
        <f t="shared" ca="1" si="27"/>
        <v>610051895.0225023</v>
      </c>
      <c r="L147">
        <f ca="1">IF('Waste 2020'!$A155="MR",INDIRECT("'Waste 2020'!"&amp;'Country Selector'!$B$3&amp;ROW($A155))*10^12,0)*'Process Emissions Multipliers'!$B$45</f>
        <v>565570773.79536557</v>
      </c>
      <c r="M147" s="90">
        <f t="shared" ca="1" si="28"/>
        <v>731353297.26199234</v>
      </c>
      <c r="N147" s="90">
        <f t="shared" ca="1" si="28"/>
        <v>897135820.7286191</v>
      </c>
      <c r="O147" s="90">
        <f t="shared" ca="1" si="28"/>
        <v>1062918344.195246</v>
      </c>
      <c r="P147" s="90">
        <f t="shared" ca="1" si="28"/>
        <v>1228700867.6618729</v>
      </c>
      <c r="Q147" s="90">
        <f t="shared" ca="1" si="28"/>
        <v>1394483391.1284995</v>
      </c>
      <c r="R147" s="90">
        <f t="shared" ca="1" si="28"/>
        <v>1560265914.5951264</v>
      </c>
      <c r="S147" s="90">
        <f t="shared" ca="1" si="28"/>
        <v>1726048438.0617533</v>
      </c>
      <c r="T147" s="90">
        <f t="shared" ca="1" si="28"/>
        <v>1891830961.5283799</v>
      </c>
      <c r="U147" s="90">
        <f t="shared" ca="1" si="28"/>
        <v>2057613484.9950068</v>
      </c>
      <c r="V147">
        <f ca="1">IF('Waste 2030'!$A155="MR",INDIRECT("'Waste 2030'!"&amp;'Country Selector'!$B$3&amp;ROW($A155))*10^12,0)*'Process Emissions Multipliers'!$D$45</f>
        <v>2223396008.4616337</v>
      </c>
      <c r="W147" s="90">
        <f t="shared" ca="1" si="30"/>
        <v>2218003694.7838712</v>
      </c>
      <c r="X147" s="90">
        <f t="shared" ca="1" si="30"/>
        <v>2212611381.1061082</v>
      </c>
      <c r="Y147" s="90">
        <f t="shared" ca="1" si="30"/>
        <v>2207219067.4283452</v>
      </c>
      <c r="Z147" s="90">
        <f t="shared" ca="1" si="30"/>
        <v>2201826753.7505827</v>
      </c>
      <c r="AA147" s="90">
        <f t="shared" ca="1" si="30"/>
        <v>2196434440.0728197</v>
      </c>
      <c r="AB147" s="90">
        <f t="shared" ca="1" si="30"/>
        <v>2191042126.3950572</v>
      </c>
      <c r="AC147" s="90">
        <f t="shared" ca="1" si="30"/>
        <v>2185649812.7172942</v>
      </c>
      <c r="AD147" s="90">
        <f t="shared" ca="1" si="30"/>
        <v>2180257499.0395317</v>
      </c>
      <c r="AE147" s="90">
        <f t="shared" ca="1" si="30"/>
        <v>2174865185.3617687</v>
      </c>
      <c r="AF147" s="90">
        <f t="shared" ca="1" si="30"/>
        <v>2169472871.6840057</v>
      </c>
      <c r="AG147" s="90">
        <f t="shared" ca="1" si="30"/>
        <v>2164080558.0062432</v>
      </c>
      <c r="AH147" s="90">
        <f t="shared" ca="1" si="30"/>
        <v>2158688244.3284807</v>
      </c>
      <c r="AI147" s="90">
        <f t="shared" ca="1" si="30"/>
        <v>2153295930.6507177</v>
      </c>
      <c r="AJ147" s="90">
        <f t="shared" ca="1" si="30"/>
        <v>2147903616.9729548</v>
      </c>
      <c r="AK147" s="90">
        <f t="shared" ca="1" si="30"/>
        <v>2142511303.295192</v>
      </c>
      <c r="AL147" s="90">
        <f t="shared" ca="1" si="30"/>
        <v>2137118989.6174295</v>
      </c>
      <c r="AM147" s="90">
        <f t="shared" ca="1" si="29"/>
        <v>2131726675.9396667</v>
      </c>
      <c r="AN147" s="90">
        <f t="shared" ca="1" si="29"/>
        <v>2126334362.2619038</v>
      </c>
      <c r="AO147" s="90">
        <f t="shared" ca="1" si="29"/>
        <v>2120942048.5841408</v>
      </c>
      <c r="AP147">
        <f ca="1">V147*'Process Emissions Multipliers'!$E$45</f>
        <v>2115549734.9063783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1724778065.1378992</v>
      </c>
      <c r="D148" s="90">
        <f t="shared" ca="1" si="27"/>
        <v>1569746794.4234982</v>
      </c>
      <c r="E148" s="90">
        <f t="shared" ca="1" si="27"/>
        <v>1414715523.7090969</v>
      </c>
      <c r="F148" s="90">
        <f t="shared" ca="1" si="27"/>
        <v>1259684252.9946957</v>
      </c>
      <c r="G148" s="90">
        <f t="shared" ca="1" si="27"/>
        <v>1104652982.2802944</v>
      </c>
      <c r="H148" s="90">
        <f t="shared" ca="1" si="27"/>
        <v>949621711.56589341</v>
      </c>
      <c r="I148" s="90">
        <f t="shared" ca="1" si="27"/>
        <v>794590440.85149217</v>
      </c>
      <c r="J148" s="90">
        <f t="shared" ca="1" si="27"/>
        <v>639559170.13709092</v>
      </c>
      <c r="K148" s="90">
        <f t="shared" ca="1" si="27"/>
        <v>484527899.4226898</v>
      </c>
      <c r="L148">
        <f ca="1">IF('Waste 2020'!$A156="MR",INDIRECT("'Waste 2020'!"&amp;'Country Selector'!$B$3&amp;ROW($A156))*10^12,0)*'Process Emissions Multipliers'!$B$45</f>
        <v>329496628.70828861</v>
      </c>
      <c r="M148" s="90">
        <f t="shared" ca="1" si="28"/>
        <v>502146535.09702313</v>
      </c>
      <c r="N148" s="90">
        <f t="shared" ca="1" si="28"/>
        <v>674796441.48575771</v>
      </c>
      <c r="O148" s="90">
        <f t="shared" ca="1" si="28"/>
        <v>847446347.87449217</v>
      </c>
      <c r="P148" s="90">
        <f t="shared" ca="1" si="28"/>
        <v>1020096254.2632267</v>
      </c>
      <c r="Q148" s="90">
        <f t="shared" ca="1" si="28"/>
        <v>1192746160.6519613</v>
      </c>
      <c r="R148" s="90">
        <f t="shared" ca="1" si="28"/>
        <v>1365396067.0406959</v>
      </c>
      <c r="S148" s="90">
        <f t="shared" ca="1" si="28"/>
        <v>1538045973.4294305</v>
      </c>
      <c r="T148" s="90">
        <f t="shared" ca="1" si="28"/>
        <v>1710695879.8181651</v>
      </c>
      <c r="U148" s="90">
        <f t="shared" ca="1" si="28"/>
        <v>1883345786.2068994</v>
      </c>
      <c r="V148">
        <f ca="1">IF('Waste 2030'!$A156="MR",INDIRECT("'Waste 2030'!"&amp;'Country Selector'!$B$3&amp;ROW($A156))*10^12,0)*'Process Emissions Multipliers'!$D$45</f>
        <v>2055995692.5956342</v>
      </c>
      <c r="W148" s="90">
        <f t="shared" ca="1" si="30"/>
        <v>2051009368.228579</v>
      </c>
      <c r="X148" s="90">
        <f t="shared" ca="1" si="30"/>
        <v>2046023043.8615241</v>
      </c>
      <c r="Y148" s="90">
        <f t="shared" ca="1" si="30"/>
        <v>2041036719.4944694</v>
      </c>
      <c r="Z148" s="90">
        <f t="shared" ca="1" si="30"/>
        <v>2036050395.1274147</v>
      </c>
      <c r="AA148" s="90">
        <f t="shared" ca="1" si="30"/>
        <v>2031064070.7603598</v>
      </c>
      <c r="AB148" s="90">
        <f t="shared" ca="1" si="30"/>
        <v>2026077746.3933048</v>
      </c>
      <c r="AC148" s="90">
        <f t="shared" ca="1" si="30"/>
        <v>2021091422.0262499</v>
      </c>
      <c r="AD148" s="90">
        <f t="shared" ca="1" si="30"/>
        <v>2016105097.6591952</v>
      </c>
      <c r="AE148" s="90">
        <f t="shared" ca="1" si="30"/>
        <v>2011118773.2921405</v>
      </c>
      <c r="AF148" s="90">
        <f t="shared" ca="1" si="30"/>
        <v>2006132448.9250855</v>
      </c>
      <c r="AG148" s="90">
        <f t="shared" ca="1" si="30"/>
        <v>2001146124.5580304</v>
      </c>
      <c r="AH148" s="90">
        <f t="shared" ca="1" si="30"/>
        <v>1996159800.1909757</v>
      </c>
      <c r="AI148" s="90">
        <f t="shared" ca="1" si="30"/>
        <v>1991173475.8239207</v>
      </c>
      <c r="AJ148" s="90">
        <f t="shared" ca="1" si="30"/>
        <v>1986187151.4568658</v>
      </c>
      <c r="AK148" s="90">
        <f t="shared" ca="1" si="30"/>
        <v>1981200827.0898113</v>
      </c>
      <c r="AL148" s="90">
        <f t="shared" ca="1" si="30"/>
        <v>1976214502.7227564</v>
      </c>
      <c r="AM148" s="90">
        <f t="shared" ca="1" si="29"/>
        <v>1971228178.3557014</v>
      </c>
      <c r="AN148" s="90">
        <f t="shared" ca="1" si="29"/>
        <v>1966241853.9886467</v>
      </c>
      <c r="AO148" s="90">
        <f t="shared" ca="1" si="29"/>
        <v>1961255529.6215916</v>
      </c>
      <c r="AP148">
        <f ca="1">V148*'Process Emissions Multipliers'!$E$45</f>
        <v>1956269205.2545369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1248310836.5157928</v>
      </c>
      <c r="D149" s="90">
        <f t="shared" ca="1" si="27"/>
        <v>1341187341.5978608</v>
      </c>
      <c r="E149" s="90">
        <f t="shared" ca="1" si="27"/>
        <v>1434063846.6799288</v>
      </c>
      <c r="F149" s="90">
        <f t="shared" ca="1" si="27"/>
        <v>1526940351.7619972</v>
      </c>
      <c r="G149" s="90">
        <f t="shared" ca="1" si="27"/>
        <v>1619816856.8440652</v>
      </c>
      <c r="H149" s="90">
        <f t="shared" ca="1" si="27"/>
        <v>1712693361.9261332</v>
      </c>
      <c r="I149" s="90">
        <f t="shared" ca="1" si="27"/>
        <v>1805569867.0082011</v>
      </c>
      <c r="J149" s="90">
        <f t="shared" ca="1" si="27"/>
        <v>1898446372.0902693</v>
      </c>
      <c r="K149" s="90">
        <f t="shared" ca="1" si="27"/>
        <v>1991322877.1723375</v>
      </c>
      <c r="L149">
        <f ca="1">IF('Waste 2020'!$A157="MR",INDIRECT("'Waste 2020'!"&amp;'Country Selector'!$B$3&amp;ROW($A157))*10^12,0)*'Process Emissions Multipliers'!$B$45</f>
        <v>2084199382.2544055</v>
      </c>
      <c r="M149" s="90">
        <f t="shared" ca="1" si="28"/>
        <v>1889692815.4200416</v>
      </c>
      <c r="N149" s="90">
        <f t="shared" ca="1" si="28"/>
        <v>1695186248.5856779</v>
      </c>
      <c r="O149" s="90">
        <f t="shared" ca="1" si="28"/>
        <v>1500679681.7513137</v>
      </c>
      <c r="P149" s="90">
        <f t="shared" ca="1" si="28"/>
        <v>1306173114.91695</v>
      </c>
      <c r="Q149" s="90">
        <f t="shared" ca="1" si="28"/>
        <v>1111666548.0825861</v>
      </c>
      <c r="R149" s="90">
        <f t="shared" ca="1" si="28"/>
        <v>917159981.24822223</v>
      </c>
      <c r="S149" s="90">
        <f t="shared" ca="1" si="28"/>
        <v>722653414.41385829</v>
      </c>
      <c r="T149" s="90">
        <f t="shared" ca="1" si="28"/>
        <v>528146847.57949448</v>
      </c>
      <c r="U149" s="90">
        <f t="shared" ca="1" si="28"/>
        <v>333640280.74513054</v>
      </c>
      <c r="V149">
        <f ca="1">IF('Waste 2030'!$A157="MR",INDIRECT("'Waste 2030'!"&amp;'Country Selector'!$B$3&amp;ROW($A157))*10^12,0)*'Process Emissions Multipliers'!$D$45</f>
        <v>139133713.91076669</v>
      </c>
      <c r="W149" s="90">
        <f t="shared" ca="1" si="30"/>
        <v>138796278.46260375</v>
      </c>
      <c r="X149" s="90">
        <f t="shared" ca="1" si="30"/>
        <v>138458843.01444077</v>
      </c>
      <c r="Y149" s="90">
        <f t="shared" ca="1" si="30"/>
        <v>138121407.56627783</v>
      </c>
      <c r="Z149" s="90">
        <f t="shared" ca="1" si="30"/>
        <v>137783972.11811489</v>
      </c>
      <c r="AA149" s="90">
        <f t="shared" ca="1" si="30"/>
        <v>137446536.66995198</v>
      </c>
      <c r="AB149" s="90">
        <f t="shared" ca="1" si="30"/>
        <v>137109101.221789</v>
      </c>
      <c r="AC149" s="90">
        <f t="shared" ca="1" si="30"/>
        <v>136771665.77362606</v>
      </c>
      <c r="AD149" s="90">
        <f t="shared" ca="1" si="30"/>
        <v>136434230.32546312</v>
      </c>
      <c r="AE149" s="90">
        <f t="shared" ca="1" si="30"/>
        <v>136096794.87730014</v>
      </c>
      <c r="AF149" s="90">
        <f t="shared" ca="1" si="30"/>
        <v>135759359.42913723</v>
      </c>
      <c r="AG149" s="90">
        <f t="shared" ca="1" si="30"/>
        <v>135421923.98097426</v>
      </c>
      <c r="AH149" s="90">
        <f t="shared" ca="1" si="30"/>
        <v>135084488.53281131</v>
      </c>
      <c r="AI149" s="90">
        <f t="shared" ca="1" si="30"/>
        <v>134747053.08464837</v>
      </c>
      <c r="AJ149" s="90">
        <f t="shared" ca="1" si="30"/>
        <v>134409617.63648543</v>
      </c>
      <c r="AK149" s="90">
        <f t="shared" ca="1" si="30"/>
        <v>134072182.18832248</v>
      </c>
      <c r="AL149" s="90">
        <f t="shared" ca="1" si="30"/>
        <v>133734746.74015953</v>
      </c>
      <c r="AM149" s="90">
        <f t="shared" ca="1" si="29"/>
        <v>133397311.2919966</v>
      </c>
      <c r="AN149" s="90">
        <f t="shared" ca="1" si="29"/>
        <v>133059875.84383364</v>
      </c>
      <c r="AO149" s="90">
        <f t="shared" ca="1" si="29"/>
        <v>132722440.39567068</v>
      </c>
      <c r="AP149">
        <f ca="1">V149*'Process Emissions Multipliers'!$E$45</f>
        <v>132385004.94750774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157229591.28308243</v>
      </c>
      <c r="D150" s="90">
        <f t="shared" ca="1" si="27"/>
        <v>314459182.56616485</v>
      </c>
      <c r="E150" s="90">
        <f t="shared" ca="1" si="27"/>
        <v>471688773.84924734</v>
      </c>
      <c r="F150" s="90">
        <f t="shared" ca="1" si="27"/>
        <v>628918365.1323297</v>
      </c>
      <c r="G150" s="90">
        <f t="shared" ca="1" si="27"/>
        <v>786147956.41541219</v>
      </c>
      <c r="H150" s="90">
        <f t="shared" ca="1" si="27"/>
        <v>943377547.69849467</v>
      </c>
      <c r="I150" s="90">
        <f t="shared" ca="1" si="27"/>
        <v>1100607138.9815772</v>
      </c>
      <c r="J150" s="90">
        <f t="shared" ca="1" si="27"/>
        <v>1257836730.2646594</v>
      </c>
      <c r="K150" s="90">
        <f t="shared" ca="1" si="27"/>
        <v>1415066321.5477419</v>
      </c>
      <c r="L150">
        <f ca="1">IF('Waste 2020'!$A158="MR",INDIRECT("'Waste 2020'!"&amp;'Country Selector'!$B$3&amp;ROW($A158))*10^12,0)*'Process Emissions Multipliers'!$B$45</f>
        <v>1572295912.8308244</v>
      </c>
      <c r="M150" s="90">
        <f t="shared" ca="1" si="28"/>
        <v>1698747834.8030429</v>
      </c>
      <c r="N150" s="90">
        <f t="shared" ca="1" si="28"/>
        <v>1825199756.7752614</v>
      </c>
      <c r="O150" s="90">
        <f t="shared" ca="1" si="28"/>
        <v>1951651678.7474799</v>
      </c>
      <c r="P150" s="90">
        <f t="shared" ca="1" si="28"/>
        <v>2078103600.7196984</v>
      </c>
      <c r="Q150" s="90">
        <f t="shared" ca="1" si="28"/>
        <v>2204555522.6919169</v>
      </c>
      <c r="R150" s="90">
        <f t="shared" ca="1" si="28"/>
        <v>2331007444.6641355</v>
      </c>
      <c r="S150" s="90">
        <f t="shared" ca="1" si="28"/>
        <v>2457459366.636354</v>
      </c>
      <c r="T150" s="90">
        <f t="shared" ca="1" si="28"/>
        <v>2583911288.6085725</v>
      </c>
      <c r="U150" s="90">
        <f t="shared" ca="1" si="28"/>
        <v>2710363210.580791</v>
      </c>
      <c r="V150">
        <f ca="1">IF('Waste 2030'!$A158="MR",INDIRECT("'Waste 2030'!"&amp;'Country Selector'!$B$3&amp;ROW($A158))*10^12,0)*'Process Emissions Multipliers'!$D$45</f>
        <v>2836815132.5530095</v>
      </c>
      <c r="W150" s="90">
        <f t="shared" ca="1" si="30"/>
        <v>2829935117.9346805</v>
      </c>
      <c r="X150" s="90">
        <f t="shared" ca="1" si="30"/>
        <v>2823055103.3163519</v>
      </c>
      <c r="Y150" s="90">
        <f t="shared" ca="1" si="30"/>
        <v>2816175088.6980233</v>
      </c>
      <c r="Z150" s="90">
        <f t="shared" ca="1" si="30"/>
        <v>2809295074.0796938</v>
      </c>
      <c r="AA150" s="90">
        <f t="shared" ca="1" si="30"/>
        <v>2802415059.4613657</v>
      </c>
      <c r="AB150" s="90">
        <f t="shared" ca="1" si="30"/>
        <v>2795535044.8430367</v>
      </c>
      <c r="AC150" s="90">
        <f t="shared" ca="1" si="30"/>
        <v>2788655030.2247076</v>
      </c>
      <c r="AD150" s="90">
        <f t="shared" ca="1" si="30"/>
        <v>2781775015.6063786</v>
      </c>
      <c r="AE150" s="90">
        <f t="shared" ca="1" si="30"/>
        <v>2774895000.98805</v>
      </c>
      <c r="AF150" s="90">
        <f t="shared" ca="1" si="30"/>
        <v>2768014986.3697214</v>
      </c>
      <c r="AG150" s="90">
        <f t="shared" ca="1" si="30"/>
        <v>2761134971.7513924</v>
      </c>
      <c r="AH150" s="90">
        <f t="shared" ca="1" si="30"/>
        <v>2754254957.1330633</v>
      </c>
      <c r="AI150" s="90">
        <f t="shared" ca="1" si="30"/>
        <v>2747374942.5147347</v>
      </c>
      <c r="AJ150" s="90">
        <f t="shared" ca="1" si="30"/>
        <v>2740494927.8964062</v>
      </c>
      <c r="AK150" s="90">
        <f t="shared" ca="1" si="30"/>
        <v>2733614913.2780771</v>
      </c>
      <c r="AL150" s="90">
        <f t="shared" ca="1" si="30"/>
        <v>2726734898.6597481</v>
      </c>
      <c r="AM150" s="90">
        <f t="shared" ca="1" si="29"/>
        <v>2719854884.041419</v>
      </c>
      <c r="AN150" s="90">
        <f t="shared" ca="1" si="29"/>
        <v>2712974869.4230905</v>
      </c>
      <c r="AO150" s="90">
        <f t="shared" ca="1" si="29"/>
        <v>2706094854.8047614</v>
      </c>
      <c r="AP150">
        <f ca="1">V150*'Process Emissions Multipliers'!$E$45</f>
        <v>2699214840.1864328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990363108.99929428</v>
      </c>
      <c r="D151" s="90">
        <f t="shared" ca="1" si="27"/>
        <v>1018869442.2067304</v>
      </c>
      <c r="E151" s="90">
        <f t="shared" ca="1" si="27"/>
        <v>1047375775.4141662</v>
      </c>
      <c r="F151" s="90">
        <f t="shared" ca="1" si="27"/>
        <v>1075882108.6216025</v>
      </c>
      <c r="G151" s="90">
        <f t="shared" ca="1" si="27"/>
        <v>1104388441.8290384</v>
      </c>
      <c r="H151" s="90">
        <f t="shared" ca="1" si="27"/>
        <v>1132894775.0364742</v>
      </c>
      <c r="I151" s="90">
        <f t="shared" ca="1" si="27"/>
        <v>1161401108.2439103</v>
      </c>
      <c r="J151" s="90">
        <f t="shared" ca="1" si="27"/>
        <v>1189907441.4513464</v>
      </c>
      <c r="K151" s="90">
        <f t="shared" ca="1" si="27"/>
        <v>1218413774.6587822</v>
      </c>
      <c r="L151">
        <f ca="1">IF('Waste 2020'!$A159="MR",INDIRECT("'Waste 2020'!"&amp;'Country Selector'!$B$3&amp;ROW($A159))*10^12,0)*'Process Emissions Multipliers'!$B$45</f>
        <v>1246920107.8662183</v>
      </c>
      <c r="M151" s="90">
        <f t="shared" ca="1" si="28"/>
        <v>1253198313.9525611</v>
      </c>
      <c r="N151" s="90">
        <f t="shared" ca="1" si="28"/>
        <v>1259476520.0389037</v>
      </c>
      <c r="O151" s="90">
        <f t="shared" ca="1" si="28"/>
        <v>1265754726.1252463</v>
      </c>
      <c r="P151" s="90">
        <f t="shared" ca="1" si="28"/>
        <v>1272032932.2115891</v>
      </c>
      <c r="Q151" s="90">
        <f t="shared" ca="1" si="28"/>
        <v>1278311138.2979317</v>
      </c>
      <c r="R151" s="90">
        <f t="shared" ca="1" si="28"/>
        <v>1284589344.3842745</v>
      </c>
      <c r="S151" s="90">
        <f t="shared" ca="1" si="28"/>
        <v>1290867550.4706173</v>
      </c>
      <c r="T151" s="90">
        <f t="shared" ca="1" si="28"/>
        <v>1297145756.5569599</v>
      </c>
      <c r="U151" s="90">
        <f t="shared" ca="1" si="28"/>
        <v>1303423962.6433024</v>
      </c>
      <c r="V151">
        <f ca="1">IF('Waste 2030'!$A159="MR",INDIRECT("'Waste 2030'!"&amp;'Country Selector'!$B$3&amp;ROW($A159))*10^12,0)*'Process Emissions Multipliers'!$D$45</f>
        <v>1309702168.7296453</v>
      </c>
      <c r="W151" s="90">
        <f t="shared" ca="1" si="30"/>
        <v>1306525800.2863452</v>
      </c>
      <c r="X151" s="90">
        <f t="shared" ca="1" si="30"/>
        <v>1303349431.8430455</v>
      </c>
      <c r="Y151" s="90">
        <f t="shared" ca="1" si="30"/>
        <v>1300173063.3997457</v>
      </c>
      <c r="Z151" s="90">
        <f t="shared" ca="1" si="30"/>
        <v>1296996694.9564457</v>
      </c>
      <c r="AA151" s="90">
        <f t="shared" ca="1" si="30"/>
        <v>1293820326.5131459</v>
      </c>
      <c r="AB151" s="90">
        <f t="shared" ca="1" si="30"/>
        <v>1290643958.0698462</v>
      </c>
      <c r="AC151" s="90">
        <f t="shared" ca="1" si="30"/>
        <v>1287467589.6265461</v>
      </c>
      <c r="AD151" s="90">
        <f t="shared" ca="1" si="30"/>
        <v>1284291221.1832461</v>
      </c>
      <c r="AE151" s="90">
        <f t="shared" ca="1" si="30"/>
        <v>1281114852.7399464</v>
      </c>
      <c r="AF151" s="90">
        <f t="shared" ca="1" si="30"/>
        <v>1277938484.2966466</v>
      </c>
      <c r="AG151" s="90">
        <f t="shared" ca="1" si="30"/>
        <v>1274762115.8533463</v>
      </c>
      <c r="AH151" s="90">
        <f t="shared" ca="1" si="30"/>
        <v>1271585747.4100468</v>
      </c>
      <c r="AI151" s="90">
        <f t="shared" ca="1" si="30"/>
        <v>1268409378.9667468</v>
      </c>
      <c r="AJ151" s="90">
        <f t="shared" ca="1" si="30"/>
        <v>1265233010.523447</v>
      </c>
      <c r="AK151" s="90">
        <f t="shared" ca="1" si="30"/>
        <v>1262056642.0801473</v>
      </c>
      <c r="AL151" s="90">
        <f t="shared" ca="1" si="30"/>
        <v>1258880273.6368473</v>
      </c>
      <c r="AM151" s="90">
        <f t="shared" ca="1" si="29"/>
        <v>1255703905.1935472</v>
      </c>
      <c r="AN151" s="90">
        <f t="shared" ca="1" si="29"/>
        <v>1252527536.7502475</v>
      </c>
      <c r="AO151" s="90">
        <f t="shared" ca="1" si="29"/>
        <v>1249351168.3069475</v>
      </c>
      <c r="AP151">
        <f ca="1">V151*'Process Emissions Multipliers'!$E$45</f>
        <v>1246174799.8636477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1325675275.6988277</v>
      </c>
      <c r="D152" s="90">
        <f t="shared" ca="1" si="27"/>
        <v>1339393115.3105147</v>
      </c>
      <c r="E152" s="90">
        <f t="shared" ca="1" si="27"/>
        <v>1353110954.9222014</v>
      </c>
      <c r="F152" s="90">
        <f t="shared" ca="1" si="27"/>
        <v>1366828794.5338883</v>
      </c>
      <c r="G152" s="90">
        <f t="shared" ca="1" si="27"/>
        <v>1380546634.145575</v>
      </c>
      <c r="H152" s="90">
        <f t="shared" ca="1" si="27"/>
        <v>1394264473.7572618</v>
      </c>
      <c r="I152" s="90">
        <f t="shared" ca="1" si="27"/>
        <v>1407982313.3689485</v>
      </c>
      <c r="J152" s="90">
        <f t="shared" ca="1" si="27"/>
        <v>1421700152.9806354</v>
      </c>
      <c r="K152" s="90">
        <f t="shared" ca="1" si="27"/>
        <v>1435417992.5923223</v>
      </c>
      <c r="L152">
        <f ca="1">IF('Waste 2020'!$A160="MR",INDIRECT("'Waste 2020'!"&amp;'Country Selector'!$B$3&amp;ROW($A160))*10^12,0)*'Process Emissions Multipliers'!$B$45</f>
        <v>1449135832.2040091</v>
      </c>
      <c r="M152" s="90">
        <f t="shared" ca="1" si="28"/>
        <v>1327614750.4267695</v>
      </c>
      <c r="N152" s="90">
        <f t="shared" ca="1" si="28"/>
        <v>1206093668.6495297</v>
      </c>
      <c r="O152" s="90">
        <f t="shared" ca="1" si="28"/>
        <v>1084572586.8722899</v>
      </c>
      <c r="P152" s="90">
        <f t="shared" ca="1" si="28"/>
        <v>963051505.09505022</v>
      </c>
      <c r="Q152" s="90">
        <f t="shared" ca="1" si="28"/>
        <v>841530423.31781054</v>
      </c>
      <c r="R152" s="90">
        <f t="shared" ca="1" si="28"/>
        <v>720009341.54057074</v>
      </c>
      <c r="S152" s="90">
        <f t="shared" ca="1" si="28"/>
        <v>598488259.76333117</v>
      </c>
      <c r="T152" s="90">
        <f t="shared" ca="1" si="28"/>
        <v>476967177.98609138</v>
      </c>
      <c r="U152" s="90">
        <f t="shared" ca="1" si="28"/>
        <v>355446096.2088517</v>
      </c>
      <c r="V152">
        <f ca="1">IF('Waste 2030'!$A160="MR",INDIRECT("'Waste 2030'!"&amp;'Country Selector'!$B$3&amp;ROW($A160))*10^12,0)*'Process Emissions Multipliers'!$D$45</f>
        <v>233925014.43161198</v>
      </c>
      <c r="W152" s="90">
        <f t="shared" ca="1" si="30"/>
        <v>233357685.42225423</v>
      </c>
      <c r="X152" s="90">
        <f t="shared" ca="1" si="30"/>
        <v>232790356.41289657</v>
      </c>
      <c r="Y152" s="90">
        <f t="shared" ca="1" si="30"/>
        <v>232223027.40353885</v>
      </c>
      <c r="Z152" s="90">
        <f t="shared" ca="1" si="30"/>
        <v>231655698.39418113</v>
      </c>
      <c r="AA152" s="90">
        <f t="shared" ca="1" si="30"/>
        <v>231088369.38482338</v>
      </c>
      <c r="AB152" s="90">
        <f t="shared" ca="1" si="30"/>
        <v>230521040.37546569</v>
      </c>
      <c r="AC152" s="90">
        <f t="shared" ca="1" si="30"/>
        <v>229953711.366108</v>
      </c>
      <c r="AD152" s="90">
        <f t="shared" ca="1" si="30"/>
        <v>229386382.35675028</v>
      </c>
      <c r="AE152" s="90">
        <f t="shared" ca="1" si="30"/>
        <v>228819053.34739256</v>
      </c>
      <c r="AF152" s="90">
        <f t="shared" ca="1" si="30"/>
        <v>228251724.33803481</v>
      </c>
      <c r="AG152" s="90">
        <f t="shared" ca="1" si="30"/>
        <v>227684395.32867712</v>
      </c>
      <c r="AH152" s="90">
        <f t="shared" ca="1" si="30"/>
        <v>227117066.3193194</v>
      </c>
      <c r="AI152" s="90">
        <f t="shared" ca="1" si="30"/>
        <v>226549737.30996168</v>
      </c>
      <c r="AJ152" s="90">
        <f t="shared" ca="1" si="30"/>
        <v>225982408.30060399</v>
      </c>
      <c r="AK152" s="90">
        <f t="shared" ca="1" si="30"/>
        <v>225415079.29124624</v>
      </c>
      <c r="AL152" s="90">
        <f t="shared" ca="1" si="30"/>
        <v>224847750.28188854</v>
      </c>
      <c r="AM152" s="90">
        <f t="shared" ca="1" si="29"/>
        <v>224280421.27253085</v>
      </c>
      <c r="AN152" s="90">
        <f t="shared" ca="1" si="29"/>
        <v>223713092.2631731</v>
      </c>
      <c r="AO152" s="90">
        <f t="shared" ca="1" si="29"/>
        <v>223145763.25381541</v>
      </c>
      <c r="AP152">
        <f ca="1">V152*'Process Emissions Multipliers'!$E$45</f>
        <v>222578434.24445769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32961394217.478859</v>
      </c>
      <c r="D153" s="90">
        <f t="shared" ca="1" si="27"/>
        <v>33328304438.321602</v>
      </c>
      <c r="E153" s="90">
        <f t="shared" ca="1" si="27"/>
        <v>33695214659.164349</v>
      </c>
      <c r="F153" s="90">
        <f t="shared" ca="1" si="27"/>
        <v>34062124880.007092</v>
      </c>
      <c r="G153" s="90">
        <f t="shared" ca="1" si="27"/>
        <v>34429035100.849838</v>
      </c>
      <c r="H153" s="90">
        <f t="shared" ca="1" si="27"/>
        <v>34795945321.692581</v>
      </c>
      <c r="I153" s="90">
        <f t="shared" ca="1" si="27"/>
        <v>35162855542.535324</v>
      </c>
      <c r="J153" s="90">
        <f t="shared" ca="1" si="27"/>
        <v>35529765763.378067</v>
      </c>
      <c r="K153" s="90">
        <f t="shared" ca="1" si="27"/>
        <v>35896675984.22081</v>
      </c>
      <c r="L153">
        <f ca="1">IF('Waste 2020'!$A161="MR",INDIRECT("'Waste 2020'!"&amp;'Country Selector'!$B$3&amp;ROW($A161))*10^12,0)*'Process Emissions Multipliers'!$B$45</f>
        <v>36263586205.063553</v>
      </c>
      <c r="M153" s="90">
        <f t="shared" ca="1" si="28"/>
        <v>36697674523.917641</v>
      </c>
      <c r="N153" s="90">
        <f t="shared" ca="1" si="28"/>
        <v>37131762842.771729</v>
      </c>
      <c r="O153" s="90">
        <f t="shared" ca="1" si="28"/>
        <v>37565851161.625809</v>
      </c>
      <c r="P153" s="90">
        <f t="shared" ca="1" si="28"/>
        <v>37999939480.479897</v>
      </c>
      <c r="Q153" s="90">
        <f t="shared" ca="1" si="28"/>
        <v>38434027799.333984</v>
      </c>
      <c r="R153" s="90">
        <f t="shared" ca="1" si="28"/>
        <v>38868116118.188072</v>
      </c>
      <c r="S153" s="90">
        <f t="shared" ca="1" si="28"/>
        <v>39302204437.04216</v>
      </c>
      <c r="T153" s="90">
        <f t="shared" ca="1" si="28"/>
        <v>39736292755.89624</v>
      </c>
      <c r="U153" s="90">
        <f t="shared" ca="1" si="28"/>
        <v>40170381074.750328</v>
      </c>
      <c r="V153">
        <f ca="1">IF('Waste 2030'!$A161="MR",INDIRECT("'Waste 2030'!"&amp;'Country Selector'!$B$3&amp;ROW($A161))*10^12,0)*'Process Emissions Multipliers'!$D$45</f>
        <v>40604469393.604416</v>
      </c>
      <c r="W153" s="90">
        <f t="shared" ca="1" si="30"/>
        <v>40505992993.153862</v>
      </c>
      <c r="X153" s="90">
        <f t="shared" ca="1" si="30"/>
        <v>40407516592.703308</v>
      </c>
      <c r="Y153" s="90">
        <f t="shared" ca="1" si="30"/>
        <v>40309040192.252747</v>
      </c>
      <c r="Z153" s="90">
        <f t="shared" ca="1" si="30"/>
        <v>40210563791.8022</v>
      </c>
      <c r="AA153" s="90">
        <f t="shared" ca="1" si="30"/>
        <v>40112087391.351646</v>
      </c>
      <c r="AB153" s="90">
        <f t="shared" ca="1" si="30"/>
        <v>40013610990.901085</v>
      </c>
      <c r="AC153" s="90">
        <f t="shared" ca="1" si="30"/>
        <v>39915134590.450531</v>
      </c>
      <c r="AD153" s="90">
        <f t="shared" ca="1" si="30"/>
        <v>39816658189.999985</v>
      </c>
      <c r="AE153" s="90">
        <f t="shared" ca="1" si="30"/>
        <v>39718181789.549423</v>
      </c>
      <c r="AF153" s="90">
        <f t="shared" ca="1" si="30"/>
        <v>39619705389.098869</v>
      </c>
      <c r="AG153" s="90">
        <f t="shared" ca="1" si="30"/>
        <v>39521228988.648315</v>
      </c>
      <c r="AH153" s="90">
        <f t="shared" ca="1" si="30"/>
        <v>39422752588.197762</v>
      </c>
      <c r="AI153" s="90">
        <f t="shared" ca="1" si="30"/>
        <v>39324276187.747208</v>
      </c>
      <c r="AJ153" s="90">
        <f t="shared" ca="1" si="30"/>
        <v>39225799787.296646</v>
      </c>
      <c r="AK153" s="90">
        <f t="shared" ca="1" si="30"/>
        <v>39127323386.8461</v>
      </c>
      <c r="AL153" s="90">
        <f t="shared" ca="1" si="30"/>
        <v>39028846986.395546</v>
      </c>
      <c r="AM153" s="90">
        <f t="shared" ca="1" si="29"/>
        <v>38930370585.944984</v>
      </c>
      <c r="AN153" s="90">
        <f t="shared" ca="1" si="29"/>
        <v>38831894185.494431</v>
      </c>
      <c r="AO153" s="90">
        <f t="shared" ca="1" si="29"/>
        <v>38733417785.043884</v>
      </c>
      <c r="AP153">
        <f ca="1">V153*'Process Emissions Multipliers'!$E$45</f>
        <v>38634941384.593323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10793028373.105934</v>
      </c>
      <c r="D154" s="90">
        <f t="shared" ca="1" si="27"/>
        <v>10799550319.667206</v>
      </c>
      <c r="E154" s="90">
        <f t="shared" ca="1" si="27"/>
        <v>10806072266.228477</v>
      </c>
      <c r="F154" s="90">
        <f t="shared" ca="1" si="27"/>
        <v>10812594212.789751</v>
      </c>
      <c r="G154" s="90">
        <f t="shared" ca="1" si="27"/>
        <v>10819116159.351023</v>
      </c>
      <c r="H154" s="90">
        <f t="shared" ca="1" si="27"/>
        <v>10825638105.912294</v>
      </c>
      <c r="I154" s="90">
        <f t="shared" ca="1" si="27"/>
        <v>10832160052.473568</v>
      </c>
      <c r="J154" s="90">
        <f t="shared" ca="1" si="27"/>
        <v>10838681999.03484</v>
      </c>
      <c r="K154" s="90">
        <f t="shared" ca="1" si="27"/>
        <v>10845203945.596111</v>
      </c>
      <c r="L154">
        <f ca="1">IF('Waste 2020'!$A162="MR",INDIRECT("'Waste 2020'!"&amp;'Country Selector'!$B$3&amp;ROW($A162))*10^12,0)*'Process Emissions Multipliers'!$B$45</f>
        <v>10851725892.157383</v>
      </c>
      <c r="M154" s="90">
        <f t="shared" ca="1" si="28"/>
        <v>10953709744.741125</v>
      </c>
      <c r="N154" s="90">
        <f t="shared" ca="1" si="28"/>
        <v>11055693597.324867</v>
      </c>
      <c r="O154" s="90">
        <f t="shared" ca="1" si="28"/>
        <v>11157677449.908611</v>
      </c>
      <c r="P154" s="90">
        <f t="shared" ca="1" si="28"/>
        <v>11259661302.492353</v>
      </c>
      <c r="Q154" s="90">
        <f t="shared" ca="1" si="28"/>
        <v>11361645155.076096</v>
      </c>
      <c r="R154" s="90">
        <f t="shared" ca="1" si="28"/>
        <v>11463629007.659838</v>
      </c>
      <c r="S154" s="90">
        <f t="shared" ca="1" si="28"/>
        <v>11565612860.24358</v>
      </c>
      <c r="T154" s="90">
        <f t="shared" ca="1" si="28"/>
        <v>11667596712.827324</v>
      </c>
      <c r="U154" s="90">
        <f t="shared" ca="1" si="28"/>
        <v>11769580565.411066</v>
      </c>
      <c r="V154">
        <f ca="1">IF('Waste 2030'!$A162="MR",INDIRECT("'Waste 2030'!"&amp;'Country Selector'!$B$3&amp;ROW($A162))*10^12,0)*'Process Emissions Multipliers'!$D$45</f>
        <v>11871564417.994808</v>
      </c>
      <c r="W154" s="90">
        <f t="shared" ca="1" si="30"/>
        <v>11842772786.20993</v>
      </c>
      <c r="X154" s="90">
        <f t="shared" ca="1" si="30"/>
        <v>11813981154.425053</v>
      </c>
      <c r="Y154" s="90">
        <f t="shared" ca="1" si="30"/>
        <v>11785189522.640175</v>
      </c>
      <c r="Z154" s="90">
        <f t="shared" ca="1" si="30"/>
        <v>11756397890.855297</v>
      </c>
      <c r="AA154" s="90">
        <f t="shared" ca="1" si="30"/>
        <v>11727606259.070415</v>
      </c>
      <c r="AB154" s="90">
        <f t="shared" ca="1" si="30"/>
        <v>11698814627.285538</v>
      </c>
      <c r="AC154" s="90">
        <f t="shared" ca="1" si="30"/>
        <v>11670022995.50066</v>
      </c>
      <c r="AD154" s="90">
        <f t="shared" ca="1" si="30"/>
        <v>11641231363.715782</v>
      </c>
      <c r="AE154" s="90">
        <f t="shared" ca="1" si="30"/>
        <v>11612439731.930904</v>
      </c>
      <c r="AF154" s="90">
        <f t="shared" ca="1" si="30"/>
        <v>11583648100.146027</v>
      </c>
      <c r="AG154" s="90">
        <f t="shared" ca="1" si="30"/>
        <v>11554856468.361149</v>
      </c>
      <c r="AH154" s="90">
        <f t="shared" ca="1" si="30"/>
        <v>11526064836.576271</v>
      </c>
      <c r="AI154" s="90">
        <f t="shared" ca="1" si="30"/>
        <v>11497273204.791393</v>
      </c>
      <c r="AJ154" s="90">
        <f t="shared" ca="1" si="30"/>
        <v>11468481573.006516</v>
      </c>
      <c r="AK154" s="90">
        <f t="shared" ca="1" si="30"/>
        <v>11439689941.221636</v>
      </c>
      <c r="AL154" s="90">
        <f t="shared" ca="1" si="30"/>
        <v>11410898309.436756</v>
      </c>
      <c r="AM154" s="90">
        <f t="shared" ca="1" si="29"/>
        <v>11382106677.651878</v>
      </c>
      <c r="AN154" s="90">
        <f t="shared" ca="1" si="29"/>
        <v>11353315045.867001</v>
      </c>
      <c r="AO154" s="90">
        <f t="shared" ca="1" si="29"/>
        <v>11324523414.082123</v>
      </c>
      <c r="AP154">
        <f ca="1">V154*'Process Emissions Multipliers'!$E$45</f>
        <v>11295731782.297245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4786313599.8086605</v>
      </c>
      <c r="D155" s="90">
        <f t="shared" ca="1" si="27"/>
        <v>4759626163.4644241</v>
      </c>
      <c r="E155" s="90">
        <f t="shared" ca="1" si="27"/>
        <v>4732938727.1201868</v>
      </c>
      <c r="F155" s="90">
        <f t="shared" ca="1" si="27"/>
        <v>4706251290.7759495</v>
      </c>
      <c r="G155" s="90">
        <f t="shared" ca="1" si="27"/>
        <v>4679563854.4317131</v>
      </c>
      <c r="H155" s="90">
        <f t="shared" ca="1" si="27"/>
        <v>4652876418.0874758</v>
      </c>
      <c r="I155" s="90">
        <f t="shared" ca="1" si="27"/>
        <v>4626188981.7432384</v>
      </c>
      <c r="J155" s="90">
        <f t="shared" ca="1" si="27"/>
        <v>4599501545.3990011</v>
      </c>
      <c r="K155" s="90">
        <f t="shared" ca="1" si="27"/>
        <v>4572814109.0547647</v>
      </c>
      <c r="L155">
        <f ca="1">IF('Waste 2020'!$A163="MR",INDIRECT("'Waste 2020'!"&amp;'Country Selector'!$B$3&amp;ROW($A163))*10^12,0)*'Process Emissions Multipliers'!$B$45</f>
        <v>4546126672.7105274</v>
      </c>
      <c r="M155" s="90">
        <f t="shared" ca="1" si="28"/>
        <v>4949941390.6530399</v>
      </c>
      <c r="N155" s="90">
        <f t="shared" ca="1" si="28"/>
        <v>5353756108.5955524</v>
      </c>
      <c r="O155" s="90">
        <f t="shared" ca="1" si="28"/>
        <v>5757570826.5380659</v>
      </c>
      <c r="P155" s="90">
        <f t="shared" ca="1" si="28"/>
        <v>6161385544.4805794</v>
      </c>
      <c r="Q155" s="90">
        <f t="shared" ca="1" si="28"/>
        <v>6565200262.4230919</v>
      </c>
      <c r="R155" s="90">
        <f t="shared" ca="1" si="28"/>
        <v>6969014980.3656044</v>
      </c>
      <c r="S155" s="90">
        <f t="shared" ca="1" si="28"/>
        <v>7372829698.3081169</v>
      </c>
      <c r="T155" s="90">
        <f t="shared" ca="1" si="28"/>
        <v>7776644416.2506304</v>
      </c>
      <c r="U155" s="90">
        <f t="shared" ca="1" si="28"/>
        <v>8180459134.1931429</v>
      </c>
      <c r="V155">
        <f ca="1">IF('Waste 2030'!$A163="MR",INDIRECT("'Waste 2030'!"&amp;'Country Selector'!$B$3&amp;ROW($A163))*10^12,0)*'Process Emissions Multipliers'!$D$45</f>
        <v>8584273852.1356564</v>
      </c>
      <c r="W155" s="90">
        <f t="shared" ca="1" si="30"/>
        <v>8563454755.0740595</v>
      </c>
      <c r="X155" s="90">
        <f t="shared" ca="1" si="30"/>
        <v>8542635658.0124598</v>
      </c>
      <c r="Y155" s="90">
        <f t="shared" ca="1" si="30"/>
        <v>8521816560.9508619</v>
      </c>
      <c r="Z155" s="90">
        <f t="shared" ca="1" si="30"/>
        <v>8500997463.8892632</v>
      </c>
      <c r="AA155" s="90">
        <f t="shared" ca="1" si="30"/>
        <v>8480178366.8276672</v>
      </c>
      <c r="AB155" s="90">
        <f t="shared" ca="1" si="30"/>
        <v>8459359269.7660675</v>
      </c>
      <c r="AC155" s="90">
        <f t="shared" ca="1" si="30"/>
        <v>8438540172.7044697</v>
      </c>
      <c r="AD155" s="90">
        <f t="shared" ca="1" si="30"/>
        <v>8417721075.6428709</v>
      </c>
      <c r="AE155" s="90">
        <f t="shared" ca="1" si="30"/>
        <v>8396901978.581274</v>
      </c>
      <c r="AF155" s="90">
        <f t="shared" ca="1" si="30"/>
        <v>8376082881.5196762</v>
      </c>
      <c r="AG155" s="90">
        <f t="shared" ca="1" si="30"/>
        <v>8355263784.4580774</v>
      </c>
      <c r="AH155" s="90">
        <f t="shared" ca="1" si="30"/>
        <v>8334444687.3964796</v>
      </c>
      <c r="AI155" s="90">
        <f t="shared" ca="1" si="30"/>
        <v>8313625590.3348808</v>
      </c>
      <c r="AJ155" s="90">
        <f t="shared" ca="1" si="30"/>
        <v>8292806493.273283</v>
      </c>
      <c r="AK155" s="90">
        <f t="shared" ca="1" si="30"/>
        <v>8271987396.2116852</v>
      </c>
      <c r="AL155" s="90">
        <f t="shared" ca="1" si="30"/>
        <v>8251168299.1500874</v>
      </c>
      <c r="AM155" s="90">
        <f t="shared" ca="1" si="29"/>
        <v>8230349202.0884895</v>
      </c>
      <c r="AN155" s="90">
        <f t="shared" ca="1" si="29"/>
        <v>8209530105.0268917</v>
      </c>
      <c r="AO155" s="90">
        <f t="shared" ca="1" si="29"/>
        <v>8188711007.9652929</v>
      </c>
      <c r="AP155">
        <f ca="1">V155*'Process Emissions Multipliers'!$E$45</f>
        <v>8167891910.9036951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4100342030.8714323</v>
      </c>
      <c r="D156" s="90">
        <f t="shared" ca="1" si="27"/>
        <v>4196531363.3767939</v>
      </c>
      <c r="E156" s="90">
        <f t="shared" ca="1" si="27"/>
        <v>4292720695.8821564</v>
      </c>
      <c r="F156" s="90">
        <f t="shared" ref="D156:K177" ca="1" si="31">$B156*($L$1-F$1)/($L$1-$B$1)+$L156*(F$1-$B$1)/($L$1-$B$1)</f>
        <v>4388910028.3875179</v>
      </c>
      <c r="G156" s="90">
        <f t="shared" ca="1" si="31"/>
        <v>4485099360.8928795</v>
      </c>
      <c r="H156" s="90">
        <f t="shared" ca="1" si="31"/>
        <v>4581288693.398242</v>
      </c>
      <c r="I156" s="90">
        <f t="shared" ca="1" si="31"/>
        <v>4677478025.9036036</v>
      </c>
      <c r="J156" s="90">
        <f t="shared" ca="1" si="31"/>
        <v>4773667358.4089651</v>
      </c>
      <c r="K156" s="90">
        <f t="shared" ca="1" si="31"/>
        <v>4869856690.9143276</v>
      </c>
      <c r="L156">
        <f ca="1">IF('Waste 2020'!$A164="MR",INDIRECT("'Waste 2020'!"&amp;'Country Selector'!$B$3&amp;ROW($A164))*10^12,0)*'Process Emissions Multipliers'!$B$45</f>
        <v>4966046023.4196892</v>
      </c>
      <c r="M156" s="90">
        <f t="shared" ca="1" si="28"/>
        <v>4956653961.86096</v>
      </c>
      <c r="N156" s="90">
        <f t="shared" ca="1" si="28"/>
        <v>4947261900.3022299</v>
      </c>
      <c r="O156" s="90">
        <f t="shared" ca="1" si="28"/>
        <v>4937869838.7434998</v>
      </c>
      <c r="P156" s="90">
        <f t="shared" ref="N156:U177" ca="1" si="32">$L156*($V$1-P$1)/($V$1-$L$1)+$V156*(P$1-$L$1)/($V$1-$L$1)</f>
        <v>4928477777.1847706</v>
      </c>
      <c r="Q156" s="90">
        <f t="shared" ca="1" si="32"/>
        <v>4919085715.6260414</v>
      </c>
      <c r="R156" s="90">
        <f t="shared" ca="1" si="32"/>
        <v>4909693654.0673103</v>
      </c>
      <c r="S156" s="90">
        <f t="shared" ca="1" si="32"/>
        <v>4900301592.5085812</v>
      </c>
      <c r="T156" s="90">
        <f t="shared" ca="1" si="32"/>
        <v>4890909530.949852</v>
      </c>
      <c r="U156" s="90">
        <f t="shared" ca="1" si="32"/>
        <v>4881517469.3911219</v>
      </c>
      <c r="V156">
        <f ca="1">IF('Waste 2030'!$A164="MR",INDIRECT("'Waste 2030'!"&amp;'Country Selector'!$B$3&amp;ROW($A164))*10^12,0)*'Process Emissions Multipliers'!$D$45</f>
        <v>4872125407.8323927</v>
      </c>
      <c r="W156" s="90">
        <f t="shared" ca="1" si="30"/>
        <v>4860309236.3647614</v>
      </c>
      <c r="X156" s="90">
        <f t="shared" ca="1" si="30"/>
        <v>4848493064.89713</v>
      </c>
      <c r="Y156" s="90">
        <f t="shared" ca="1" si="30"/>
        <v>4836676893.4294987</v>
      </c>
      <c r="Z156" s="90">
        <f t="shared" ca="1" si="30"/>
        <v>4824860721.9618664</v>
      </c>
      <c r="AA156" s="90">
        <f t="shared" ca="1" si="30"/>
        <v>4813044550.494235</v>
      </c>
      <c r="AB156" s="90">
        <f t="shared" ca="1" si="30"/>
        <v>4801228379.0266037</v>
      </c>
      <c r="AC156" s="90">
        <f t="shared" ca="1" si="30"/>
        <v>4789412207.5589724</v>
      </c>
      <c r="AD156" s="90">
        <f t="shared" ca="1" si="30"/>
        <v>4777596036.091341</v>
      </c>
      <c r="AE156" s="90">
        <f t="shared" ca="1" si="30"/>
        <v>4765779864.6237097</v>
      </c>
      <c r="AF156" s="90">
        <f t="shared" ca="1" si="30"/>
        <v>4753963693.1560783</v>
      </c>
      <c r="AG156" s="90">
        <f t="shared" ca="1" si="30"/>
        <v>4742147521.688446</v>
      </c>
      <c r="AH156" s="90">
        <f t="shared" ca="1" si="30"/>
        <v>4730331350.2208147</v>
      </c>
      <c r="AI156" s="90">
        <f t="shared" ca="1" si="30"/>
        <v>4718515178.7531834</v>
      </c>
      <c r="AJ156" s="90">
        <f t="shared" ca="1" si="30"/>
        <v>4706699007.2855511</v>
      </c>
      <c r="AK156" s="90">
        <f t="shared" ca="1" si="30"/>
        <v>4694882835.8179207</v>
      </c>
      <c r="AL156" s="90">
        <f t="shared" ca="1" si="30"/>
        <v>4683066664.3502893</v>
      </c>
      <c r="AM156" s="90">
        <f t="shared" ca="1" si="29"/>
        <v>4671250492.882658</v>
      </c>
      <c r="AN156" s="90">
        <f t="shared" ca="1" si="29"/>
        <v>4659434321.4150267</v>
      </c>
      <c r="AO156" s="90">
        <f t="shared" ca="1" si="29"/>
        <v>4647618149.9473944</v>
      </c>
      <c r="AP156">
        <f ca="1">V156*'Process Emissions Multipliers'!$E$45</f>
        <v>4635801978.479763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4149076855.783071</v>
      </c>
      <c r="D157" s="90">
        <f t="shared" ca="1" si="31"/>
        <v>4123047428.8838916</v>
      </c>
      <c r="E157" s="90">
        <f t="shared" ca="1" si="31"/>
        <v>4097018001.9847116</v>
      </c>
      <c r="F157" s="90">
        <f t="shared" ca="1" si="31"/>
        <v>4070988575.0855322</v>
      </c>
      <c r="G157" s="90">
        <f t="shared" ca="1" si="31"/>
        <v>4044959148.1863527</v>
      </c>
      <c r="H157" s="90">
        <f t="shared" ca="1" si="31"/>
        <v>4018929721.2871733</v>
      </c>
      <c r="I157" s="90">
        <f t="shared" ca="1" si="31"/>
        <v>3992900294.3879938</v>
      </c>
      <c r="J157" s="90">
        <f t="shared" ca="1" si="31"/>
        <v>3966870867.4888144</v>
      </c>
      <c r="K157" s="90">
        <f t="shared" ca="1" si="31"/>
        <v>3940841440.5896349</v>
      </c>
      <c r="L157">
        <f ca="1">IF('Waste 2020'!$A165="MR",INDIRECT("'Waste 2020'!"&amp;'Country Selector'!$B$3&amp;ROW($A165))*10^12,0)*'Process Emissions Multipliers'!$B$45</f>
        <v>3914812013.6904554</v>
      </c>
      <c r="M157" s="90">
        <f t="shared" ref="M157:M177" ca="1" si="34">$L157*($V$1-M$1)/($V$1-$L$1)+$V157*(M$1-$L$1)/($V$1-$L$1)</f>
        <v>3956241975.1882062</v>
      </c>
      <c r="N157" s="90">
        <f t="shared" ca="1" si="32"/>
        <v>3997671936.6859579</v>
      </c>
      <c r="O157" s="90">
        <f t="shared" ca="1" si="32"/>
        <v>4039101898.1837087</v>
      </c>
      <c r="P157" s="90">
        <f t="shared" ca="1" si="32"/>
        <v>4080531859.6814594</v>
      </c>
      <c r="Q157" s="90">
        <f t="shared" ca="1" si="32"/>
        <v>4121961821.1792107</v>
      </c>
      <c r="R157" s="90">
        <f t="shared" ca="1" si="32"/>
        <v>4163391782.6769619</v>
      </c>
      <c r="S157" s="90">
        <f t="shared" ca="1" si="32"/>
        <v>4204821744.1747131</v>
      </c>
      <c r="T157" s="90">
        <f t="shared" ca="1" si="32"/>
        <v>4246251705.6724639</v>
      </c>
      <c r="U157" s="90">
        <f t="shared" ca="1" si="32"/>
        <v>4287681667.1702151</v>
      </c>
      <c r="V157">
        <f ca="1">IF('Waste 2030'!$A165="MR",INDIRECT("'Waste 2030'!"&amp;'Country Selector'!$B$3&amp;ROW($A165))*10^12,0)*'Process Emissions Multipliers'!$D$45</f>
        <v>4329111628.6679659</v>
      </c>
      <c r="W157" s="90">
        <f t="shared" ca="1" si="30"/>
        <v>4318612406.8653774</v>
      </c>
      <c r="X157" s="90">
        <f t="shared" ca="1" si="30"/>
        <v>4308113185.0627899</v>
      </c>
      <c r="Y157" s="90">
        <f t="shared" ca="1" si="30"/>
        <v>4297613963.2602015</v>
      </c>
      <c r="Z157" s="90">
        <f t="shared" ca="1" si="30"/>
        <v>4287114741.457613</v>
      </c>
      <c r="AA157" s="90">
        <f t="shared" ca="1" si="30"/>
        <v>4276615519.6550245</v>
      </c>
      <c r="AB157" s="90">
        <f t="shared" ca="1" si="30"/>
        <v>4266116297.8524365</v>
      </c>
      <c r="AC157" s="90">
        <f t="shared" ca="1" si="30"/>
        <v>4255617076.0498476</v>
      </c>
      <c r="AD157" s="90">
        <f t="shared" ca="1" si="30"/>
        <v>4245117854.2472601</v>
      </c>
      <c r="AE157" s="90">
        <f t="shared" ca="1" si="30"/>
        <v>4234618632.4446716</v>
      </c>
      <c r="AF157" s="90">
        <f t="shared" ca="1" si="30"/>
        <v>4224119410.6420832</v>
      </c>
      <c r="AG157" s="90">
        <f t="shared" ca="1" si="30"/>
        <v>4213620188.8394952</v>
      </c>
      <c r="AH157" s="90">
        <f t="shared" ca="1" si="30"/>
        <v>4203120967.0369067</v>
      </c>
      <c r="AI157" s="90">
        <f t="shared" ca="1" si="30"/>
        <v>4192621745.2343183</v>
      </c>
      <c r="AJ157" s="90">
        <f t="shared" ca="1" si="30"/>
        <v>4182122523.4317303</v>
      </c>
      <c r="AK157" s="90">
        <f t="shared" ca="1" si="30"/>
        <v>4171623301.6291418</v>
      </c>
      <c r="AL157" s="90">
        <f t="shared" ca="1" si="30"/>
        <v>4161124079.8265533</v>
      </c>
      <c r="AM157" s="90">
        <f t="shared" ca="1" si="29"/>
        <v>4150624858.0239649</v>
      </c>
      <c r="AN157" s="90">
        <f t="shared" ca="1" si="29"/>
        <v>4140125636.2213774</v>
      </c>
      <c r="AO157" s="90">
        <f t="shared" ca="1" si="29"/>
        <v>4129626414.4187889</v>
      </c>
      <c r="AP157">
        <f ca="1">V157*'Process Emissions Multipliers'!$E$45</f>
        <v>4119127192.6162004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1050946061.0243988</v>
      </c>
      <c r="D158" s="90">
        <f t="shared" ca="1" si="31"/>
        <v>1058605195.4710622</v>
      </c>
      <c r="E158" s="90">
        <f t="shared" ca="1" si="31"/>
        <v>1066264329.9177253</v>
      </c>
      <c r="F158" s="90">
        <f t="shared" ca="1" si="31"/>
        <v>1073923464.3643887</v>
      </c>
      <c r="G158" s="90">
        <f t="shared" ca="1" si="31"/>
        <v>1081582598.8110521</v>
      </c>
      <c r="H158" s="90">
        <f t="shared" ca="1" si="31"/>
        <v>1089241733.2577152</v>
      </c>
      <c r="I158" s="90">
        <f t="shared" ca="1" si="31"/>
        <v>1096900867.7043786</v>
      </c>
      <c r="J158" s="90">
        <f t="shared" ca="1" si="31"/>
        <v>1104560002.151042</v>
      </c>
      <c r="K158" s="90">
        <f t="shared" ca="1" si="31"/>
        <v>1112219136.5977051</v>
      </c>
      <c r="L158">
        <f ca="1">IF('Waste 2020'!$A166="MR",INDIRECT("'Waste 2020'!"&amp;'Country Selector'!$B$3&amp;ROW($A166))*10^12,0)*'Process Emissions Multipliers'!$B$45</f>
        <v>1119878271.0443685</v>
      </c>
      <c r="M158" s="90">
        <f t="shared" ca="1" si="34"/>
        <v>1100427616.275723</v>
      </c>
      <c r="N158" s="90">
        <f t="shared" ca="1" si="32"/>
        <v>1080976961.5070772</v>
      </c>
      <c r="O158" s="90">
        <f t="shared" ca="1" si="32"/>
        <v>1061526306.7384316</v>
      </c>
      <c r="P158" s="90">
        <f t="shared" ca="1" si="32"/>
        <v>1042075651.9697859</v>
      </c>
      <c r="Q158" s="90">
        <f t="shared" ca="1" si="32"/>
        <v>1022624997.2011404</v>
      </c>
      <c r="R158" s="90">
        <f t="shared" ca="1" si="32"/>
        <v>1003174342.4324948</v>
      </c>
      <c r="S158" s="90">
        <f t="shared" ca="1" si="32"/>
        <v>983723687.66384912</v>
      </c>
      <c r="T158" s="90">
        <f t="shared" ca="1" si="32"/>
        <v>964273032.89520359</v>
      </c>
      <c r="U158" s="90">
        <f t="shared" ca="1" si="32"/>
        <v>944822378.12655795</v>
      </c>
      <c r="V158">
        <f ca="1">IF('Waste 2030'!$A166="MR",INDIRECT("'Waste 2030'!"&amp;'Country Selector'!$B$3&amp;ROW($A166))*10^12,0)*'Process Emissions Multipliers'!$D$45</f>
        <v>925371723.3579123</v>
      </c>
      <c r="W158" s="90">
        <f t="shared" ca="1" si="30"/>
        <v>923127456.21796632</v>
      </c>
      <c r="X158" s="90">
        <f t="shared" ca="1" si="30"/>
        <v>920883189.0780201</v>
      </c>
      <c r="Y158" s="90">
        <f t="shared" ca="1" si="30"/>
        <v>918638921.93807387</v>
      </c>
      <c r="Z158" s="90">
        <f t="shared" ca="1" si="30"/>
        <v>916394654.79812789</v>
      </c>
      <c r="AA158" s="90">
        <f t="shared" ca="1" si="30"/>
        <v>914150387.65818191</v>
      </c>
      <c r="AB158" s="90">
        <f t="shared" ca="1" si="30"/>
        <v>911906120.51823568</v>
      </c>
      <c r="AC158" s="90">
        <f t="shared" ca="1" si="30"/>
        <v>909661853.3782897</v>
      </c>
      <c r="AD158" s="90">
        <f t="shared" ca="1" si="30"/>
        <v>907417586.23834348</v>
      </c>
      <c r="AE158" s="90">
        <f t="shared" ca="1" si="30"/>
        <v>905173319.09839725</v>
      </c>
      <c r="AF158" s="90">
        <f t="shared" ca="1" si="30"/>
        <v>902929051.95845127</v>
      </c>
      <c r="AG158" s="90">
        <f t="shared" ca="1" si="30"/>
        <v>900684784.81850529</v>
      </c>
      <c r="AH158" s="90">
        <f t="shared" ca="1" si="30"/>
        <v>898440517.67855906</v>
      </c>
      <c r="AI158" s="90">
        <f t="shared" ca="1" si="30"/>
        <v>896196250.53861284</v>
      </c>
      <c r="AJ158" s="90">
        <f t="shared" ca="1" si="30"/>
        <v>893951983.39866686</v>
      </c>
      <c r="AK158" s="90">
        <f t="shared" ca="1" si="30"/>
        <v>891707716.25872064</v>
      </c>
      <c r="AL158" s="90">
        <f t="shared" ref="AL158:AO173" ca="1" si="35">$V158*($AP$1-AL$1)/($AP$1-$V$1)+$AP158*(AL$1-$V$1)/($AP$1-$V$1)</f>
        <v>889463449.11877465</v>
      </c>
      <c r="AM158" s="90">
        <f t="shared" ca="1" si="35"/>
        <v>887219181.97882867</v>
      </c>
      <c r="AN158" s="90">
        <f t="shared" ca="1" si="35"/>
        <v>884974914.83888245</v>
      </c>
      <c r="AO158" s="90">
        <f t="shared" ca="1" si="35"/>
        <v>882730647.69893646</v>
      </c>
      <c r="AP158">
        <f ca="1">V158*'Process Emissions Multipliers'!$E$45</f>
        <v>880486380.55899024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866850814.36937559</v>
      </c>
      <c r="D159" s="90">
        <f t="shared" ca="1" si="31"/>
        <v>921071409.03673601</v>
      </c>
      <c r="E159" s="90">
        <f t="shared" ca="1" si="31"/>
        <v>975292003.70409656</v>
      </c>
      <c r="F159" s="90">
        <f t="shared" ca="1" si="31"/>
        <v>1029512598.3714569</v>
      </c>
      <c r="G159" s="90">
        <f t="shared" ca="1" si="31"/>
        <v>1083733193.0388174</v>
      </c>
      <c r="H159" s="90">
        <f t="shared" ca="1" si="31"/>
        <v>1137953787.7061777</v>
      </c>
      <c r="I159" s="90">
        <f t="shared" ca="1" si="31"/>
        <v>1192174382.373538</v>
      </c>
      <c r="J159" s="90">
        <f t="shared" ca="1" si="31"/>
        <v>1246394977.0408986</v>
      </c>
      <c r="K159" s="90">
        <f t="shared" ca="1" si="31"/>
        <v>1300615571.7082591</v>
      </c>
      <c r="L159">
        <f ca="1">IF('Waste 2020'!$A167="MR",INDIRECT("'Waste 2020'!"&amp;'Country Selector'!$B$3&amp;ROW($A167))*10^12,0)*'Process Emissions Multipliers'!$B$45</f>
        <v>1354836166.3756194</v>
      </c>
      <c r="M159" s="90">
        <f t="shared" ca="1" si="34"/>
        <v>1345691150.1722007</v>
      </c>
      <c r="N159" s="90">
        <f t="shared" ca="1" si="32"/>
        <v>1336546133.9687817</v>
      </c>
      <c r="O159" s="90">
        <f t="shared" ca="1" si="32"/>
        <v>1327401117.7653627</v>
      </c>
      <c r="P159" s="90">
        <f t="shared" ca="1" si="32"/>
        <v>1318256101.561944</v>
      </c>
      <c r="Q159" s="90">
        <f t="shared" ca="1" si="32"/>
        <v>1309111085.3585253</v>
      </c>
      <c r="R159" s="90">
        <f t="shared" ca="1" si="32"/>
        <v>1299966069.1551065</v>
      </c>
      <c r="S159" s="90">
        <f t="shared" ca="1" si="32"/>
        <v>1290821052.9516876</v>
      </c>
      <c r="T159" s="90">
        <f t="shared" ca="1" si="32"/>
        <v>1281676036.7482688</v>
      </c>
      <c r="U159" s="90">
        <f t="shared" ca="1" si="32"/>
        <v>1272531020.5448501</v>
      </c>
      <c r="V159">
        <f ca="1">IF('Waste 2030'!$A167="MR",INDIRECT("'Waste 2030'!"&amp;'Country Selector'!$B$3&amp;ROW($A167))*10^12,0)*'Process Emissions Multipliers'!$D$45</f>
        <v>1263386004.3414311</v>
      </c>
      <c r="W159" s="90">
        <f t="shared" ref="W159:AL174" ca="1" si="36">$V159*($AP$1-W$1)/($AP$1-$V$1)+$AP159*(W$1-$V$1)/($AP$1-$V$1)</f>
        <v>1260321964.6446891</v>
      </c>
      <c r="X159" s="90">
        <f t="shared" ca="1" si="36"/>
        <v>1257257924.947947</v>
      </c>
      <c r="Y159" s="90">
        <f t="shared" ca="1" si="36"/>
        <v>1254193885.251205</v>
      </c>
      <c r="Z159" s="90">
        <f t="shared" ca="1" si="36"/>
        <v>1251129845.5544627</v>
      </c>
      <c r="AA159" s="90">
        <f t="shared" ca="1" si="36"/>
        <v>1248065805.8577206</v>
      </c>
      <c r="AB159" s="90">
        <f t="shared" ca="1" si="36"/>
        <v>1245001766.1609786</v>
      </c>
      <c r="AC159" s="90">
        <f t="shared" ca="1" si="36"/>
        <v>1241937726.4642363</v>
      </c>
      <c r="AD159" s="90">
        <f t="shared" ca="1" si="36"/>
        <v>1238873686.7674942</v>
      </c>
      <c r="AE159" s="90">
        <f t="shared" ca="1" si="36"/>
        <v>1235809647.0707521</v>
      </c>
      <c r="AF159" s="90">
        <f t="shared" ca="1" si="36"/>
        <v>1232745607.3740101</v>
      </c>
      <c r="AG159" s="90">
        <f t="shared" ca="1" si="36"/>
        <v>1229681567.677268</v>
      </c>
      <c r="AH159" s="90">
        <f t="shared" ca="1" si="36"/>
        <v>1226617527.980526</v>
      </c>
      <c r="AI159" s="90">
        <f t="shared" ca="1" si="36"/>
        <v>1223553488.2837839</v>
      </c>
      <c r="AJ159" s="90">
        <f t="shared" ca="1" si="36"/>
        <v>1220489448.5870419</v>
      </c>
      <c r="AK159" s="90">
        <f t="shared" ca="1" si="36"/>
        <v>1217425408.8902998</v>
      </c>
      <c r="AL159" s="90">
        <f t="shared" ca="1" si="36"/>
        <v>1214361369.1935575</v>
      </c>
      <c r="AM159" s="90">
        <f t="shared" ca="1" si="35"/>
        <v>1211297329.4968154</v>
      </c>
      <c r="AN159" s="90">
        <f t="shared" ca="1" si="35"/>
        <v>1208233289.8000734</v>
      </c>
      <c r="AO159" s="90">
        <f t="shared" ca="1" si="35"/>
        <v>1205169250.1033313</v>
      </c>
      <c r="AP159">
        <f ca="1">V159*'Process Emissions Multipliers'!$E$45</f>
        <v>1202105210.4065893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191140112.10638344</v>
      </c>
      <c r="D160" s="90">
        <f t="shared" ca="1" si="31"/>
        <v>199559237.98503119</v>
      </c>
      <c r="E160" s="90">
        <f t="shared" ca="1" si="31"/>
        <v>207978363.86367893</v>
      </c>
      <c r="F160" s="90">
        <f t="shared" ca="1" si="31"/>
        <v>216397489.74232665</v>
      </c>
      <c r="G160" s="90">
        <f t="shared" ca="1" si="31"/>
        <v>224816615.62097442</v>
      </c>
      <c r="H160" s="90">
        <f t="shared" ca="1" si="31"/>
        <v>233235741.49962217</v>
      </c>
      <c r="I160" s="90">
        <f t="shared" ca="1" si="31"/>
        <v>241654867.37826988</v>
      </c>
      <c r="J160" s="90">
        <f t="shared" ca="1" si="31"/>
        <v>250073993.25691763</v>
      </c>
      <c r="K160" s="90">
        <f t="shared" ca="1" si="31"/>
        <v>258493119.13556537</v>
      </c>
      <c r="L160">
        <f ca="1">IF('Waste 2020'!$A168="MR",INDIRECT("'Waste 2020'!"&amp;'Country Selector'!$B$3&amp;ROW($A168))*10^12,0)*'Process Emissions Multipliers'!$B$45</f>
        <v>266912245.01421311</v>
      </c>
      <c r="M160" s="90">
        <f t="shared" ca="1" si="34"/>
        <v>301641664.94819957</v>
      </c>
      <c r="N160" s="90">
        <f t="shared" ca="1" si="32"/>
        <v>336371084.88218594</v>
      </c>
      <c r="O160" s="90">
        <f t="shared" ca="1" si="32"/>
        <v>371100504.81617236</v>
      </c>
      <c r="P160" s="90">
        <f t="shared" ca="1" si="32"/>
        <v>405829924.75015879</v>
      </c>
      <c r="Q160" s="90">
        <f t="shared" ca="1" si="32"/>
        <v>440559344.68414521</v>
      </c>
      <c r="R160" s="90">
        <f t="shared" ca="1" si="32"/>
        <v>475288764.61813164</v>
      </c>
      <c r="S160" s="90">
        <f t="shared" ca="1" si="32"/>
        <v>510018184.55211806</v>
      </c>
      <c r="T160" s="90">
        <f t="shared" ca="1" si="32"/>
        <v>544747604.48610449</v>
      </c>
      <c r="U160" s="90">
        <f t="shared" ca="1" si="32"/>
        <v>579477024.42009091</v>
      </c>
      <c r="V160">
        <f ca="1">IF('Waste 2030'!$A168="MR",INDIRECT("'Waste 2030'!"&amp;'Country Selector'!$B$3&amp;ROW($A168))*10^12,0)*'Process Emissions Multipliers'!$D$45</f>
        <v>614206444.35407734</v>
      </c>
      <c r="W160" s="90">
        <f t="shared" ca="1" si="36"/>
        <v>612716833.95707393</v>
      </c>
      <c r="X160" s="90">
        <f t="shared" ca="1" si="36"/>
        <v>611227223.56007028</v>
      </c>
      <c r="Y160" s="90">
        <f t="shared" ca="1" si="36"/>
        <v>609737613.16306686</v>
      </c>
      <c r="Z160" s="90">
        <f t="shared" ca="1" si="36"/>
        <v>608248002.76606333</v>
      </c>
      <c r="AA160" s="90">
        <f t="shared" ca="1" si="36"/>
        <v>606758392.36905992</v>
      </c>
      <c r="AB160" s="90">
        <f t="shared" ca="1" si="36"/>
        <v>605268781.97205639</v>
      </c>
      <c r="AC160" s="90">
        <f t="shared" ca="1" si="36"/>
        <v>603779171.57505274</v>
      </c>
      <c r="AD160" s="90">
        <f t="shared" ca="1" si="36"/>
        <v>602289561.17804933</v>
      </c>
      <c r="AE160" s="90">
        <f t="shared" ca="1" si="36"/>
        <v>600799950.78104579</v>
      </c>
      <c r="AF160" s="90">
        <f t="shared" ca="1" si="36"/>
        <v>599310340.38404226</v>
      </c>
      <c r="AG160" s="90">
        <f t="shared" ca="1" si="36"/>
        <v>597820729.98703885</v>
      </c>
      <c r="AH160" s="90">
        <f t="shared" ca="1" si="36"/>
        <v>596331119.59003532</v>
      </c>
      <c r="AI160" s="90">
        <f t="shared" ca="1" si="36"/>
        <v>594841509.19303179</v>
      </c>
      <c r="AJ160" s="90">
        <f t="shared" ca="1" si="36"/>
        <v>593351898.79602838</v>
      </c>
      <c r="AK160" s="90">
        <f t="shared" ca="1" si="36"/>
        <v>591862288.39902484</v>
      </c>
      <c r="AL160" s="90">
        <f t="shared" ca="1" si="36"/>
        <v>590372678.00202131</v>
      </c>
      <c r="AM160" s="90">
        <f t="shared" ca="1" si="35"/>
        <v>588883067.60501778</v>
      </c>
      <c r="AN160" s="90">
        <f t="shared" ca="1" si="35"/>
        <v>587393457.20801425</v>
      </c>
      <c r="AO160" s="90">
        <f t="shared" ca="1" si="35"/>
        <v>585903846.81101072</v>
      </c>
      <c r="AP160">
        <f ca="1">V160*'Process Emissions Multipliers'!$E$45</f>
        <v>584414236.41400731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236931946.24614251</v>
      </c>
      <c r="D161" s="90">
        <f t="shared" ca="1" si="31"/>
        <v>272464094.16572249</v>
      </c>
      <c r="E161" s="90">
        <f t="shared" ca="1" si="31"/>
        <v>307996242.08530247</v>
      </c>
      <c r="F161" s="90">
        <f t="shared" ca="1" si="31"/>
        <v>343528390.00488245</v>
      </c>
      <c r="G161" s="90">
        <f t="shared" ca="1" si="31"/>
        <v>379060537.92446244</v>
      </c>
      <c r="H161" s="90">
        <f t="shared" ca="1" si="31"/>
        <v>414592685.84404242</v>
      </c>
      <c r="I161" s="90">
        <f t="shared" ca="1" si="31"/>
        <v>450124833.7636224</v>
      </c>
      <c r="J161" s="90">
        <f t="shared" ca="1" si="31"/>
        <v>485656981.68320239</v>
      </c>
      <c r="K161" s="90">
        <f t="shared" ca="1" si="31"/>
        <v>521189129.60278243</v>
      </c>
      <c r="L161">
        <f ca="1">IF('Waste 2020'!$A169="MR",INDIRECT("'Waste 2020'!"&amp;'Country Selector'!$B$3&amp;ROW($A169))*10^12,0)*'Process Emissions Multipliers'!$B$45</f>
        <v>556721277.52236235</v>
      </c>
      <c r="M161" s="90">
        <f t="shared" ca="1" si="34"/>
        <v>248008212918.65543</v>
      </c>
      <c r="N161" s="90">
        <f t="shared" ca="1" si="32"/>
        <v>495459704559.78851</v>
      </c>
      <c r="O161" s="90">
        <f t="shared" ca="1" si="32"/>
        <v>742911196200.92151</v>
      </c>
      <c r="P161" s="90">
        <f t="shared" ca="1" si="32"/>
        <v>990362687842.05469</v>
      </c>
      <c r="Q161" s="90">
        <f t="shared" ca="1" si="32"/>
        <v>1237814179483.1877</v>
      </c>
      <c r="R161" s="90">
        <f t="shared" ca="1" si="32"/>
        <v>1485265671124.3208</v>
      </c>
      <c r="S161" s="90">
        <f t="shared" ca="1" si="32"/>
        <v>1732717162765.4536</v>
      </c>
      <c r="T161" s="90">
        <f t="shared" ca="1" si="32"/>
        <v>1980168654406.5869</v>
      </c>
      <c r="U161" s="90">
        <f t="shared" ca="1" si="32"/>
        <v>2227620146047.7202</v>
      </c>
      <c r="V161">
        <f ca="1">IF('Waste 2030'!$A169="MR",INDIRECT("'Waste 2030'!"&amp;'Country Selector'!$B$3&amp;ROW($A169))*10^12,0)*'Process Emissions Multipliers'!$D$45</f>
        <v>2475071637688.853</v>
      </c>
      <c r="W161" s="90">
        <f t="shared" ca="1" si="36"/>
        <v>2469068945143.5039</v>
      </c>
      <c r="X161" s="90">
        <f t="shared" ca="1" si="36"/>
        <v>2463066252598.1543</v>
      </c>
      <c r="Y161" s="90">
        <f t="shared" ca="1" si="36"/>
        <v>2457063560052.8047</v>
      </c>
      <c r="Z161" s="90">
        <f t="shared" ca="1" si="36"/>
        <v>2451060867507.4556</v>
      </c>
      <c r="AA161" s="90">
        <f t="shared" ca="1" si="36"/>
        <v>2445058174962.106</v>
      </c>
      <c r="AB161" s="90">
        <f t="shared" ca="1" si="36"/>
        <v>2439055482416.7563</v>
      </c>
      <c r="AC161" s="90">
        <f t="shared" ca="1" si="36"/>
        <v>2433052789871.4072</v>
      </c>
      <c r="AD161" s="90">
        <f t="shared" ca="1" si="36"/>
        <v>2427050097326.0576</v>
      </c>
      <c r="AE161" s="90">
        <f t="shared" ca="1" si="36"/>
        <v>2421047404780.708</v>
      </c>
      <c r="AF161" s="90">
        <f t="shared" ca="1" si="36"/>
        <v>2415044712235.3589</v>
      </c>
      <c r="AG161" s="90">
        <f t="shared" ca="1" si="36"/>
        <v>2409042019690.0098</v>
      </c>
      <c r="AH161" s="90">
        <f t="shared" ca="1" si="36"/>
        <v>2403039327144.6602</v>
      </c>
      <c r="AI161" s="90">
        <f t="shared" ca="1" si="36"/>
        <v>2397036634599.3105</v>
      </c>
      <c r="AJ161" s="90">
        <f t="shared" ca="1" si="36"/>
        <v>2391033942053.9609</v>
      </c>
      <c r="AK161" s="90">
        <f t="shared" ca="1" si="36"/>
        <v>2385031249508.6118</v>
      </c>
      <c r="AL161" s="90">
        <f t="shared" ca="1" si="36"/>
        <v>2379028556963.2622</v>
      </c>
      <c r="AM161" s="90">
        <f t="shared" ca="1" si="35"/>
        <v>2373025864417.9131</v>
      </c>
      <c r="AN161" s="90">
        <f t="shared" ca="1" si="35"/>
        <v>2367023171872.5635</v>
      </c>
      <c r="AO161" s="90">
        <f t="shared" ca="1" si="35"/>
        <v>2361020479327.2144</v>
      </c>
      <c r="AP161">
        <f ca="1">V161*'Process Emissions Multipliers'!$E$45</f>
        <v>2355017786781.8647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845193889.61395836</v>
      </c>
      <c r="D162" s="90">
        <f t="shared" ca="1" si="31"/>
        <v>836315601.97139049</v>
      </c>
      <c r="E162" s="90">
        <f t="shared" ca="1" si="31"/>
        <v>827437314.32882261</v>
      </c>
      <c r="F162" s="90">
        <f t="shared" ca="1" si="31"/>
        <v>818559026.68625486</v>
      </c>
      <c r="G162" s="90">
        <f t="shared" ca="1" si="31"/>
        <v>809680739.04368687</v>
      </c>
      <c r="H162" s="90">
        <f t="shared" ca="1" si="31"/>
        <v>800802451.40111899</v>
      </c>
      <c r="I162" s="90">
        <f t="shared" ca="1" si="31"/>
        <v>791924163.75855124</v>
      </c>
      <c r="J162" s="90">
        <f t="shared" ca="1" si="31"/>
        <v>783045876.11598337</v>
      </c>
      <c r="K162" s="90">
        <f t="shared" ca="1" si="31"/>
        <v>774167588.47341549</v>
      </c>
      <c r="L162">
        <f ca="1">IF('Waste 2020'!$A170="MR",INDIRECT("'Waste 2020'!"&amp;'Country Selector'!$B$3&amp;ROW($A170))*10^12,0)*'Process Emissions Multipliers'!$B$45</f>
        <v>765289300.83084762</v>
      </c>
      <c r="M162" s="90">
        <f t="shared" ca="1" si="34"/>
        <v>764257519.46165287</v>
      </c>
      <c r="N162" s="90">
        <f t="shared" ca="1" si="32"/>
        <v>763225738.09245813</v>
      </c>
      <c r="O162" s="90">
        <f t="shared" ca="1" si="32"/>
        <v>762193956.72326338</v>
      </c>
      <c r="P162" s="90">
        <f t="shared" ca="1" si="32"/>
        <v>761162175.35406852</v>
      </c>
      <c r="Q162" s="90">
        <f t="shared" ca="1" si="32"/>
        <v>760130393.98487377</v>
      </c>
      <c r="R162" s="90">
        <f t="shared" ca="1" si="32"/>
        <v>759098612.61567914</v>
      </c>
      <c r="S162" s="90">
        <f t="shared" ca="1" si="32"/>
        <v>758066831.24648428</v>
      </c>
      <c r="T162" s="90">
        <f t="shared" ca="1" si="32"/>
        <v>757035049.87728953</v>
      </c>
      <c r="U162" s="90">
        <f t="shared" ca="1" si="32"/>
        <v>756003268.50809479</v>
      </c>
      <c r="V162">
        <f ca="1">IF('Waste 2030'!$A170="MR",INDIRECT("'Waste 2030'!"&amp;'Country Selector'!$B$3&amp;ROW($A170))*10^12,0)*'Process Emissions Multipliers'!$D$45</f>
        <v>754971487.13890004</v>
      </c>
      <c r="W162" s="90">
        <f t="shared" ca="1" si="36"/>
        <v>753140484.89686728</v>
      </c>
      <c r="X162" s="90">
        <f t="shared" ca="1" si="36"/>
        <v>751309482.65483439</v>
      </c>
      <c r="Y162" s="90">
        <f t="shared" ca="1" si="36"/>
        <v>749478480.41280174</v>
      </c>
      <c r="Z162" s="90">
        <f t="shared" ca="1" si="36"/>
        <v>747647478.17076886</v>
      </c>
      <c r="AA162" s="90">
        <f t="shared" ca="1" si="36"/>
        <v>745816475.92873609</v>
      </c>
      <c r="AB162" s="90">
        <f t="shared" ca="1" si="36"/>
        <v>743985473.68670332</v>
      </c>
      <c r="AC162" s="90">
        <f t="shared" ca="1" si="36"/>
        <v>742154471.44467056</v>
      </c>
      <c r="AD162" s="90">
        <f t="shared" ca="1" si="36"/>
        <v>740323469.20263791</v>
      </c>
      <c r="AE162" s="90">
        <f t="shared" ca="1" si="36"/>
        <v>738492466.96060503</v>
      </c>
      <c r="AF162" s="90">
        <f t="shared" ca="1" si="36"/>
        <v>736661464.71857214</v>
      </c>
      <c r="AG162" s="90">
        <f t="shared" ca="1" si="36"/>
        <v>734830462.47653937</v>
      </c>
      <c r="AH162" s="90">
        <f t="shared" ca="1" si="36"/>
        <v>732999460.23450661</v>
      </c>
      <c r="AI162" s="90">
        <f t="shared" ca="1" si="36"/>
        <v>731168457.99247384</v>
      </c>
      <c r="AJ162" s="90">
        <f t="shared" ca="1" si="36"/>
        <v>729337455.75044107</v>
      </c>
      <c r="AK162" s="90">
        <f t="shared" ca="1" si="36"/>
        <v>727506453.50840831</v>
      </c>
      <c r="AL162" s="90">
        <f t="shared" ca="1" si="36"/>
        <v>725675451.26637554</v>
      </c>
      <c r="AM162" s="90">
        <f t="shared" ca="1" si="35"/>
        <v>723844449.02434266</v>
      </c>
      <c r="AN162" s="90">
        <f t="shared" ca="1" si="35"/>
        <v>722013446.78230989</v>
      </c>
      <c r="AO162" s="90">
        <f t="shared" ca="1" si="35"/>
        <v>720182444.54027724</v>
      </c>
      <c r="AP162">
        <f ca="1">V162*'Process Emissions Multipliers'!$E$45</f>
        <v>718351442.29824436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174083818349.75763</v>
      </c>
      <c r="D163" s="90">
        <f t="shared" ca="1" si="31"/>
        <v>347903248332.28394</v>
      </c>
      <c r="E163" s="90">
        <f t="shared" ca="1" si="31"/>
        <v>521722678314.8103</v>
      </c>
      <c r="F163" s="90">
        <f t="shared" ca="1" si="31"/>
        <v>695542108297.33655</v>
      </c>
      <c r="G163" s="90">
        <f t="shared" ca="1" si="31"/>
        <v>869361538279.86292</v>
      </c>
      <c r="H163" s="90">
        <f t="shared" ca="1" si="31"/>
        <v>1043180968262.3894</v>
      </c>
      <c r="I163" s="90">
        <f t="shared" ca="1" si="31"/>
        <v>1217000398244.9158</v>
      </c>
      <c r="J163" s="90">
        <f t="shared" ca="1" si="31"/>
        <v>1390819828227.4419</v>
      </c>
      <c r="K163" s="90">
        <f t="shared" ca="1" si="31"/>
        <v>1564639258209.9683</v>
      </c>
      <c r="L163">
        <f ca="1">IF('Waste 2020'!$A171="MR",INDIRECT("'Waste 2020'!"&amp;'Country Selector'!$B$3&amp;ROW($A171))*10^12,0)*'Process Emissions Multipliers'!$B$45</f>
        <v>1738458688192.4946</v>
      </c>
      <c r="M163" s="90">
        <f t="shared" ca="1" si="34"/>
        <v>1564624232092.282</v>
      </c>
      <c r="N163" s="90">
        <f t="shared" ca="1" si="32"/>
        <v>1390789775992.0693</v>
      </c>
      <c r="O163" s="90">
        <f t="shared" ca="1" si="32"/>
        <v>1216955319891.8567</v>
      </c>
      <c r="P163" s="90">
        <f t="shared" ca="1" si="32"/>
        <v>1043120863791.644</v>
      </c>
      <c r="Q163" s="90">
        <f t="shared" ca="1" si="32"/>
        <v>869286407691.4314</v>
      </c>
      <c r="R163" s="90">
        <f t="shared" ca="1" si="32"/>
        <v>695451951591.21863</v>
      </c>
      <c r="S163" s="90">
        <f t="shared" ca="1" si="32"/>
        <v>521617495491.0061</v>
      </c>
      <c r="T163" s="90">
        <f t="shared" ca="1" si="32"/>
        <v>347783039390.7934</v>
      </c>
      <c r="U163" s="90">
        <f t="shared" ca="1" si="32"/>
        <v>173948583290.58075</v>
      </c>
      <c r="V163">
        <f ca="1">IF('Waste 2030'!$A171="MR",INDIRECT("'Waste 2030'!"&amp;'Country Selector'!$B$3&amp;ROW($A171))*10^12,0)*'Process Emissions Multipliers'!$D$45</f>
        <v>114127190.36810207</v>
      </c>
      <c r="W163" s="90">
        <f t="shared" ca="1" si="36"/>
        <v>113850402.24431103</v>
      </c>
      <c r="X163" s="90">
        <f t="shared" ca="1" si="36"/>
        <v>113573614.12052003</v>
      </c>
      <c r="Y163" s="90">
        <f t="shared" ca="1" si="36"/>
        <v>113296825.99672899</v>
      </c>
      <c r="Z163" s="90">
        <f t="shared" ca="1" si="36"/>
        <v>113020037.87293798</v>
      </c>
      <c r="AA163" s="90">
        <f t="shared" ca="1" si="36"/>
        <v>112743249.74914694</v>
      </c>
      <c r="AB163" s="90">
        <f t="shared" ca="1" si="36"/>
        <v>112466461.62535591</v>
      </c>
      <c r="AC163" s="90">
        <f t="shared" ca="1" si="36"/>
        <v>112189673.50156489</v>
      </c>
      <c r="AD163" s="90">
        <f t="shared" ca="1" si="36"/>
        <v>111912885.37777385</v>
      </c>
      <c r="AE163" s="90">
        <f t="shared" ca="1" si="36"/>
        <v>111636097.25398284</v>
      </c>
      <c r="AF163" s="90">
        <f t="shared" ca="1" si="36"/>
        <v>111359309.13019182</v>
      </c>
      <c r="AG163" s="90">
        <f t="shared" ca="1" si="36"/>
        <v>111082521.00640079</v>
      </c>
      <c r="AH163" s="90">
        <f t="shared" ca="1" si="36"/>
        <v>110805732.88260975</v>
      </c>
      <c r="AI163" s="90">
        <f t="shared" ca="1" si="36"/>
        <v>110528944.75881873</v>
      </c>
      <c r="AJ163" s="90">
        <f t="shared" ca="1" si="36"/>
        <v>110252156.63502771</v>
      </c>
      <c r="AK163" s="90">
        <f t="shared" ca="1" si="36"/>
        <v>109975368.51123668</v>
      </c>
      <c r="AL163" s="90">
        <f t="shared" ca="1" si="36"/>
        <v>109698580.38744566</v>
      </c>
      <c r="AM163" s="90">
        <f t="shared" ca="1" si="35"/>
        <v>109421792.26365463</v>
      </c>
      <c r="AN163" s="90">
        <f t="shared" ca="1" si="35"/>
        <v>109145004.1398636</v>
      </c>
      <c r="AO163" s="90">
        <f t="shared" ca="1" si="35"/>
        <v>108868216.01607257</v>
      </c>
      <c r="AP163">
        <f ca="1">V163*'Process Emissions Multipliers'!$E$45</f>
        <v>108591427.89228155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158664286.28160426</v>
      </c>
      <c r="D164" s="90">
        <f t="shared" ca="1" si="31"/>
        <v>156511442.39773923</v>
      </c>
      <c r="E164" s="90">
        <f t="shared" ca="1" si="31"/>
        <v>154358598.51387423</v>
      </c>
      <c r="F164" s="90">
        <f t="shared" ca="1" si="31"/>
        <v>152205754.63000917</v>
      </c>
      <c r="G164" s="90">
        <f t="shared" ca="1" si="31"/>
        <v>150052910.74614418</v>
      </c>
      <c r="H164" s="90">
        <f t="shared" ca="1" si="31"/>
        <v>147900066.86227912</v>
      </c>
      <c r="I164" s="90">
        <f t="shared" ca="1" si="31"/>
        <v>145747222.97841412</v>
      </c>
      <c r="J164" s="90">
        <f t="shared" ca="1" si="31"/>
        <v>143594379.09454909</v>
      </c>
      <c r="K164" s="90">
        <f t="shared" ca="1" si="31"/>
        <v>141441535.21068406</v>
      </c>
      <c r="L164">
        <f ca="1">IF('Waste 2020'!$A172="MR",INDIRECT("'Waste 2020'!"&amp;'Country Selector'!$B$3&amp;ROW($A172))*10^12,0)*'Process Emissions Multipliers'!$B$45</f>
        <v>139288691.32681903</v>
      </c>
      <c r="M164" s="90">
        <f t="shared" ca="1" si="34"/>
        <v>158646779.19931212</v>
      </c>
      <c r="N164" s="90">
        <f t="shared" ca="1" si="32"/>
        <v>178004867.07180524</v>
      </c>
      <c r="O164" s="90">
        <f t="shared" ca="1" si="32"/>
        <v>197362954.94429833</v>
      </c>
      <c r="P164" s="90">
        <f t="shared" ca="1" si="32"/>
        <v>216721042.81679142</v>
      </c>
      <c r="Q164" s="90">
        <f t="shared" ca="1" si="32"/>
        <v>236079130.6892845</v>
      </c>
      <c r="R164" s="90">
        <f t="shared" ca="1" si="32"/>
        <v>255437218.56177765</v>
      </c>
      <c r="S164" s="90">
        <f t="shared" ca="1" si="32"/>
        <v>274795306.43427068</v>
      </c>
      <c r="T164" s="90">
        <f t="shared" ca="1" si="32"/>
        <v>294153394.30676383</v>
      </c>
      <c r="U164" s="90">
        <f t="shared" ca="1" si="32"/>
        <v>313511482.17925692</v>
      </c>
      <c r="V164">
        <f ca="1">IF('Waste 2030'!$A172="MR",INDIRECT("'Waste 2030'!"&amp;'Country Selector'!$B$3&amp;ROW($A172))*10^12,0)*'Process Emissions Multipliers'!$D$45</f>
        <v>332869570.05175</v>
      </c>
      <c r="W164" s="90">
        <f t="shared" ca="1" si="36"/>
        <v>332062274.75722307</v>
      </c>
      <c r="X164" s="90">
        <f t="shared" ca="1" si="36"/>
        <v>331254979.46269614</v>
      </c>
      <c r="Y164" s="90">
        <f t="shared" ca="1" si="36"/>
        <v>330447684.1681692</v>
      </c>
      <c r="Z164" s="90">
        <f t="shared" ca="1" si="36"/>
        <v>329640388.87364227</v>
      </c>
      <c r="AA164" s="90">
        <f t="shared" ca="1" si="36"/>
        <v>328833093.57911527</v>
      </c>
      <c r="AB164" s="90">
        <f t="shared" ca="1" si="36"/>
        <v>328025798.28458834</v>
      </c>
      <c r="AC164" s="90">
        <f t="shared" ca="1" si="36"/>
        <v>327218502.9900614</v>
      </c>
      <c r="AD164" s="90">
        <f t="shared" ca="1" si="36"/>
        <v>326411207.69553447</v>
      </c>
      <c r="AE164" s="90">
        <f t="shared" ca="1" si="36"/>
        <v>325603912.40100753</v>
      </c>
      <c r="AF164" s="90">
        <f t="shared" ca="1" si="36"/>
        <v>324796617.1064806</v>
      </c>
      <c r="AG164" s="90">
        <f t="shared" ca="1" si="36"/>
        <v>323989321.81195366</v>
      </c>
      <c r="AH164" s="90">
        <f t="shared" ca="1" si="36"/>
        <v>323182026.51742673</v>
      </c>
      <c r="AI164" s="90">
        <f t="shared" ca="1" si="36"/>
        <v>322374731.22289973</v>
      </c>
      <c r="AJ164" s="90">
        <f t="shared" ca="1" si="36"/>
        <v>321567435.92837286</v>
      </c>
      <c r="AK164" s="90">
        <f t="shared" ca="1" si="36"/>
        <v>320760140.63384587</v>
      </c>
      <c r="AL164" s="90">
        <f t="shared" ca="1" si="36"/>
        <v>319952845.33931893</v>
      </c>
      <c r="AM164" s="90">
        <f t="shared" ca="1" si="35"/>
        <v>319145550.04479194</v>
      </c>
      <c r="AN164" s="90">
        <f t="shared" ca="1" si="35"/>
        <v>318338254.750265</v>
      </c>
      <c r="AO164" s="90">
        <f t="shared" ca="1" si="35"/>
        <v>317530959.45573807</v>
      </c>
      <c r="AP164">
        <f ca="1">V164*'Process Emissions Multipliers'!$E$45</f>
        <v>316723664.16121113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6952917279.8811111</v>
      </c>
      <c r="N165" s="90">
        <f t="shared" ca="1" si="32"/>
        <v>13905834559.762222</v>
      </c>
      <c r="O165" s="90">
        <f t="shared" ca="1" si="32"/>
        <v>20858751839.643333</v>
      </c>
      <c r="P165" s="90">
        <f t="shared" ca="1" si="32"/>
        <v>27811669119.524445</v>
      </c>
      <c r="Q165" s="90">
        <f t="shared" ca="1" si="32"/>
        <v>34764586399.405556</v>
      </c>
      <c r="R165" s="90">
        <f t="shared" ca="1" si="32"/>
        <v>41717503679.286667</v>
      </c>
      <c r="S165" s="90">
        <f t="shared" ca="1" si="32"/>
        <v>48670420959.167778</v>
      </c>
      <c r="T165" s="90">
        <f t="shared" ca="1" si="32"/>
        <v>55623338239.048889</v>
      </c>
      <c r="U165" s="90">
        <f t="shared" ca="1" si="32"/>
        <v>62576255518.930008</v>
      </c>
      <c r="V165">
        <f ca="1">IF('Waste 2030'!$A173="MR",INDIRECT("'Waste 2030'!"&amp;'Country Selector'!$B$3&amp;ROW($A173))*10^12,0)*'Process Emissions Multipliers'!$D$45</f>
        <v>69529172798.811111</v>
      </c>
      <c r="W165" s="90">
        <f t="shared" ca="1" si="36"/>
        <v>69360546468.611862</v>
      </c>
      <c r="X165" s="90">
        <f t="shared" ca="1" si="36"/>
        <v>69191920138.412613</v>
      </c>
      <c r="Y165" s="90">
        <f t="shared" ca="1" si="36"/>
        <v>69023293808.213333</v>
      </c>
      <c r="Z165" s="90">
        <f t="shared" ca="1" si="36"/>
        <v>68854667478.014084</v>
      </c>
      <c r="AA165" s="90">
        <f t="shared" ca="1" si="36"/>
        <v>68686041147.814819</v>
      </c>
      <c r="AB165" s="90">
        <f t="shared" ca="1" si="36"/>
        <v>68517414817.61557</v>
      </c>
      <c r="AC165" s="90">
        <f t="shared" ca="1" si="36"/>
        <v>68348788487.416313</v>
      </c>
      <c r="AD165" s="90">
        <f t="shared" ca="1" si="36"/>
        <v>68180162157.217056</v>
      </c>
      <c r="AE165" s="90">
        <f t="shared" ca="1" si="36"/>
        <v>68011535827.017807</v>
      </c>
      <c r="AF165" s="90">
        <f t="shared" ca="1" si="36"/>
        <v>67842909496.818542</v>
      </c>
      <c r="AG165" s="90">
        <f t="shared" ca="1" si="36"/>
        <v>67674283166.619293</v>
      </c>
      <c r="AH165" s="90">
        <f t="shared" ca="1" si="36"/>
        <v>67505656836.420029</v>
      </c>
      <c r="AI165" s="90">
        <f t="shared" ca="1" si="36"/>
        <v>67337030506.220779</v>
      </c>
      <c r="AJ165" s="90">
        <f t="shared" ca="1" si="36"/>
        <v>67168404176.021523</v>
      </c>
      <c r="AK165" s="90">
        <f t="shared" ca="1" si="36"/>
        <v>66999777845.822266</v>
      </c>
      <c r="AL165" s="90">
        <f t="shared" ca="1" si="36"/>
        <v>66831151515.623009</v>
      </c>
      <c r="AM165" s="90">
        <f t="shared" ca="1" si="35"/>
        <v>66662525185.423752</v>
      </c>
      <c r="AN165" s="90">
        <f t="shared" ca="1" si="35"/>
        <v>66493898855.224495</v>
      </c>
      <c r="AO165" s="90">
        <f t="shared" ca="1" si="35"/>
        <v>66325272525.025238</v>
      </c>
      <c r="AP165">
        <f ca="1">V165*'Process Emissions Multipliers'!$E$45</f>
        <v>66156646194.825981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79410508.577695683</v>
      </c>
      <c r="D166" s="90">
        <f t="shared" ca="1" si="31"/>
        <v>81801924.58687146</v>
      </c>
      <c r="E166" s="90">
        <f t="shared" ca="1" si="31"/>
        <v>84193340.596047223</v>
      </c>
      <c r="F166" s="90">
        <f t="shared" ca="1" si="31"/>
        <v>86584756.605223015</v>
      </c>
      <c r="G166" s="90">
        <f t="shared" ca="1" si="31"/>
        <v>88976172.614398777</v>
      </c>
      <c r="H166" s="90">
        <f t="shared" ca="1" si="31"/>
        <v>91367588.623574555</v>
      </c>
      <c r="I166" s="90">
        <f t="shared" ca="1" si="31"/>
        <v>93759004.632750347</v>
      </c>
      <c r="J166" s="90">
        <f t="shared" ca="1" si="31"/>
        <v>96150420.641926125</v>
      </c>
      <c r="K166" s="90">
        <f t="shared" ca="1" si="31"/>
        <v>98541836.651101872</v>
      </c>
      <c r="L166">
        <f ca="1">IF('Waste 2020'!$A174="MR",INDIRECT("'Waste 2020'!"&amp;'Country Selector'!$B$3&amp;ROW($A174))*10^12,0)*'Process Emissions Multipliers'!$B$45</f>
        <v>100933252.66027766</v>
      </c>
      <c r="M166" s="90">
        <f t="shared" ca="1" si="34"/>
        <v>103408728.2270094</v>
      </c>
      <c r="N166" s="90">
        <f t="shared" ca="1" si="32"/>
        <v>105884203.79374117</v>
      </c>
      <c r="O166" s="90">
        <f t="shared" ca="1" si="32"/>
        <v>108359679.36047292</v>
      </c>
      <c r="P166" s="90">
        <f t="shared" ca="1" si="32"/>
        <v>110835154.92720465</v>
      </c>
      <c r="Q166" s="90">
        <f t="shared" ca="1" si="32"/>
        <v>113310630.4939364</v>
      </c>
      <c r="R166" s="90">
        <f t="shared" ca="1" si="32"/>
        <v>115786106.06066816</v>
      </c>
      <c r="S166" s="90">
        <f t="shared" ca="1" si="32"/>
        <v>118261581.62739989</v>
      </c>
      <c r="T166" s="90">
        <f t="shared" ca="1" si="32"/>
        <v>120737057.19413164</v>
      </c>
      <c r="U166" s="90">
        <f t="shared" ca="1" si="32"/>
        <v>123212532.76086341</v>
      </c>
      <c r="V166">
        <f ca="1">IF('Waste 2030'!$A174="MR",INDIRECT("'Waste 2030'!"&amp;'Country Selector'!$B$3&amp;ROW($A174))*10^12,0)*'Process Emissions Multipliers'!$D$45</f>
        <v>125688008.32759514</v>
      </c>
      <c r="W166" s="90">
        <f t="shared" ca="1" si="36"/>
        <v>125383182.21301351</v>
      </c>
      <c r="X166" s="90">
        <f t="shared" ca="1" si="36"/>
        <v>125078356.09843192</v>
      </c>
      <c r="Y166" s="90">
        <f t="shared" ca="1" si="36"/>
        <v>124773529.98385027</v>
      </c>
      <c r="Z166" s="90">
        <f t="shared" ca="1" si="36"/>
        <v>124468703.86926866</v>
      </c>
      <c r="AA166" s="90">
        <f t="shared" ca="1" si="36"/>
        <v>124163877.75468701</v>
      </c>
      <c r="AB166" s="90">
        <f t="shared" ca="1" si="36"/>
        <v>123859051.6401054</v>
      </c>
      <c r="AC166" s="90">
        <f t="shared" ca="1" si="36"/>
        <v>123554225.52552377</v>
      </c>
      <c r="AD166" s="90">
        <f t="shared" ca="1" si="36"/>
        <v>123249399.41094215</v>
      </c>
      <c r="AE166" s="90">
        <f t="shared" ca="1" si="36"/>
        <v>122944573.29636054</v>
      </c>
      <c r="AF166" s="90">
        <f t="shared" ca="1" si="36"/>
        <v>122639747.18177891</v>
      </c>
      <c r="AG166" s="90">
        <f t="shared" ca="1" si="36"/>
        <v>122334921.06719728</v>
      </c>
      <c r="AH166" s="90">
        <f t="shared" ca="1" si="36"/>
        <v>122030094.95261565</v>
      </c>
      <c r="AI166" s="90">
        <f t="shared" ca="1" si="36"/>
        <v>121725268.83803403</v>
      </c>
      <c r="AJ166" s="90">
        <f t="shared" ca="1" si="36"/>
        <v>121420442.7234524</v>
      </c>
      <c r="AK166" s="90">
        <f t="shared" ca="1" si="36"/>
        <v>121115616.60887077</v>
      </c>
      <c r="AL166" s="90">
        <f t="shared" ca="1" si="36"/>
        <v>120810790.49428916</v>
      </c>
      <c r="AM166" s="90">
        <f t="shared" ca="1" si="35"/>
        <v>120505964.37970752</v>
      </c>
      <c r="AN166" s="90">
        <f t="shared" ca="1" si="35"/>
        <v>120201138.26512592</v>
      </c>
      <c r="AO166" s="90">
        <f t="shared" ca="1" si="35"/>
        <v>119896312.15054429</v>
      </c>
      <c r="AP166">
        <f ca="1">V166*'Process Emissions Multipliers'!$E$45</f>
        <v>119591486.03596266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4914916453.2137251</v>
      </c>
      <c r="D167" s="90">
        <f t="shared" ca="1" si="31"/>
        <v>9793975858.4477463</v>
      </c>
      <c r="E167" s="90">
        <f t="shared" ca="1" si="31"/>
        <v>14673035263.681767</v>
      </c>
      <c r="F167" s="90">
        <f t="shared" ca="1" si="31"/>
        <v>19552094668.915791</v>
      </c>
      <c r="G167" s="90">
        <f t="shared" ca="1" si="31"/>
        <v>24431154074.149811</v>
      </c>
      <c r="H167" s="90">
        <f t="shared" ca="1" si="31"/>
        <v>29310213479.383831</v>
      </c>
      <c r="I167" s="90">
        <f t="shared" ca="1" si="31"/>
        <v>34189272884.617847</v>
      </c>
      <c r="J167" s="90">
        <f t="shared" ca="1" si="31"/>
        <v>39068332289.851875</v>
      </c>
      <c r="K167" s="90">
        <f t="shared" ca="1" si="31"/>
        <v>43947391695.085899</v>
      </c>
      <c r="L167">
        <f ca="1">IF('Waste 2020'!$A175="MR",INDIRECT("'Waste 2020'!"&amp;'Country Selector'!$B$3&amp;ROW($A175))*10^12,0)*'Process Emissions Multipliers'!$B$45</f>
        <v>48826451100.319916</v>
      </c>
      <c r="M167" s="90">
        <f t="shared" ca="1" si="34"/>
        <v>43946702049.004715</v>
      </c>
      <c r="N167" s="90">
        <f t="shared" ca="1" si="32"/>
        <v>39066952997.689522</v>
      </c>
      <c r="O167" s="90">
        <f t="shared" ca="1" si="32"/>
        <v>34187203946.374313</v>
      </c>
      <c r="P167" s="90">
        <f t="shared" ca="1" si="32"/>
        <v>29307454895.059116</v>
      </c>
      <c r="Q167" s="90">
        <f t="shared" ca="1" si="32"/>
        <v>24427705843.743919</v>
      </c>
      <c r="R167" s="90">
        <f t="shared" ca="1" si="32"/>
        <v>19547956792.428719</v>
      </c>
      <c r="S167" s="90">
        <f t="shared" ca="1" si="32"/>
        <v>14668207741.113518</v>
      </c>
      <c r="T167" s="90">
        <f t="shared" ca="1" si="32"/>
        <v>9788458689.7983189</v>
      </c>
      <c r="U167" s="90">
        <f t="shared" ca="1" si="32"/>
        <v>4908709638.48312</v>
      </c>
      <c r="V167">
        <f ca="1">IF('Waste 2030'!$A175="MR",INDIRECT("'Waste 2030'!"&amp;'Country Selector'!$B$3&amp;ROW($A175))*10^12,0)*'Process Emissions Multipliers'!$D$45</f>
        <v>28960587.167919811</v>
      </c>
      <c r="W167" s="90">
        <f t="shared" ca="1" si="36"/>
        <v>28890350.210712325</v>
      </c>
      <c r="X167" s="90">
        <f t="shared" ca="1" si="36"/>
        <v>28820113.253504839</v>
      </c>
      <c r="Y167" s="90">
        <f t="shared" ca="1" si="36"/>
        <v>28749876.296297353</v>
      </c>
      <c r="Z167" s="90">
        <f t="shared" ca="1" si="36"/>
        <v>28679639.339089863</v>
      </c>
      <c r="AA167" s="90">
        <f t="shared" ca="1" si="36"/>
        <v>28609402.381882377</v>
      </c>
      <c r="AB167" s="90">
        <f t="shared" ca="1" si="36"/>
        <v>28539165.424674895</v>
      </c>
      <c r="AC167" s="90">
        <f t="shared" ca="1" si="36"/>
        <v>28468928.467467409</v>
      </c>
      <c r="AD167" s="90">
        <f t="shared" ca="1" si="36"/>
        <v>28398691.510259923</v>
      </c>
      <c r="AE167" s="90">
        <f t="shared" ca="1" si="36"/>
        <v>28328454.553052437</v>
      </c>
      <c r="AF167" s="90">
        <f t="shared" ca="1" si="36"/>
        <v>28258217.595844947</v>
      </c>
      <c r="AG167" s="90">
        <f t="shared" ca="1" si="36"/>
        <v>28187980.638637464</v>
      </c>
      <c r="AH167" s="90">
        <f t="shared" ca="1" si="36"/>
        <v>28117743.681429975</v>
      </c>
      <c r="AI167" s="90">
        <f t="shared" ca="1" si="36"/>
        <v>28047506.724222492</v>
      </c>
      <c r="AJ167" s="90">
        <f t="shared" ca="1" si="36"/>
        <v>27977269.767015006</v>
      </c>
      <c r="AK167" s="90">
        <f t="shared" ca="1" si="36"/>
        <v>27907032.809807517</v>
      </c>
      <c r="AL167" s="90">
        <f t="shared" ca="1" si="36"/>
        <v>27836795.852600031</v>
      </c>
      <c r="AM167" s="90">
        <f t="shared" ca="1" si="35"/>
        <v>27766558.895392552</v>
      </c>
      <c r="AN167" s="90">
        <f t="shared" ca="1" si="35"/>
        <v>27696321.938185062</v>
      </c>
      <c r="AO167" s="90">
        <f t="shared" ca="1" si="35"/>
        <v>27626084.980977576</v>
      </c>
      <c r="AP167">
        <f ca="1">V167*'Process Emissions Multipliers'!$E$45</f>
        <v>27555848.02377009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69286175.141364023</v>
      </c>
      <c r="D169" s="90">
        <f t="shared" ca="1" si="31"/>
        <v>68346062.392065704</v>
      </c>
      <c r="E169" s="90">
        <f t="shared" ca="1" si="31"/>
        <v>67405949.6427674</v>
      </c>
      <c r="F169" s="90">
        <f t="shared" ca="1" si="31"/>
        <v>66465836.89346908</v>
      </c>
      <c r="G169" s="90">
        <f t="shared" ca="1" si="31"/>
        <v>65525724.144170776</v>
      </c>
      <c r="H169" s="90">
        <f t="shared" ca="1" si="31"/>
        <v>64585611.394872464</v>
      </c>
      <c r="I169" s="90">
        <f t="shared" ca="1" si="31"/>
        <v>63645498.645574152</v>
      </c>
      <c r="J169" s="90">
        <f t="shared" ca="1" si="31"/>
        <v>62705385.896275841</v>
      </c>
      <c r="K169" s="90">
        <f t="shared" ca="1" si="31"/>
        <v>61765273.146977536</v>
      </c>
      <c r="L169">
        <f ca="1">IF('Waste 2020'!$A177="MR",INDIRECT("'Waste 2020'!"&amp;'Country Selector'!$B$3&amp;ROW($A177))*10^12,0)*'Process Emissions Multipliers'!$B$45</f>
        <v>60825160.397679217</v>
      </c>
      <c r="M169" s="90">
        <f t="shared" ca="1" si="34"/>
        <v>71951608.03803426</v>
      </c>
      <c r="N169" s="90">
        <f t="shared" ca="1" si="32"/>
        <v>83078055.678389281</v>
      </c>
      <c r="O169" s="90">
        <f t="shared" ca="1" si="32"/>
        <v>94204503.318744317</v>
      </c>
      <c r="P169" s="90">
        <f t="shared" ca="1" si="32"/>
        <v>105330950.95909935</v>
      </c>
      <c r="Q169" s="90">
        <f t="shared" ca="1" si="32"/>
        <v>116457398.59945437</v>
      </c>
      <c r="R169" s="90">
        <f t="shared" ca="1" si="32"/>
        <v>127583846.23980941</v>
      </c>
      <c r="S169" s="90">
        <f t="shared" ca="1" si="32"/>
        <v>138710293.88016444</v>
      </c>
      <c r="T169" s="90">
        <f t="shared" ca="1" si="32"/>
        <v>149836741.52051947</v>
      </c>
      <c r="U169" s="90">
        <f t="shared" ca="1" si="32"/>
        <v>160963189.16087449</v>
      </c>
      <c r="V169">
        <f ca="1">IF('Waste 2030'!$A177="MR",INDIRECT("'Waste 2030'!"&amp;'Country Selector'!$B$3&amp;ROW($A177))*10^12,0)*'Process Emissions Multipliers'!$D$45</f>
        <v>172089636.80122954</v>
      </c>
      <c r="W169" s="90">
        <f t="shared" ca="1" si="36"/>
        <v>171672274.66745177</v>
      </c>
      <c r="X169" s="90">
        <f t="shared" ca="1" si="36"/>
        <v>171254912.533674</v>
      </c>
      <c r="Y169" s="90">
        <f t="shared" ca="1" si="36"/>
        <v>170837550.39989626</v>
      </c>
      <c r="Z169" s="90">
        <f t="shared" ca="1" si="36"/>
        <v>170420188.2661185</v>
      </c>
      <c r="AA169" s="90">
        <f t="shared" ca="1" si="36"/>
        <v>170002826.13234073</v>
      </c>
      <c r="AB169" s="90">
        <f t="shared" ca="1" si="36"/>
        <v>169585463.99856299</v>
      </c>
      <c r="AC169" s="90">
        <f t="shared" ca="1" si="36"/>
        <v>169168101.86478525</v>
      </c>
      <c r="AD169" s="90">
        <f t="shared" ca="1" si="36"/>
        <v>168750739.73100746</v>
      </c>
      <c r="AE169" s="90">
        <f t="shared" ca="1" si="36"/>
        <v>168333377.59722972</v>
      </c>
      <c r="AF169" s="90">
        <f t="shared" ca="1" si="36"/>
        <v>167916015.46345195</v>
      </c>
      <c r="AG169" s="90">
        <f t="shared" ca="1" si="36"/>
        <v>167498653.32967418</v>
      </c>
      <c r="AH169" s="90">
        <f t="shared" ca="1" si="36"/>
        <v>167081291.19589645</v>
      </c>
      <c r="AI169" s="90">
        <f t="shared" ca="1" si="36"/>
        <v>166663929.06211868</v>
      </c>
      <c r="AJ169" s="90">
        <f t="shared" ca="1" si="36"/>
        <v>166246566.92834094</v>
      </c>
      <c r="AK169" s="90">
        <f t="shared" ca="1" si="36"/>
        <v>165829204.79456317</v>
      </c>
      <c r="AL169" s="90">
        <f t="shared" ca="1" si="36"/>
        <v>165411842.66078541</v>
      </c>
      <c r="AM169" s="90">
        <f t="shared" ca="1" si="35"/>
        <v>164994480.52700764</v>
      </c>
      <c r="AN169" s="90">
        <f t="shared" ca="1" si="35"/>
        <v>164577118.39322987</v>
      </c>
      <c r="AO169" s="90">
        <f t="shared" ca="1" si="35"/>
        <v>164159756.25945213</v>
      </c>
      <c r="AP169">
        <f ca="1">V169*'Process Emissions Multipliers'!$E$45</f>
        <v>163742394.12567437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31032884438.592007</v>
      </c>
      <c r="D170" s="90">
        <f t="shared" ca="1" si="31"/>
        <v>27595327766.721413</v>
      </c>
      <c r="E170" s="90">
        <f t="shared" ca="1" si="31"/>
        <v>24157771094.850822</v>
      </c>
      <c r="F170" s="90">
        <f t="shared" ca="1" si="31"/>
        <v>20720214422.980225</v>
      </c>
      <c r="G170" s="90">
        <f t="shared" ca="1" si="31"/>
        <v>17282657751.109631</v>
      </c>
      <c r="H170" s="90">
        <f t="shared" ca="1" si="31"/>
        <v>13845101079.239037</v>
      </c>
      <c r="I170" s="90">
        <f t="shared" ca="1" si="31"/>
        <v>10407544407.368444</v>
      </c>
      <c r="J170" s="90">
        <f t="shared" ca="1" si="31"/>
        <v>6969987735.4978495</v>
      </c>
      <c r="K170" s="90">
        <f t="shared" ca="1" si="31"/>
        <v>3532431063.6272559</v>
      </c>
      <c r="L170">
        <f ca="1">IF('Waste 2020'!$A178="MR",INDIRECT("'Waste 2020'!"&amp;'Country Selector'!$B$3&amp;ROW($A178))*10^12,0)*'Process Emissions Multipliers'!$B$45</f>
        <v>94874391.756662354</v>
      </c>
      <c r="M170" s="90">
        <f t="shared" ca="1" si="34"/>
        <v>85386952.580996126</v>
      </c>
      <c r="N170" s="90">
        <f t="shared" ca="1" si="32"/>
        <v>75899513.405329883</v>
      </c>
      <c r="O170" s="90">
        <f t="shared" ca="1" si="32"/>
        <v>66412074.229663648</v>
      </c>
      <c r="P170" s="90">
        <f t="shared" ca="1" si="32"/>
        <v>56924635.053997412</v>
      </c>
      <c r="Q170" s="90">
        <f t="shared" ca="1" si="32"/>
        <v>47437195.878331177</v>
      </c>
      <c r="R170" s="90">
        <f t="shared" ca="1" si="32"/>
        <v>37949756.702664942</v>
      </c>
      <c r="S170" s="90">
        <f t="shared" ca="1" si="32"/>
        <v>28462317.526998706</v>
      </c>
      <c r="T170" s="90">
        <f t="shared" ca="1" si="32"/>
        <v>18974878.351332471</v>
      </c>
      <c r="U170" s="90">
        <f t="shared" ca="1" si="32"/>
        <v>9487439.1756662354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91828903275.26889</v>
      </c>
      <c r="D171" s="90">
        <f t="shared" ca="1" si="31"/>
        <v>183315687487.78717</v>
      </c>
      <c r="E171" s="90">
        <f t="shared" ca="1" si="31"/>
        <v>274802471700.30539</v>
      </c>
      <c r="F171" s="90">
        <f t="shared" ca="1" si="31"/>
        <v>366289255912.82373</v>
      </c>
      <c r="G171" s="90">
        <f t="shared" ca="1" si="31"/>
        <v>457776040125.34198</v>
      </c>
      <c r="H171" s="90">
        <f t="shared" ca="1" si="31"/>
        <v>549262824337.86017</v>
      </c>
      <c r="I171" s="90">
        <f t="shared" ca="1" si="31"/>
        <v>640749608550.37854</v>
      </c>
      <c r="J171" s="90">
        <f t="shared" ca="1" si="31"/>
        <v>732236392762.89685</v>
      </c>
      <c r="K171" s="90">
        <f t="shared" ca="1" si="31"/>
        <v>823723176975.41504</v>
      </c>
      <c r="L171">
        <f ca="1">IF('Waste 2020'!$A179="MR",INDIRECT("'Waste 2020'!"&amp;'Country Selector'!$B$3&amp;ROW($A179))*10^12,0)*'Process Emissions Multipliers'!$B$45</f>
        <v>915209961187.93335</v>
      </c>
      <c r="M171" s="90">
        <f t="shared" ca="1" si="34"/>
        <v>953930854917.12</v>
      </c>
      <c r="N171" s="90">
        <f t="shared" ca="1" si="32"/>
        <v>992651748646.30664</v>
      </c>
      <c r="O171" s="90">
        <f t="shared" ca="1" si="32"/>
        <v>1031372642375.4932</v>
      </c>
      <c r="P171" s="90">
        <f t="shared" ca="1" si="32"/>
        <v>1070093536104.6797</v>
      </c>
      <c r="Q171" s="90">
        <f t="shared" ca="1" si="32"/>
        <v>1108814429833.8665</v>
      </c>
      <c r="R171" s="90">
        <f t="shared" ca="1" si="32"/>
        <v>1147535323563.053</v>
      </c>
      <c r="S171" s="90">
        <f t="shared" ca="1" si="32"/>
        <v>1186256217292.2397</v>
      </c>
      <c r="T171" s="90">
        <f t="shared" ca="1" si="32"/>
        <v>1224977111021.4263</v>
      </c>
      <c r="U171" s="90">
        <f t="shared" ca="1" si="32"/>
        <v>1263698004750.6128</v>
      </c>
      <c r="V171">
        <f ca="1">IF('Waste 2030'!$A179="MR",INDIRECT("'Waste 2030'!"&amp;'Country Selector'!$B$3&amp;ROW($A179))*10^12,0)*'Process Emissions Multipliers'!$D$45</f>
        <v>1302418898479.7996</v>
      </c>
      <c r="W171" s="90">
        <f t="shared" ca="1" si="36"/>
        <v>1299260193861.4043</v>
      </c>
      <c r="X171" s="90">
        <f t="shared" ca="1" si="36"/>
        <v>1296101489243.009</v>
      </c>
      <c r="Y171" s="90">
        <f t="shared" ca="1" si="36"/>
        <v>1292942784624.6138</v>
      </c>
      <c r="Z171" s="90">
        <f t="shared" ca="1" si="36"/>
        <v>1289784080006.2185</v>
      </c>
      <c r="AA171" s="90">
        <f t="shared" ca="1" si="36"/>
        <v>1286625375387.8232</v>
      </c>
      <c r="AB171" s="90">
        <f t="shared" ca="1" si="36"/>
        <v>1283466670769.428</v>
      </c>
      <c r="AC171" s="90">
        <f t="shared" ca="1" si="36"/>
        <v>1280307966151.0327</v>
      </c>
      <c r="AD171" s="90">
        <f t="shared" ca="1" si="36"/>
        <v>1277149261532.6372</v>
      </c>
      <c r="AE171" s="90">
        <f t="shared" ca="1" si="36"/>
        <v>1273990556914.2422</v>
      </c>
      <c r="AF171" s="90">
        <f t="shared" ca="1" si="36"/>
        <v>1270831852295.8469</v>
      </c>
      <c r="AG171" s="90">
        <f t="shared" ca="1" si="36"/>
        <v>1267673147677.4517</v>
      </c>
      <c r="AH171" s="90">
        <f t="shared" ca="1" si="36"/>
        <v>1264514443059.0562</v>
      </c>
      <c r="AI171" s="90">
        <f t="shared" ca="1" si="36"/>
        <v>1261355738440.6611</v>
      </c>
      <c r="AJ171" s="90">
        <f t="shared" ca="1" si="36"/>
        <v>1258197033822.2656</v>
      </c>
      <c r="AK171" s="90">
        <f t="shared" ca="1" si="36"/>
        <v>1255038329203.8706</v>
      </c>
      <c r="AL171" s="90">
        <f t="shared" ca="1" si="36"/>
        <v>1251879624585.4753</v>
      </c>
      <c r="AM171" s="90">
        <f t="shared" ca="1" si="35"/>
        <v>1248720919967.0801</v>
      </c>
      <c r="AN171" s="90">
        <f t="shared" ca="1" si="35"/>
        <v>1245562215348.6848</v>
      </c>
      <c r="AO171" s="90">
        <f t="shared" ca="1" si="35"/>
        <v>1242403510730.2896</v>
      </c>
      <c r="AP171">
        <f ca="1">V171*'Process Emissions Multipliers'!$E$45</f>
        <v>1239244806111.8943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579918855714.12024</v>
      </c>
      <c r="D172" s="90">
        <f t="shared" ca="1" si="31"/>
        <v>515494761915.11279</v>
      </c>
      <c r="E172" s="90">
        <f t="shared" ca="1" si="31"/>
        <v>451070668116.10535</v>
      </c>
      <c r="F172" s="90">
        <f t="shared" ca="1" si="31"/>
        <v>386646574317.09796</v>
      </c>
      <c r="G172" s="90">
        <f t="shared" ca="1" si="31"/>
        <v>322222480518.09058</v>
      </c>
      <c r="H172" s="90">
        <f t="shared" ca="1" si="31"/>
        <v>257798386719.08313</v>
      </c>
      <c r="I172" s="90">
        <f t="shared" ca="1" si="31"/>
        <v>193374292920.07568</v>
      </c>
      <c r="J172" s="90">
        <f t="shared" ca="1" si="31"/>
        <v>128950199121.06828</v>
      </c>
      <c r="K172" s="90">
        <f t="shared" ca="1" si="31"/>
        <v>64526105322.06086</v>
      </c>
      <c r="L172">
        <f ca="1">IF('Waste 2020'!$A180="MR",INDIRECT("'Waste 2020'!"&amp;'Country Selector'!$B$3&amp;ROW($A180))*10^12,0)*'Process Emissions Multipliers'!$B$45</f>
        <v>102011523.05343263</v>
      </c>
      <c r="M172" s="90">
        <f t="shared" ca="1" si="34"/>
        <v>101322954.9044756</v>
      </c>
      <c r="N172" s="90">
        <f t="shared" ca="1" si="32"/>
        <v>100634386.75551859</v>
      </c>
      <c r="O172" s="90">
        <f t="shared" ca="1" si="32"/>
        <v>99945818.606561571</v>
      </c>
      <c r="P172" s="90">
        <f t="shared" ca="1" si="32"/>
        <v>99257250.457604527</v>
      </c>
      <c r="Q172" s="90">
        <f t="shared" ca="1" si="32"/>
        <v>98568682.308647513</v>
      </c>
      <c r="R172" s="90">
        <f t="shared" ca="1" si="32"/>
        <v>97880114.159690484</v>
      </c>
      <c r="S172" s="90">
        <f t="shared" ca="1" si="32"/>
        <v>97191546.010733455</v>
      </c>
      <c r="T172" s="90">
        <f t="shared" ca="1" si="32"/>
        <v>96502977.861776426</v>
      </c>
      <c r="U172" s="90">
        <f t="shared" ca="1" si="32"/>
        <v>95814409.712819397</v>
      </c>
      <c r="V172">
        <f ca="1">IF('Waste 2030'!$A180="MR",INDIRECT("'Waste 2030'!"&amp;'Country Selector'!$B$3&amp;ROW($A180))*10^12,0)*'Process Emissions Multipliers'!$D$45</f>
        <v>95125841.563862383</v>
      </c>
      <c r="W172" s="90">
        <f t="shared" ca="1" si="36"/>
        <v>94895136.653616369</v>
      </c>
      <c r="X172" s="90">
        <f t="shared" ca="1" si="36"/>
        <v>94664431.743370324</v>
      </c>
      <c r="Y172" s="90">
        <f t="shared" ca="1" si="36"/>
        <v>94433726.83312431</v>
      </c>
      <c r="Z172" s="90">
        <f t="shared" ca="1" si="36"/>
        <v>94203021.92287828</v>
      </c>
      <c r="AA172" s="90">
        <f t="shared" ca="1" si="36"/>
        <v>93972317.012632266</v>
      </c>
      <c r="AB172" s="90">
        <f t="shared" ca="1" si="36"/>
        <v>93741612.102386236</v>
      </c>
      <c r="AC172" s="90">
        <f t="shared" ca="1" si="36"/>
        <v>93510907.192140207</v>
      </c>
      <c r="AD172" s="90">
        <f t="shared" ca="1" si="36"/>
        <v>93280202.281894192</v>
      </c>
      <c r="AE172" s="90">
        <f t="shared" ca="1" si="36"/>
        <v>93049497.371648163</v>
      </c>
      <c r="AF172" s="90">
        <f t="shared" ca="1" si="36"/>
        <v>92818792.461402148</v>
      </c>
      <c r="AG172" s="90">
        <f t="shared" ca="1" si="36"/>
        <v>92588087.551156119</v>
      </c>
      <c r="AH172" s="90">
        <f t="shared" ca="1" si="36"/>
        <v>92357382.640910089</v>
      </c>
      <c r="AI172" s="90">
        <f t="shared" ca="1" si="36"/>
        <v>92126677.730664074</v>
      </c>
      <c r="AJ172" s="90">
        <f t="shared" ca="1" si="36"/>
        <v>91895972.820418045</v>
      </c>
      <c r="AK172" s="90">
        <f t="shared" ca="1" si="36"/>
        <v>91665267.91017203</v>
      </c>
      <c r="AL172" s="90">
        <f t="shared" ca="1" si="36"/>
        <v>91434562.999926001</v>
      </c>
      <c r="AM172" s="90">
        <f t="shared" ca="1" si="35"/>
        <v>91203858.089679956</v>
      </c>
      <c r="AN172" s="90">
        <f t="shared" ca="1" si="35"/>
        <v>90973153.179433957</v>
      </c>
      <c r="AO172" s="90">
        <f t="shared" ca="1" si="35"/>
        <v>90742448.269187912</v>
      </c>
      <c r="AP172">
        <f ca="1">V172*'Process Emissions Multipliers'!$E$45</f>
        <v>90511743.358941898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24477422279.788086</v>
      </c>
      <c r="D173" s="90">
        <f t="shared" ca="1" si="31"/>
        <v>48874037625.834488</v>
      </c>
      <c r="E173" s="90">
        <f t="shared" ca="1" si="31"/>
        <v>73270652971.88089</v>
      </c>
      <c r="F173" s="90">
        <f t="shared" ca="1" si="31"/>
        <v>97667268317.927292</v>
      </c>
      <c r="G173" s="90">
        <f t="shared" ca="1" si="31"/>
        <v>122063883663.97369</v>
      </c>
      <c r="H173" s="90">
        <f t="shared" ca="1" si="31"/>
        <v>146460499010.02011</v>
      </c>
      <c r="I173" s="90">
        <f t="shared" ca="1" si="31"/>
        <v>170857114356.0665</v>
      </c>
      <c r="J173" s="90">
        <f t="shared" ca="1" si="31"/>
        <v>195253729702.11288</v>
      </c>
      <c r="K173" s="90">
        <f t="shared" ca="1" si="31"/>
        <v>219650345048.15933</v>
      </c>
      <c r="L173">
        <f ca="1">IF('Waste 2020'!$A181="MR",INDIRECT("'Waste 2020'!"&amp;'Country Selector'!$B$3&amp;ROW($A181))*10^12,0)*'Process Emissions Multipliers'!$B$45</f>
        <v>244046960394.20572</v>
      </c>
      <c r="M173" s="90">
        <f t="shared" ca="1" si="34"/>
        <v>254380599998.55811</v>
      </c>
      <c r="N173" s="90">
        <f t="shared" ca="1" si="32"/>
        <v>264714239602.91046</v>
      </c>
      <c r="O173" s="90">
        <f t="shared" ca="1" si="32"/>
        <v>275047879207.26282</v>
      </c>
      <c r="P173" s="90">
        <f t="shared" ca="1" si="32"/>
        <v>285381518811.61523</v>
      </c>
      <c r="Q173" s="90">
        <f t="shared" ca="1" si="32"/>
        <v>295715158415.96759</v>
      </c>
      <c r="R173" s="90">
        <f t="shared" ca="1" si="32"/>
        <v>306048798020.31995</v>
      </c>
      <c r="S173" s="90">
        <f t="shared" ca="1" si="32"/>
        <v>316382437624.67236</v>
      </c>
      <c r="T173" s="90">
        <f t="shared" ca="1" si="32"/>
        <v>326716077229.02472</v>
      </c>
      <c r="U173" s="90">
        <f t="shared" ca="1" si="32"/>
        <v>337049716833.37714</v>
      </c>
      <c r="V173">
        <f ca="1">IF('Waste 2030'!$A181="MR",INDIRECT("'Waste 2030'!"&amp;'Country Selector'!$B$3&amp;ROW($A181))*10^12,0)*'Process Emissions Multipliers'!$D$45</f>
        <v>347383356437.72949</v>
      </c>
      <c r="W173" s="90">
        <f t="shared" ca="1" si="36"/>
        <v>346540861435.84167</v>
      </c>
      <c r="X173" s="90">
        <f t="shared" ca="1" si="36"/>
        <v>345698366433.9538</v>
      </c>
      <c r="Y173" s="90">
        <f t="shared" ca="1" si="36"/>
        <v>344855871432.06598</v>
      </c>
      <c r="Z173" s="90">
        <f t="shared" ca="1" si="36"/>
        <v>344013376430.1781</v>
      </c>
      <c r="AA173" s="90">
        <f t="shared" ca="1" si="36"/>
        <v>343170881428.29028</v>
      </c>
      <c r="AB173" s="90">
        <f t="shared" ca="1" si="36"/>
        <v>342328386426.4024</v>
      </c>
      <c r="AC173" s="90">
        <f t="shared" ca="1" si="36"/>
        <v>341485891424.51459</v>
      </c>
      <c r="AD173" s="90">
        <f t="shared" ca="1" si="36"/>
        <v>340643396422.62671</v>
      </c>
      <c r="AE173" s="90">
        <f t="shared" ca="1" si="36"/>
        <v>339800901420.73889</v>
      </c>
      <c r="AF173" s="90">
        <f t="shared" ca="1" si="36"/>
        <v>338958406418.85107</v>
      </c>
      <c r="AG173" s="90">
        <f t="shared" ca="1" si="36"/>
        <v>338115911416.9632</v>
      </c>
      <c r="AH173" s="90">
        <f t="shared" ca="1" si="36"/>
        <v>337273416415.07532</v>
      </c>
      <c r="AI173" s="90">
        <f t="shared" ca="1" si="36"/>
        <v>336430921413.1875</v>
      </c>
      <c r="AJ173" s="90">
        <f t="shared" ca="1" si="36"/>
        <v>335588426411.29968</v>
      </c>
      <c r="AK173" s="90">
        <f t="shared" ca="1" si="36"/>
        <v>334745931409.4118</v>
      </c>
      <c r="AL173" s="90">
        <f t="shared" ca="1" si="36"/>
        <v>333903436407.52399</v>
      </c>
      <c r="AM173" s="90">
        <f t="shared" ca="1" si="35"/>
        <v>333060941405.63611</v>
      </c>
      <c r="AN173" s="90">
        <f t="shared" ca="1" si="35"/>
        <v>332218446403.74829</v>
      </c>
      <c r="AO173" s="90">
        <f t="shared" ca="1" si="35"/>
        <v>331375951401.86047</v>
      </c>
      <c r="AP173">
        <f ca="1">V173*'Process Emissions Multipliers'!$E$45</f>
        <v>330533456399.9726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154657176695.3103</v>
      </c>
      <c r="D174" s="90">
        <f t="shared" ca="1" si="31"/>
        <v>137476275920.51993</v>
      </c>
      <c r="E174" s="90">
        <f t="shared" ca="1" si="31"/>
        <v>120295375145.72955</v>
      </c>
      <c r="F174" s="90">
        <f t="shared" ca="1" si="31"/>
        <v>103114474370.93915</v>
      </c>
      <c r="G174" s="90">
        <f t="shared" ca="1" si="31"/>
        <v>85933573596.148758</v>
      </c>
      <c r="H174" s="90">
        <f t="shared" ca="1" si="31"/>
        <v>68752672821.358368</v>
      </c>
      <c r="I174" s="90">
        <f t="shared" ca="1" si="31"/>
        <v>51571772046.567978</v>
      </c>
      <c r="J174" s="90">
        <f t="shared" ca="1" si="31"/>
        <v>34390871271.777588</v>
      </c>
      <c r="K174" s="90">
        <f t="shared" ca="1" si="31"/>
        <v>17209970496.987194</v>
      </c>
      <c r="L174">
        <f ca="1">IF('Waste 2020'!$A182="MR",INDIRECT("'Waste 2020'!"&amp;'Country Selector'!$B$3&amp;ROW($A182))*10^12,0)*'Process Emissions Multipliers'!$B$45</f>
        <v>29069722.19680313</v>
      </c>
      <c r="M174" s="90">
        <f t="shared" ca="1" si="34"/>
        <v>29500954.609438285</v>
      </c>
      <c r="N174" s="90">
        <f t="shared" ca="1" si="32"/>
        <v>29932187.02207344</v>
      </c>
      <c r="O174" s="90">
        <f t="shared" ca="1" si="32"/>
        <v>30363419.434708595</v>
      </c>
      <c r="P174" s="90">
        <f t="shared" ca="1" si="32"/>
        <v>30794651.84734375</v>
      </c>
      <c r="Q174" s="90">
        <f t="shared" ca="1" si="32"/>
        <v>31225884.259978905</v>
      </c>
      <c r="R174" s="90">
        <f t="shared" ca="1" si="32"/>
        <v>31657116.67261406</v>
      </c>
      <c r="S174" s="90">
        <f t="shared" ca="1" si="32"/>
        <v>32088349.085249212</v>
      </c>
      <c r="T174" s="90">
        <f t="shared" ca="1" si="32"/>
        <v>32519581.497884367</v>
      </c>
      <c r="U174" s="90">
        <f t="shared" ca="1" si="32"/>
        <v>32950813.910519522</v>
      </c>
      <c r="V174">
        <f ca="1">IF('Waste 2030'!$A182="MR",INDIRECT("'Waste 2030'!"&amp;'Country Selector'!$B$3&amp;ROW($A182))*10^12,0)*'Process Emissions Multipliers'!$D$45</f>
        <v>33382046.323154677</v>
      </c>
      <c r="W174" s="90">
        <f t="shared" ca="1" si="36"/>
        <v>33301086.177370928</v>
      </c>
      <c r="X174" s="90">
        <f t="shared" ca="1" si="36"/>
        <v>33220126.03158718</v>
      </c>
      <c r="Y174" s="90">
        <f t="shared" ca="1" si="36"/>
        <v>33139165.885803431</v>
      </c>
      <c r="Z174" s="90">
        <f t="shared" ca="1" si="36"/>
        <v>33058205.740019683</v>
      </c>
      <c r="AA174" s="90">
        <f t="shared" ca="1" si="36"/>
        <v>32977245.594235938</v>
      </c>
      <c r="AB174" s="90">
        <f t="shared" ca="1" si="36"/>
        <v>32896285.448452186</v>
      </c>
      <c r="AC174" s="90">
        <f t="shared" ca="1" si="36"/>
        <v>32815325.302668441</v>
      </c>
      <c r="AD174" s="90">
        <f t="shared" ca="1" si="36"/>
        <v>32734365.156884693</v>
      </c>
      <c r="AE174" s="90">
        <f t="shared" ca="1" si="36"/>
        <v>32653405.011100944</v>
      </c>
      <c r="AF174" s="90">
        <f t="shared" ca="1" si="36"/>
        <v>32572444.865317196</v>
      </c>
      <c r="AG174" s="90">
        <f t="shared" ca="1" si="36"/>
        <v>32491484.719533447</v>
      </c>
      <c r="AH174" s="90">
        <f t="shared" ca="1" si="36"/>
        <v>32410524.573749699</v>
      </c>
      <c r="AI174" s="90">
        <f t="shared" ca="1" si="36"/>
        <v>32329564.42796595</v>
      </c>
      <c r="AJ174" s="90">
        <f t="shared" ca="1" si="36"/>
        <v>32248604.282182205</v>
      </c>
      <c r="AK174" s="90">
        <f t="shared" ca="1" si="36"/>
        <v>32167644.136398453</v>
      </c>
      <c r="AL174" s="90">
        <f t="shared" ref="AL174:AO177" ca="1" si="37">$V174*($AP$1-AL$1)/($AP$1-$V$1)+$AP174*(AL$1-$V$1)/($AP$1-$V$1)</f>
        <v>32086683.990614709</v>
      </c>
      <c r="AM174" s="90">
        <f t="shared" ca="1" si="37"/>
        <v>32005723.84483096</v>
      </c>
      <c r="AN174" s="90">
        <f t="shared" ca="1" si="37"/>
        <v>31924763.699047212</v>
      </c>
      <c r="AO174" s="90">
        <f t="shared" ca="1" si="37"/>
        <v>31843803.553263459</v>
      </c>
      <c r="AP174">
        <f ca="1">V174*'Process Emissions Multipliers'!$E$45</f>
        <v>31762843.407479715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4028008288271.2729</v>
      </c>
      <c r="D175" s="90">
        <f t="shared" ca="1" si="31"/>
        <v>4190397702434.6821</v>
      </c>
      <c r="E175" s="90">
        <f t="shared" ca="1" si="31"/>
        <v>4352787116598.0923</v>
      </c>
      <c r="F175" s="90">
        <f t="shared" ca="1" si="31"/>
        <v>4515176530761.502</v>
      </c>
      <c r="G175" s="90">
        <f t="shared" ca="1" si="31"/>
        <v>4677565944924.9121</v>
      </c>
      <c r="H175" s="90">
        <f t="shared" ca="1" si="31"/>
        <v>4839955359088.3223</v>
      </c>
      <c r="I175" s="90">
        <f t="shared" ca="1" si="31"/>
        <v>5002344773251.7314</v>
      </c>
      <c r="J175" s="90">
        <f t="shared" ca="1" si="31"/>
        <v>5164734187415.1416</v>
      </c>
      <c r="K175" s="90">
        <f t="shared" ca="1" si="31"/>
        <v>5327123601578.5508</v>
      </c>
      <c r="L175">
        <f ca="1">IF('Waste 2020'!$A183="MR",INDIRECT("'Waste 2020'!"&amp;'Country Selector'!$B$3&amp;ROW($A183))*10^12,0)*'Process Emissions Multipliers'!$B$45</f>
        <v>5489513015741.9609</v>
      </c>
      <c r="M175" s="90">
        <f t="shared" ca="1" si="34"/>
        <v>5721850168523.9951</v>
      </c>
      <c r="N175" s="90">
        <f t="shared" ca="1" si="32"/>
        <v>5954187321306.0303</v>
      </c>
      <c r="O175" s="90">
        <f t="shared" ca="1" si="32"/>
        <v>6186524474088.0645</v>
      </c>
      <c r="P175" s="90">
        <f t="shared" ca="1" si="32"/>
        <v>6418861626870.0996</v>
      </c>
      <c r="Q175" s="90">
        <f t="shared" ca="1" si="32"/>
        <v>6651198779652.1348</v>
      </c>
      <c r="R175" s="90">
        <f t="shared" ca="1" si="32"/>
        <v>6883535932434.1689</v>
      </c>
      <c r="S175" s="90">
        <f t="shared" ca="1" si="32"/>
        <v>7115873085216.2031</v>
      </c>
      <c r="T175" s="90">
        <f t="shared" ca="1" si="32"/>
        <v>7348210237998.2393</v>
      </c>
      <c r="U175" s="90">
        <f t="shared" ca="1" si="32"/>
        <v>7580547390780.2744</v>
      </c>
      <c r="V175">
        <f ca="1">IF('Waste 2030'!$A183="MR",INDIRECT("'Waste 2030'!"&amp;'Country Selector'!$B$3&amp;ROW($A183))*10^12,0)*'Process Emissions Multipliers'!$D$45</f>
        <v>7812884543562.3086</v>
      </c>
      <c r="W175" s="90">
        <f t="shared" ref="W175:AL177" ca="1" si="38">$V175*($AP$1-W$1)/($AP$1-$V$1)+$AP175*(W$1-$V$1)/($AP$1-$V$1)</f>
        <v>7793936266230.3809</v>
      </c>
      <c r="X175" s="90">
        <f t="shared" ca="1" si="38"/>
        <v>7774987988898.4531</v>
      </c>
      <c r="Y175" s="90">
        <f t="shared" ca="1" si="38"/>
        <v>7756039711566.5254</v>
      </c>
      <c r="Z175" s="90">
        <f t="shared" ca="1" si="38"/>
        <v>7737091434234.5977</v>
      </c>
      <c r="AA175" s="90">
        <f t="shared" ca="1" si="38"/>
        <v>7718143156902.6699</v>
      </c>
      <c r="AB175" s="90">
        <f t="shared" ca="1" si="38"/>
        <v>7699194879570.7412</v>
      </c>
      <c r="AC175" s="90">
        <f t="shared" ca="1" si="38"/>
        <v>7680246602238.8145</v>
      </c>
      <c r="AD175" s="90">
        <f t="shared" ca="1" si="38"/>
        <v>7661298324906.8857</v>
      </c>
      <c r="AE175" s="90">
        <f t="shared" ca="1" si="38"/>
        <v>7642350047574.958</v>
      </c>
      <c r="AF175" s="90">
        <f t="shared" ca="1" si="38"/>
        <v>7623401770243.0312</v>
      </c>
      <c r="AG175" s="90">
        <f t="shared" ca="1" si="38"/>
        <v>7604453492911.1025</v>
      </c>
      <c r="AH175" s="90">
        <f t="shared" ca="1" si="38"/>
        <v>7585505215579.1758</v>
      </c>
      <c r="AI175" s="90">
        <f t="shared" ca="1" si="38"/>
        <v>7566556938247.2471</v>
      </c>
      <c r="AJ175" s="90">
        <f t="shared" ca="1" si="38"/>
        <v>7547608660915.3193</v>
      </c>
      <c r="AK175" s="90">
        <f t="shared" ca="1" si="38"/>
        <v>7528660383583.3916</v>
      </c>
      <c r="AL175" s="90">
        <f t="shared" ca="1" si="38"/>
        <v>7509712106251.4639</v>
      </c>
      <c r="AM175" s="90">
        <f t="shared" ca="1" si="37"/>
        <v>7490763828919.5352</v>
      </c>
      <c r="AN175" s="90">
        <f t="shared" ca="1" si="37"/>
        <v>7471815551587.6074</v>
      </c>
      <c r="AO175" s="90">
        <f t="shared" ca="1" si="37"/>
        <v>7452867274255.6797</v>
      </c>
      <c r="AP175">
        <f ca="1">V175*'Process Emissions Multipliers'!$E$45</f>
        <v>7433918996923.752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2434272.1396836783</v>
      </c>
      <c r="D176" s="90">
        <f t="shared" ca="1" si="31"/>
        <v>2401242.6026222189</v>
      </c>
      <c r="E176" s="90">
        <f t="shared" ca="1" si="31"/>
        <v>2368213.0655607595</v>
      </c>
      <c r="F176" s="90">
        <f t="shared" ca="1" si="31"/>
        <v>2335183.5284993006</v>
      </c>
      <c r="G176" s="90">
        <f t="shared" ca="1" si="31"/>
        <v>2302153.9914378412</v>
      </c>
      <c r="H176" s="90">
        <f t="shared" ca="1" si="31"/>
        <v>2269124.4543763818</v>
      </c>
      <c r="I176" s="90">
        <f t="shared" ca="1" si="31"/>
        <v>2236094.9173149229</v>
      </c>
      <c r="J176" s="90">
        <f t="shared" ca="1" si="31"/>
        <v>2203065.3802534635</v>
      </c>
      <c r="K176" s="90">
        <f t="shared" ca="1" si="31"/>
        <v>2170035.8431920041</v>
      </c>
      <c r="L176">
        <f ca="1">IF('Waste 2020'!$A184="MR",INDIRECT("'Waste 2020'!"&amp;'Country Selector'!$B$3&amp;ROW($A184))*10^12,0)*'Process Emissions Multipliers'!$B$45</f>
        <v>2137006.3061305452</v>
      </c>
      <c r="M176" s="90">
        <f t="shared" ca="1" si="34"/>
        <v>2122581.715601577</v>
      </c>
      <c r="N176" s="90">
        <f t="shared" ca="1" si="32"/>
        <v>2108157.1250726092</v>
      </c>
      <c r="O176" s="90">
        <f t="shared" ca="1" si="32"/>
        <v>2093732.5345436409</v>
      </c>
      <c r="P176" s="90">
        <f t="shared" ca="1" si="32"/>
        <v>2079307.9440146731</v>
      </c>
      <c r="Q176" s="90">
        <f t="shared" ca="1" si="32"/>
        <v>2064883.3534857049</v>
      </c>
      <c r="R176" s="90">
        <f t="shared" ca="1" si="32"/>
        <v>2050458.7629567366</v>
      </c>
      <c r="S176" s="90">
        <f t="shared" ca="1" si="32"/>
        <v>2036034.1724277688</v>
      </c>
      <c r="T176" s="90">
        <f t="shared" ca="1" si="32"/>
        <v>2021609.5818988006</v>
      </c>
      <c r="U176" s="90">
        <f t="shared" ca="1" si="32"/>
        <v>2007184.9913698325</v>
      </c>
      <c r="V176">
        <f ca="1">IF('Waste 2030'!$A184="MR",INDIRECT("'Waste 2030'!"&amp;'Country Selector'!$B$3&amp;ROW($A184))*10^12,0)*'Process Emissions Multipliers'!$D$45</f>
        <v>1992760.4008408645</v>
      </c>
      <c r="W176" s="90">
        <f t="shared" ca="1" si="38"/>
        <v>1987927.4385052915</v>
      </c>
      <c r="X176" s="90">
        <f t="shared" ca="1" si="38"/>
        <v>1983094.4761697187</v>
      </c>
      <c r="Y176" s="90">
        <f t="shared" ca="1" si="38"/>
        <v>1978261.5138341459</v>
      </c>
      <c r="Z176" s="90">
        <f t="shared" ca="1" si="38"/>
        <v>1973428.5514985728</v>
      </c>
      <c r="AA176" s="90">
        <f t="shared" ca="1" si="38"/>
        <v>1968595.589163</v>
      </c>
      <c r="AB176" s="90">
        <f t="shared" ca="1" si="38"/>
        <v>1963762.6268274272</v>
      </c>
      <c r="AC176" s="90">
        <f t="shared" ca="1" si="38"/>
        <v>1958929.6644918541</v>
      </c>
      <c r="AD176" s="90">
        <f t="shared" ca="1" si="38"/>
        <v>1954096.7021562811</v>
      </c>
      <c r="AE176" s="90">
        <f t="shared" ca="1" si="38"/>
        <v>1949263.7398207085</v>
      </c>
      <c r="AF176" s="90">
        <f t="shared" ca="1" si="38"/>
        <v>1944430.7774851355</v>
      </c>
      <c r="AG176" s="90">
        <f t="shared" ca="1" si="38"/>
        <v>1939597.8151495624</v>
      </c>
      <c r="AH176" s="90">
        <f t="shared" ca="1" si="38"/>
        <v>1934764.8528139899</v>
      </c>
      <c r="AI176" s="90">
        <f t="shared" ca="1" si="38"/>
        <v>1929931.8904784168</v>
      </c>
      <c r="AJ176" s="90">
        <f t="shared" ca="1" si="38"/>
        <v>1925098.9281428438</v>
      </c>
      <c r="AK176" s="90">
        <f t="shared" ca="1" si="38"/>
        <v>1920265.965807271</v>
      </c>
      <c r="AL176" s="90">
        <f t="shared" ca="1" si="38"/>
        <v>1915433.0034716981</v>
      </c>
      <c r="AM176" s="90">
        <f t="shared" ca="1" si="37"/>
        <v>1910600.0411361251</v>
      </c>
      <c r="AN176" s="90">
        <f t="shared" ca="1" si="37"/>
        <v>1905767.0788005523</v>
      </c>
      <c r="AO176" s="90">
        <f t="shared" ca="1" si="37"/>
        <v>1900934.1164649792</v>
      </c>
      <c r="AP176">
        <f ca="1">V176*'Process Emissions Multipliers'!$E$45</f>
        <v>1896101.1541294064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1204776423964.7974</v>
      </c>
      <c r="D58" s="90">
        <f t="shared" ca="1" si="9"/>
        <v>1203278056383.4197</v>
      </c>
      <c r="E58" s="90">
        <f t="shared" ca="1" si="9"/>
        <v>1201779688802.042</v>
      </c>
      <c r="F58" s="90">
        <f t="shared" ca="1" si="9"/>
        <v>1200281321220.6646</v>
      </c>
      <c r="G58" s="90">
        <f t="shared" ca="1" si="9"/>
        <v>1198782953639.2869</v>
      </c>
      <c r="H58" s="90">
        <f t="shared" ca="1" si="9"/>
        <v>1197284586057.9092</v>
      </c>
      <c r="I58" s="90">
        <f t="shared" ca="1" si="9"/>
        <v>1195786218476.5317</v>
      </c>
      <c r="J58" s="90">
        <f t="shared" ca="1" si="9"/>
        <v>1194287850895.1541</v>
      </c>
      <c r="K58" s="90">
        <f t="shared" ca="1" si="9"/>
        <v>1192789483313.7764</v>
      </c>
      <c r="L58">
        <f ca="1">IF('Waste 2020'!$A66="MD",INDIRECT("'Waste 2020'!"&amp;'Country Selector'!$B$3&amp;ROW($A66))*10^12,0)*'Process Emissions Multipliers'!$B$45</f>
        <v>1191291115732.3989</v>
      </c>
      <c r="M58" s="90">
        <f t="shared" ca="1" si="10"/>
        <v>1167870683921.5483</v>
      </c>
      <c r="N58" s="90">
        <f t="shared" ca="1" si="10"/>
        <v>1144450252110.6982</v>
      </c>
      <c r="O58" s="90">
        <f t="shared" ca="1" si="10"/>
        <v>1121029820299.8479</v>
      </c>
      <c r="P58" s="90">
        <f t="shared" ca="1" si="10"/>
        <v>1097609388488.9973</v>
      </c>
      <c r="Q58" s="90">
        <f t="shared" ca="1" si="10"/>
        <v>1074188956678.147</v>
      </c>
      <c r="R58" s="90">
        <f t="shared" ca="1" si="10"/>
        <v>1050768524867.2968</v>
      </c>
      <c r="S58" s="90">
        <f t="shared" ca="1" si="10"/>
        <v>1027348093056.4463</v>
      </c>
      <c r="T58" s="90">
        <f t="shared" ca="1" si="10"/>
        <v>1003927661245.5959</v>
      </c>
      <c r="U58" s="90">
        <f t="shared" ca="1" si="10"/>
        <v>980507229434.74548</v>
      </c>
      <c r="V58">
        <f ca="1">IF('Waste 2030'!$A66="MD",INDIRECT("'Waste 2030'!"&amp;'Country Selector'!$B$3&amp;ROW($A66))*10^12,0)*'Process Emissions Multipliers'!$D$45</f>
        <v>957086797623.89514</v>
      </c>
      <c r="W58" s="90">
        <f t="shared" ca="1" si="8"/>
        <v>954765613179.02234</v>
      </c>
      <c r="X58" s="90">
        <f t="shared" ca="1" si="8"/>
        <v>952444428734.14941</v>
      </c>
      <c r="Y58" s="90">
        <f t="shared" ca="1" si="8"/>
        <v>950123244289.27649</v>
      </c>
      <c r="Z58" s="90">
        <f t="shared" ca="1" si="8"/>
        <v>947802059844.40381</v>
      </c>
      <c r="AA58" s="90">
        <f t="shared" ca="1" si="8"/>
        <v>945480875399.53101</v>
      </c>
      <c r="AB58" s="90">
        <f t="shared" ca="1" si="8"/>
        <v>943159690954.65808</v>
      </c>
      <c r="AC58" s="90">
        <f t="shared" ca="1" si="8"/>
        <v>940838506509.78528</v>
      </c>
      <c r="AD58" s="90">
        <f t="shared" ca="1" si="8"/>
        <v>938517322064.91248</v>
      </c>
      <c r="AE58" s="90">
        <f t="shared" ca="1" si="8"/>
        <v>936196137620.03955</v>
      </c>
      <c r="AF58" s="90">
        <f t="shared" ca="1" si="8"/>
        <v>933874953175.16675</v>
      </c>
      <c r="AG58" s="90">
        <f t="shared" ca="1" si="8"/>
        <v>931553768730.29395</v>
      </c>
      <c r="AH58" s="90">
        <f t="shared" ca="1" si="8"/>
        <v>929232584285.42102</v>
      </c>
      <c r="AI58" s="90">
        <f t="shared" ca="1" si="8"/>
        <v>926911399840.54822</v>
      </c>
      <c r="AJ58" s="90">
        <f t="shared" ca="1" si="8"/>
        <v>924590215395.67542</v>
      </c>
      <c r="AK58" s="90">
        <f t="shared" ca="1" si="8"/>
        <v>922269030950.80261</v>
      </c>
      <c r="AL58" s="90">
        <f t="shared" ca="1" si="8"/>
        <v>919947846505.92969</v>
      </c>
      <c r="AM58" s="90">
        <f t="shared" ca="1" si="11"/>
        <v>917626662061.05688</v>
      </c>
      <c r="AN58" s="90">
        <f t="shared" ca="1" si="11"/>
        <v>915305477616.18408</v>
      </c>
      <c r="AO58" s="90">
        <f t="shared" ca="1" si="11"/>
        <v>912984293171.31116</v>
      </c>
      <c r="AP58">
        <f ca="1">V58*'Process Emissions Multipliers'!$E$45</f>
        <v>910663108726.43835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6741460558612.1445</v>
      </c>
      <c r="D2" s="90">
        <f t="shared" ref="D2:K17" ca="1" si="0">$B2*($L$1-D$1)/($L$1-$B$1)+$L2*(D$1-$B$1)/($L$1-$B$1)</f>
        <v>8716521172070.71</v>
      </c>
      <c r="E2" s="90">
        <f t="shared" ca="1" si="0"/>
        <v>10691581785529.277</v>
      </c>
      <c r="F2" s="90">
        <f t="shared" ca="1" si="0"/>
        <v>12666642398987.842</v>
      </c>
      <c r="G2" s="90">
        <f t="shared" ca="1" si="0"/>
        <v>14641703012446.408</v>
      </c>
      <c r="H2" s="90">
        <f t="shared" ca="1" si="0"/>
        <v>16616763625904.975</v>
      </c>
      <c r="I2" s="90">
        <f t="shared" ca="1" si="0"/>
        <v>18591824239363.539</v>
      </c>
      <c r="J2" s="90">
        <f t="shared" ca="1" si="0"/>
        <v>20566884852822.105</v>
      </c>
      <c r="K2" s="90">
        <f t="shared" ca="1" si="0"/>
        <v>22541945466280.676</v>
      </c>
      <c r="L2">
        <f ca="1">IF('Soil 2020'!$A10="CM",INDIRECT("'Soil 2020'!"&amp;'Country Selector'!$B$3&amp;ROW($A10))*10^12,0)*'Process Emissions Multipliers'!$B$57</f>
        <v>24517006079739.238</v>
      </c>
      <c r="M2" s="90">
        <f ca="1">$L2*($V$1-M$1)/($V$1-$L$1)+$V2*(M$1-$L$1)/($V$1-$L$1)</f>
        <v>23222094284702.008</v>
      </c>
      <c r="N2" s="90">
        <f t="shared" ref="N2:U17" ca="1" si="1">$L2*($V$1-N$1)/($V$1-$L$1)+$V2*(N$1-$L$1)/($V$1-$L$1)</f>
        <v>21927182489664.773</v>
      </c>
      <c r="O2" s="90">
        <f t="shared" ca="1" si="1"/>
        <v>20632270694627.539</v>
      </c>
      <c r="P2" s="90">
        <f t="shared" ca="1" si="1"/>
        <v>19337358899590.305</v>
      </c>
      <c r="Q2" s="90">
        <f t="shared" ca="1" si="1"/>
        <v>18042447104553.074</v>
      </c>
      <c r="R2" s="90">
        <f t="shared" ca="1" si="1"/>
        <v>16747535309515.84</v>
      </c>
      <c r="S2" s="90">
        <f t="shared" ca="1" si="1"/>
        <v>15452623514478.607</v>
      </c>
      <c r="T2" s="90">
        <f t="shared" ca="1" si="1"/>
        <v>14157711719441.375</v>
      </c>
      <c r="U2" s="90">
        <f t="shared" ca="1" si="1"/>
        <v>12862799924404.141</v>
      </c>
      <c r="V2">
        <f ca="1">IF('Soil 2030'!$A10="CM",INDIRECT("'Soil 2030'!"&amp;'Country Selector'!$B$3&amp;ROW($A10))*10^12,0)*'Process Emissions Multipliers'!$D$57</f>
        <v>11567888129366.908</v>
      </c>
      <c r="W2" s="90">
        <f ca="1">$V2*($AP$1-W$1)/($AP$1-$V$1)+$AP2*(W$1-$V$1)/($AP$1-$V$1)</f>
        <v>11565148087376.34</v>
      </c>
      <c r="X2" s="90">
        <f t="shared" ref="X2:AO16" ca="1" si="2">$V2*($AP$1-X$1)/($AP$1-$V$1)+$AP2*(X$1-$V$1)/($AP$1-$V$1)</f>
        <v>11562408045385.771</v>
      </c>
      <c r="Y2" s="90">
        <f t="shared" ca="1" si="2"/>
        <v>11559668003395.203</v>
      </c>
      <c r="Z2" s="90">
        <f t="shared" ca="1" si="2"/>
        <v>11556927961404.637</v>
      </c>
      <c r="AA2" s="90">
        <f t="shared" ca="1" si="2"/>
        <v>11554187919414.068</v>
      </c>
      <c r="AB2" s="90">
        <f t="shared" ca="1" si="2"/>
        <v>11551447877423.5</v>
      </c>
      <c r="AC2" s="90">
        <f t="shared" ca="1" si="2"/>
        <v>11548707835432.934</v>
      </c>
      <c r="AD2" s="90">
        <f t="shared" ca="1" si="2"/>
        <v>11545967793442.365</v>
      </c>
      <c r="AE2" s="90">
        <f t="shared" ca="1" si="2"/>
        <v>11543227751451.797</v>
      </c>
      <c r="AF2" s="90">
        <f t="shared" ca="1" si="2"/>
        <v>11540487709461.229</v>
      </c>
      <c r="AG2" s="90">
        <f t="shared" ca="1" si="2"/>
        <v>11537747667470.66</v>
      </c>
      <c r="AH2" s="90">
        <f t="shared" ca="1" si="2"/>
        <v>11535007625480.094</v>
      </c>
      <c r="AI2" s="90">
        <f t="shared" ca="1" si="2"/>
        <v>11532267583489.523</v>
      </c>
      <c r="AJ2" s="90">
        <f t="shared" ca="1" si="2"/>
        <v>11529527541498.957</v>
      </c>
      <c r="AK2" s="90">
        <f t="shared" ca="1" si="2"/>
        <v>11526787499508.389</v>
      </c>
      <c r="AL2" s="90">
        <f t="shared" ca="1" si="2"/>
        <v>11524047457517.82</v>
      </c>
      <c r="AM2" s="90">
        <f t="shared" ca="1" si="2"/>
        <v>11521307415527.254</v>
      </c>
      <c r="AN2" s="90">
        <f t="shared" ca="1" si="2"/>
        <v>11518567373536.686</v>
      </c>
      <c r="AO2" s="90">
        <f t="shared" ca="1" si="2"/>
        <v>11515827331546.117</v>
      </c>
      <c r="AP2">
        <f ca="1">V2*'Process Emissions Multipliers'!$E$57</f>
        <v>11513087289555.549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6614930853.848484</v>
      </c>
      <c r="N8" s="90">
        <f t="shared" ca="1" si="1"/>
        <v>13229861707.696968</v>
      </c>
      <c r="O8" s="90">
        <f t="shared" ca="1" si="1"/>
        <v>19844792561.545452</v>
      </c>
      <c r="P8" s="90">
        <f t="shared" ca="1" si="1"/>
        <v>26459723415.393936</v>
      </c>
      <c r="Q8" s="90">
        <f t="shared" ca="1" si="1"/>
        <v>33074654269.24242</v>
      </c>
      <c r="R8" s="90">
        <f t="shared" ca="1" si="1"/>
        <v>39689585123.090904</v>
      </c>
      <c r="S8" s="90">
        <f t="shared" ca="1" si="1"/>
        <v>46304515976.939384</v>
      </c>
      <c r="T8" s="90">
        <f t="shared" ca="1" si="1"/>
        <v>52919446830.787872</v>
      </c>
      <c r="U8" s="90">
        <f t="shared" ca="1" si="1"/>
        <v>59534377684.636353</v>
      </c>
      <c r="V8" s="214">
        <f ca="1">IF('Soil 2030'!$A16="CM",INDIRECT("'Soil 2030'!"&amp;'Country Selector'!$B$3&amp;ROW($A16))*10^12,0)*'Process Emissions Multipliers'!$D$57</f>
        <v>66149308538.48484</v>
      </c>
      <c r="W8" s="90">
        <f t="shared" ca="1" si="5"/>
        <v>66133640001.495583</v>
      </c>
      <c r="X8" s="90">
        <f t="shared" ca="1" si="2"/>
        <v>66117971464.50634</v>
      </c>
      <c r="Y8" s="90">
        <f t="shared" ca="1" si="2"/>
        <v>66102302927.51709</v>
      </c>
      <c r="Z8" s="90">
        <f t="shared" ca="1" si="2"/>
        <v>66086634390.527847</v>
      </c>
      <c r="AA8" s="90">
        <f t="shared" ca="1" si="2"/>
        <v>66070965853.538597</v>
      </c>
      <c r="AB8" s="90">
        <f t="shared" ca="1" si="2"/>
        <v>66055297316.549339</v>
      </c>
      <c r="AC8" s="90">
        <f t="shared" ca="1" si="2"/>
        <v>66039628779.560104</v>
      </c>
      <c r="AD8" s="90">
        <f t="shared" ca="1" si="2"/>
        <v>66023960242.570847</v>
      </c>
      <c r="AE8" s="90">
        <f t="shared" ca="1" si="2"/>
        <v>66008291705.581604</v>
      </c>
      <c r="AF8" s="90">
        <f t="shared" ca="1" si="2"/>
        <v>65992623168.592346</v>
      </c>
      <c r="AG8" s="90">
        <f t="shared" ca="1" si="2"/>
        <v>65976954631.603096</v>
      </c>
      <c r="AH8" s="90">
        <f t="shared" ca="1" si="2"/>
        <v>65961286094.613846</v>
      </c>
      <c r="AI8" s="90">
        <f t="shared" ca="1" si="2"/>
        <v>65945617557.624588</v>
      </c>
      <c r="AJ8" s="90">
        <f t="shared" ca="1" si="2"/>
        <v>65929949020.635345</v>
      </c>
      <c r="AK8" s="90">
        <f t="shared" ca="1" si="2"/>
        <v>65914280483.646095</v>
      </c>
      <c r="AL8" s="90">
        <f t="shared" ca="1" si="2"/>
        <v>65898611946.656853</v>
      </c>
      <c r="AM8" s="90">
        <f t="shared" ca="1" si="2"/>
        <v>65882943409.667603</v>
      </c>
      <c r="AN8" s="90">
        <f t="shared" ca="1" si="2"/>
        <v>65867274872.67836</v>
      </c>
      <c r="AO8" s="90">
        <f t="shared" ca="1" si="2"/>
        <v>65851606335.689095</v>
      </c>
      <c r="AP8" s="214">
        <f ca="1">V8*'Process Emissions Multipliers'!$E$57</f>
        <v>65835937798.699852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205131089605.95813</v>
      </c>
      <c r="N12" s="90">
        <f t="shared" ca="1" si="1"/>
        <v>410262179211.91626</v>
      </c>
      <c r="O12" s="90">
        <f t="shared" ca="1" si="1"/>
        <v>615393268817.87439</v>
      </c>
      <c r="P12" s="90">
        <f t="shared" ca="1" si="1"/>
        <v>820524358423.83252</v>
      </c>
      <c r="Q12" s="90">
        <f t="shared" ca="1" si="1"/>
        <v>1025655448029.7906</v>
      </c>
      <c r="R12" s="90">
        <f t="shared" ca="1" si="1"/>
        <v>1230786537635.7488</v>
      </c>
      <c r="S12" s="90">
        <f t="shared" ca="1" si="1"/>
        <v>1435917627241.7068</v>
      </c>
      <c r="T12" s="90">
        <f t="shared" ca="1" si="1"/>
        <v>1641048716847.665</v>
      </c>
      <c r="U12" s="90">
        <f t="shared" ca="1" si="1"/>
        <v>1846179806453.623</v>
      </c>
      <c r="V12" s="214">
        <f ca="1">IF('Soil 2030'!$A20="CM",INDIRECT("'Soil 2030'!"&amp;'Country Selector'!$B$3&amp;ROW($A20))*10^12,0)*'Process Emissions Multipliers'!$D$57</f>
        <v>2051310896059.5813</v>
      </c>
      <c r="W12" s="90">
        <f t="shared" ca="1" si="5"/>
        <v>2050825009791.6597</v>
      </c>
      <c r="X12" s="90">
        <f t="shared" ca="1" si="2"/>
        <v>2050339123523.738</v>
      </c>
      <c r="Y12" s="90">
        <f t="shared" ca="1" si="2"/>
        <v>2049853237255.8164</v>
      </c>
      <c r="Z12" s="90">
        <f t="shared" ca="1" si="2"/>
        <v>2049367350987.8948</v>
      </c>
      <c r="AA12" s="90">
        <f t="shared" ca="1" si="2"/>
        <v>2048881464719.9731</v>
      </c>
      <c r="AB12" s="90">
        <f t="shared" ca="1" si="2"/>
        <v>2048395578452.0515</v>
      </c>
      <c r="AC12" s="90">
        <f t="shared" ca="1" si="2"/>
        <v>2047909692184.1301</v>
      </c>
      <c r="AD12" s="90">
        <f t="shared" ca="1" si="2"/>
        <v>2047423805916.2085</v>
      </c>
      <c r="AE12" s="90">
        <f t="shared" ca="1" si="2"/>
        <v>2046937919648.2866</v>
      </c>
      <c r="AF12" s="90">
        <f t="shared" ca="1" si="2"/>
        <v>2046452033380.3652</v>
      </c>
      <c r="AG12" s="90">
        <f t="shared" ca="1" si="2"/>
        <v>2045966147112.4434</v>
      </c>
      <c r="AH12" s="90">
        <f t="shared" ca="1" si="2"/>
        <v>2045480260844.522</v>
      </c>
      <c r="AI12" s="90">
        <f t="shared" ca="1" si="2"/>
        <v>2044994374576.6001</v>
      </c>
      <c r="AJ12" s="90">
        <f t="shared" ca="1" si="2"/>
        <v>2044508488308.6787</v>
      </c>
      <c r="AK12" s="90">
        <f t="shared" ca="1" si="2"/>
        <v>2044022602040.7571</v>
      </c>
      <c r="AL12" s="90">
        <f t="shared" ca="1" si="2"/>
        <v>2043536715772.8354</v>
      </c>
      <c r="AM12" s="90">
        <f t="shared" ca="1" si="2"/>
        <v>2043050829504.9138</v>
      </c>
      <c r="AN12" s="90">
        <f t="shared" ca="1" si="2"/>
        <v>2042564943236.9922</v>
      </c>
      <c r="AO12" s="90">
        <f t="shared" ca="1" si="2"/>
        <v>2042079056969.0703</v>
      </c>
      <c r="AP12" s="214">
        <f ca="1">V12*'Process Emissions Multipliers'!$E$57</f>
        <v>2041593170701.1489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29576400869.861687</v>
      </c>
      <c r="N28" s="90">
        <f t="shared" ca="1" si="4"/>
        <v>59152801739.723373</v>
      </c>
      <c r="O28" s="90">
        <f t="shared" ca="1" si="4"/>
        <v>88729202609.585052</v>
      </c>
      <c r="P28" s="90">
        <f t="shared" ca="1" si="4"/>
        <v>118305603479.44675</v>
      </c>
      <c r="Q28" s="90">
        <f t="shared" ca="1" si="4"/>
        <v>147882004349.30844</v>
      </c>
      <c r="R28" s="90">
        <f t="shared" ca="1" si="4"/>
        <v>177458405219.1701</v>
      </c>
      <c r="S28" s="90">
        <f t="shared" ca="1" si="4"/>
        <v>207034806089.0318</v>
      </c>
      <c r="T28" s="90">
        <f t="shared" ca="1" si="4"/>
        <v>236611206958.89349</v>
      </c>
      <c r="U28" s="90">
        <f t="shared" ca="1" si="4"/>
        <v>266187607828.75519</v>
      </c>
      <c r="V28" s="214">
        <f ca="1">IF('Soil 2030'!$A36="CM",INDIRECT("'Soil 2030'!"&amp;'Country Selector'!$B$3&amp;ROW($A36))*10^12,0)*'Process Emissions Multipliers'!$D$57</f>
        <v>295764008698.61688</v>
      </c>
      <c r="W28" s="90">
        <f t="shared" ca="1" si="5"/>
        <v>295693952194.43304</v>
      </c>
      <c r="X28" s="90">
        <f t="shared" ca="1" si="5"/>
        <v>295623895690.24927</v>
      </c>
      <c r="Y28" s="90">
        <f t="shared" ca="1" si="5"/>
        <v>295553839186.06543</v>
      </c>
      <c r="Z28" s="90">
        <f t="shared" ca="1" si="5"/>
        <v>295483782681.88159</v>
      </c>
      <c r="AA28" s="90">
        <f t="shared" ca="1" si="5"/>
        <v>295413726177.69775</v>
      </c>
      <c r="AB28" s="90">
        <f t="shared" ca="1" si="5"/>
        <v>295343669673.51398</v>
      </c>
      <c r="AC28" s="90">
        <f t="shared" ca="1" si="5"/>
        <v>295273613169.3302</v>
      </c>
      <c r="AD28" s="90">
        <f t="shared" ca="1" si="5"/>
        <v>295203556665.14636</v>
      </c>
      <c r="AE28" s="90">
        <f t="shared" ca="1" si="5"/>
        <v>295133500160.96252</v>
      </c>
      <c r="AF28" s="90">
        <f t="shared" ca="1" si="5"/>
        <v>295063443656.77869</v>
      </c>
      <c r="AG28" s="90">
        <f t="shared" ca="1" si="5"/>
        <v>294993387152.59491</v>
      </c>
      <c r="AH28" s="90">
        <f t="shared" ca="1" si="5"/>
        <v>294923330648.41107</v>
      </c>
      <c r="AI28" s="90">
        <f t="shared" ca="1" si="5"/>
        <v>294853274144.22729</v>
      </c>
      <c r="AJ28" s="90">
        <f t="shared" ca="1" si="5"/>
        <v>294783217640.04346</v>
      </c>
      <c r="AK28" s="90">
        <f t="shared" ca="1" si="5"/>
        <v>294713161135.85962</v>
      </c>
      <c r="AL28" s="90">
        <f t="shared" ca="1" si="5"/>
        <v>294643104631.67584</v>
      </c>
      <c r="AM28" s="90">
        <f t="shared" ca="1" si="6"/>
        <v>294573048127.492</v>
      </c>
      <c r="AN28" s="90">
        <f t="shared" ca="1" si="6"/>
        <v>294502991623.30817</v>
      </c>
      <c r="AO28" s="90">
        <f t="shared" ca="1" si="6"/>
        <v>294432935119.12433</v>
      </c>
      <c r="AP28" s="214">
        <f ca="1">V28*'Process Emissions Multipliers'!$E$57</f>
        <v>294362878614.94055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1781570532.8818927</v>
      </c>
      <c r="N29" s="90">
        <f t="shared" ca="1" si="4"/>
        <v>3563141065.7637854</v>
      </c>
      <c r="O29" s="90">
        <f t="shared" ca="1" si="4"/>
        <v>5344711598.6456785</v>
      </c>
      <c r="P29" s="90">
        <f t="shared" ca="1" si="4"/>
        <v>7126282131.5275707</v>
      </c>
      <c r="Q29" s="90">
        <f t="shared" ca="1" si="4"/>
        <v>8907852664.4094639</v>
      </c>
      <c r="R29" s="90">
        <f t="shared" ca="1" si="4"/>
        <v>10689423197.291357</v>
      </c>
      <c r="S29" s="90">
        <f t="shared" ca="1" si="4"/>
        <v>12470993730.17325</v>
      </c>
      <c r="T29" s="90">
        <f t="shared" ca="1" si="4"/>
        <v>14252564263.055141</v>
      </c>
      <c r="U29" s="90">
        <f t="shared" ca="1" si="4"/>
        <v>16034134795.937037</v>
      </c>
      <c r="V29" s="214">
        <f ca="1">IF('Soil 2030'!$A37="CM",INDIRECT("'Soil 2030'!"&amp;'Country Selector'!$B$3&amp;ROW($A37))*10^12,0)*'Process Emissions Multipliers'!$D$57</f>
        <v>17815705328.818928</v>
      </c>
      <c r="W29" s="90">
        <f t="shared" ca="1" si="5"/>
        <v>17811485389.954838</v>
      </c>
      <c r="X29" s="90">
        <f t="shared" ca="1" si="5"/>
        <v>17807265451.090752</v>
      </c>
      <c r="Y29" s="90">
        <f t="shared" ca="1" si="5"/>
        <v>17803045512.226662</v>
      </c>
      <c r="Z29" s="90">
        <f t="shared" ca="1" si="5"/>
        <v>17798825573.362572</v>
      </c>
      <c r="AA29" s="90">
        <f t="shared" ca="1" si="5"/>
        <v>17794605634.498482</v>
      </c>
      <c r="AB29" s="90">
        <f t="shared" ca="1" si="5"/>
        <v>17790385695.634396</v>
      </c>
      <c r="AC29" s="90">
        <f t="shared" ca="1" si="5"/>
        <v>17786165756.770306</v>
      </c>
      <c r="AD29" s="90">
        <f t="shared" ca="1" si="5"/>
        <v>17781945817.906216</v>
      </c>
      <c r="AE29" s="90">
        <f t="shared" ca="1" si="5"/>
        <v>17777725879.042126</v>
      </c>
      <c r="AF29" s="90">
        <f t="shared" ca="1" si="5"/>
        <v>17773505940.17804</v>
      </c>
      <c r="AG29" s="90">
        <f t="shared" ca="1" si="5"/>
        <v>17769286001.31395</v>
      </c>
      <c r="AH29" s="90">
        <f t="shared" ca="1" si="5"/>
        <v>17765066062.44986</v>
      </c>
      <c r="AI29" s="90">
        <f t="shared" ca="1" si="5"/>
        <v>17760846123.58577</v>
      </c>
      <c r="AJ29" s="90">
        <f t="shared" ca="1" si="5"/>
        <v>17756626184.721684</v>
      </c>
      <c r="AK29" s="90">
        <f t="shared" ca="1" si="5"/>
        <v>17752406245.857594</v>
      </c>
      <c r="AL29" s="90">
        <f t="shared" ca="1" si="5"/>
        <v>17748186306.993504</v>
      </c>
      <c r="AM29" s="90">
        <f t="shared" ca="1" si="6"/>
        <v>17743966368.129414</v>
      </c>
      <c r="AN29" s="90">
        <f t="shared" ca="1" si="6"/>
        <v>17739746429.265324</v>
      </c>
      <c r="AO29" s="90">
        <f t="shared" ca="1" si="6"/>
        <v>17735526490.401237</v>
      </c>
      <c r="AP29" s="214">
        <f ca="1">V29*'Process Emissions Multipliers'!$E$57</f>
        <v>17731306551.537148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15811877468.720821</v>
      </c>
      <c r="D31" s="90">
        <f t="shared" ca="1" si="3"/>
        <v>31623754937.441643</v>
      </c>
      <c r="E31" s="90">
        <f t="shared" ca="1" si="3"/>
        <v>47435632406.16246</v>
      </c>
      <c r="F31" s="90">
        <f t="shared" ca="1" si="3"/>
        <v>63247509874.883286</v>
      </c>
      <c r="G31" s="90">
        <f t="shared" ca="1" si="3"/>
        <v>79059387343.604111</v>
      </c>
      <c r="H31" s="90">
        <f t="shared" ca="1" si="3"/>
        <v>94871264812.324921</v>
      </c>
      <c r="I31" s="90">
        <f t="shared" ca="1" si="3"/>
        <v>110683142281.04575</v>
      </c>
      <c r="J31" s="90">
        <f t="shared" ca="1" si="3"/>
        <v>126495019749.76657</v>
      </c>
      <c r="K31" s="90">
        <f t="shared" ca="1" si="3"/>
        <v>142306897218.4874</v>
      </c>
      <c r="L31" s="214">
        <f ca="1">IF('Soil 2020'!$A39="CM",INDIRECT("'Soil 2020'!"&amp;'Country Selector'!$B$3&amp;ROW($A39))*10^12,0)*'Process Emissions Multipliers'!$B$57</f>
        <v>158118774687.20822</v>
      </c>
      <c r="M31" s="90">
        <f t="shared" ca="1" si="4"/>
        <v>142306897218.4874</v>
      </c>
      <c r="N31" s="90">
        <f t="shared" ca="1" si="4"/>
        <v>126495019749.76657</v>
      </c>
      <c r="O31" s="90">
        <f t="shared" ca="1" si="4"/>
        <v>110683142281.04575</v>
      </c>
      <c r="P31" s="90">
        <f t="shared" ca="1" si="4"/>
        <v>94871264812.324921</v>
      </c>
      <c r="Q31" s="90">
        <f t="shared" ca="1" si="4"/>
        <v>79059387343.604111</v>
      </c>
      <c r="R31" s="90">
        <f t="shared" ca="1" si="4"/>
        <v>63247509874.883286</v>
      </c>
      <c r="S31" s="90">
        <f t="shared" ca="1" si="4"/>
        <v>47435632406.16246</v>
      </c>
      <c r="T31" s="90">
        <f t="shared" ca="1" si="4"/>
        <v>31623754937.441643</v>
      </c>
      <c r="U31" s="90">
        <f t="shared" ca="1" si="4"/>
        <v>15811877468.720821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489170477542.50531</v>
      </c>
      <c r="D39" s="90">
        <f t="shared" ca="1" si="9"/>
        <v>851640243690.03967</v>
      </c>
      <c r="E39" s="90">
        <f t="shared" ca="1" si="9"/>
        <v>1214110009837.574</v>
      </c>
      <c r="F39" s="90">
        <f t="shared" ca="1" si="9"/>
        <v>1576579775985.1084</v>
      </c>
      <c r="G39" s="90">
        <f t="shared" ca="1" si="9"/>
        <v>1939049542132.6426</v>
      </c>
      <c r="H39" s="90">
        <f t="shared" ca="1" si="9"/>
        <v>2301519308280.1768</v>
      </c>
      <c r="I39" s="90">
        <f t="shared" ca="1" si="9"/>
        <v>2663989074427.7114</v>
      </c>
      <c r="J39" s="90">
        <f t="shared" ca="1" si="9"/>
        <v>3026458840575.2456</v>
      </c>
      <c r="K39" s="90">
        <f t="shared" ca="1" si="9"/>
        <v>3388928606722.7798</v>
      </c>
      <c r="L39" s="214">
        <f ca="1">IF('Soil 2020'!$A47="CM",INDIRECT("'Soil 2020'!"&amp;'Country Selector'!$B$3&amp;ROW($A47))*10^12,0)*'Process Emissions Multipliers'!$B$57</f>
        <v>3751398372870.3145</v>
      </c>
      <c r="M39" s="90">
        <f t="shared" ca="1" si="10"/>
        <v>3376258535583.2827</v>
      </c>
      <c r="N39" s="90">
        <f t="shared" ca="1" si="10"/>
        <v>3001118698296.2515</v>
      </c>
      <c r="O39" s="90">
        <f t="shared" ca="1" si="10"/>
        <v>2625978861009.2202</v>
      </c>
      <c r="P39" s="90">
        <f t="shared" ca="1" si="10"/>
        <v>2250839023722.1885</v>
      </c>
      <c r="Q39" s="90">
        <f t="shared" ca="1" si="10"/>
        <v>1875699186435.157</v>
      </c>
      <c r="R39" s="90">
        <f t="shared" ca="1" si="10"/>
        <v>1500559349148.1257</v>
      </c>
      <c r="S39" s="90">
        <f t="shared" ca="1" si="10"/>
        <v>1125419511861.0942</v>
      </c>
      <c r="T39" s="90">
        <f t="shared" ca="1" si="10"/>
        <v>750279674574.06287</v>
      </c>
      <c r="U39" s="90">
        <f t="shared" ca="1" si="10"/>
        <v>375139837287.03143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37657484650.712547</v>
      </c>
      <c r="D43" s="90">
        <f t="shared" ca="1" si="9"/>
        <v>75314969301.425095</v>
      </c>
      <c r="E43" s="90">
        <f t="shared" ca="1" si="9"/>
        <v>112972453952.13765</v>
      </c>
      <c r="F43" s="90">
        <f t="shared" ca="1" si="9"/>
        <v>150629938602.85019</v>
      </c>
      <c r="G43" s="90">
        <f t="shared" ca="1" si="9"/>
        <v>188287423253.56274</v>
      </c>
      <c r="H43" s="90">
        <f t="shared" ca="1" si="9"/>
        <v>225944907904.2753</v>
      </c>
      <c r="I43" s="90">
        <f t="shared" ca="1" si="9"/>
        <v>263602392554.98785</v>
      </c>
      <c r="J43" s="90">
        <f t="shared" ca="1" si="9"/>
        <v>301259877205.70038</v>
      </c>
      <c r="K43" s="90">
        <f t="shared" ca="1" si="9"/>
        <v>338917361856.41296</v>
      </c>
      <c r="L43" s="214">
        <f ca="1">IF('Soil 2020'!$A51="CM",INDIRECT("'Soil 2020'!"&amp;'Country Selector'!$B$3&amp;ROW($A51))*10^12,0)*'Process Emissions Multipliers'!$B$57</f>
        <v>376574846507.12549</v>
      </c>
      <c r="M43" s="90">
        <f t="shared" ca="1" si="10"/>
        <v>338917361856.41296</v>
      </c>
      <c r="N43" s="90">
        <f t="shared" ca="1" si="10"/>
        <v>301259877205.70038</v>
      </c>
      <c r="O43" s="90">
        <f t="shared" ca="1" si="10"/>
        <v>263602392554.98785</v>
      </c>
      <c r="P43" s="90">
        <f t="shared" ca="1" si="10"/>
        <v>225944907904.2753</v>
      </c>
      <c r="Q43" s="90">
        <f t="shared" ca="1" si="10"/>
        <v>188287423253.56274</v>
      </c>
      <c r="R43" s="90">
        <f t="shared" ca="1" si="10"/>
        <v>150629938602.85019</v>
      </c>
      <c r="S43" s="90">
        <f t="shared" ca="1" si="10"/>
        <v>112972453952.13765</v>
      </c>
      <c r="T43" s="90">
        <f t="shared" ca="1" si="10"/>
        <v>75314969301.425095</v>
      </c>
      <c r="U43" s="90">
        <f t="shared" ca="1" si="10"/>
        <v>37657484650.712547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26002909928.056862</v>
      </c>
      <c r="N51" s="90">
        <f t="shared" ca="1" si="10"/>
        <v>52005819856.113724</v>
      </c>
      <c r="O51" s="90">
        <f t="shared" ca="1" si="10"/>
        <v>78008729784.170593</v>
      </c>
      <c r="P51" s="90">
        <f t="shared" ca="1" si="10"/>
        <v>104011639712.22745</v>
      </c>
      <c r="Q51" s="90">
        <f t="shared" ca="1" si="10"/>
        <v>130014549640.28433</v>
      </c>
      <c r="R51" s="90">
        <f t="shared" ca="1" si="10"/>
        <v>156017459568.34119</v>
      </c>
      <c r="S51" s="90">
        <f t="shared" ca="1" si="10"/>
        <v>182020369496.39804</v>
      </c>
      <c r="T51" s="90">
        <f t="shared" ca="1" si="10"/>
        <v>208023279424.4549</v>
      </c>
      <c r="U51" s="90">
        <f t="shared" ca="1" si="10"/>
        <v>234026189352.51178</v>
      </c>
      <c r="V51" s="214">
        <f ca="1">IF('Soil 2030'!$A59="CM",INDIRECT("'Soil 2030'!"&amp;'Country Selector'!$B$3&amp;ROW($A59))*10^12,0)*'Process Emissions Multipliers'!$D$57</f>
        <v>260029099280.56863</v>
      </c>
      <c r="W51" s="90">
        <f t="shared" ca="1" si="8"/>
        <v>259967507169.47363</v>
      </c>
      <c r="X51" s="90">
        <f t="shared" ca="1" si="8"/>
        <v>259905915058.37866</v>
      </c>
      <c r="Y51" s="90">
        <f t="shared" ca="1" si="8"/>
        <v>259844322947.28369</v>
      </c>
      <c r="Z51" s="90">
        <f t="shared" ca="1" si="8"/>
        <v>259782730836.18869</v>
      </c>
      <c r="AA51" s="90">
        <f t="shared" ca="1" si="8"/>
        <v>259721138725.09369</v>
      </c>
      <c r="AB51" s="90">
        <f t="shared" ca="1" si="8"/>
        <v>259659546613.99872</v>
      </c>
      <c r="AC51" s="90">
        <f t="shared" ca="1" si="8"/>
        <v>259597954502.90375</v>
      </c>
      <c r="AD51" s="90">
        <f t="shared" ca="1" si="8"/>
        <v>259536362391.80878</v>
      </c>
      <c r="AE51" s="90">
        <f t="shared" ca="1" si="8"/>
        <v>259474770280.71378</v>
      </c>
      <c r="AF51" s="90">
        <f t="shared" ca="1" si="8"/>
        <v>259413178169.6188</v>
      </c>
      <c r="AG51" s="90">
        <f t="shared" ca="1" si="8"/>
        <v>259351586058.5238</v>
      </c>
      <c r="AH51" s="90">
        <f t="shared" ca="1" si="8"/>
        <v>259289993947.4288</v>
      </c>
      <c r="AI51" s="90">
        <f t="shared" ca="1" si="8"/>
        <v>259228401836.33386</v>
      </c>
      <c r="AJ51" s="90">
        <f t="shared" ca="1" si="8"/>
        <v>259166809725.23886</v>
      </c>
      <c r="AK51" s="90">
        <f t="shared" ca="1" si="8"/>
        <v>259105217614.14386</v>
      </c>
      <c r="AL51" s="90">
        <f t="shared" ca="1" si="8"/>
        <v>259043625503.04889</v>
      </c>
      <c r="AM51" s="90">
        <f t="shared" ca="1" si="11"/>
        <v>258982033391.95389</v>
      </c>
      <c r="AN51" s="90">
        <f t="shared" ca="1" si="11"/>
        <v>258920441280.85892</v>
      </c>
      <c r="AO51" s="90">
        <f t="shared" ca="1" si="11"/>
        <v>258858849169.76395</v>
      </c>
      <c r="AP51" s="214">
        <f ca="1">V51*'Process Emissions Multipliers'!$E$57</f>
        <v>258797257058.66895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197263509163.94525</v>
      </c>
      <c r="D56" s="90">
        <f t="shared" ca="1" si="9"/>
        <v>394527018327.8905</v>
      </c>
      <c r="E56" s="90">
        <f t="shared" ca="1" si="9"/>
        <v>591790527491.83569</v>
      </c>
      <c r="F56" s="90">
        <f t="shared" ca="1" si="9"/>
        <v>789054036655.78101</v>
      </c>
      <c r="G56" s="90">
        <f t="shared" ca="1" si="9"/>
        <v>986317545819.72632</v>
      </c>
      <c r="H56" s="90">
        <f t="shared" ca="1" si="9"/>
        <v>1183581054983.6714</v>
      </c>
      <c r="I56" s="90">
        <f t="shared" ca="1" si="9"/>
        <v>1380844564147.6167</v>
      </c>
      <c r="J56" s="90">
        <f t="shared" ca="1" si="9"/>
        <v>1578108073311.562</v>
      </c>
      <c r="K56" s="90">
        <f t="shared" ca="1" si="9"/>
        <v>1775371582475.5073</v>
      </c>
      <c r="L56" s="214">
        <f ca="1">IF('Soil 2020'!$A64="CM",INDIRECT("'Soil 2020'!"&amp;'Country Selector'!$B$3&amp;ROW($A64))*10^12,0)*'Process Emissions Multipliers'!$B$57</f>
        <v>1972635091639.4526</v>
      </c>
      <c r="M56" s="90">
        <f t="shared" ca="1" si="10"/>
        <v>1775371582475.5073</v>
      </c>
      <c r="N56" s="90">
        <f t="shared" ca="1" si="10"/>
        <v>1578108073311.562</v>
      </c>
      <c r="O56" s="90">
        <f t="shared" ca="1" si="10"/>
        <v>1380844564147.6167</v>
      </c>
      <c r="P56" s="90">
        <f t="shared" ca="1" si="10"/>
        <v>1183581054983.6714</v>
      </c>
      <c r="Q56" s="90">
        <f t="shared" ca="1" si="10"/>
        <v>986317545819.72632</v>
      </c>
      <c r="R56" s="90">
        <f t="shared" ca="1" si="10"/>
        <v>789054036655.78101</v>
      </c>
      <c r="S56" s="90">
        <f t="shared" ca="1" si="10"/>
        <v>591790527491.83569</v>
      </c>
      <c r="T56" s="90">
        <f t="shared" ca="1" si="10"/>
        <v>394527018327.8905</v>
      </c>
      <c r="U56" s="90">
        <f t="shared" ca="1" si="10"/>
        <v>197263509163.94525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2514972370.5079355</v>
      </c>
      <c r="D58" s="90">
        <f t="shared" ca="1" si="9"/>
        <v>5029944741.015871</v>
      </c>
      <c r="E58" s="90">
        <f t="shared" ca="1" si="9"/>
        <v>7544917111.5238066</v>
      </c>
      <c r="F58" s="90">
        <f t="shared" ca="1" si="9"/>
        <v>10059889482.031742</v>
      </c>
      <c r="G58" s="90">
        <f t="shared" ca="1" si="9"/>
        <v>12574861852.539677</v>
      </c>
      <c r="H58" s="90">
        <f t="shared" ca="1" si="9"/>
        <v>15089834223.047613</v>
      </c>
      <c r="I58" s="90">
        <f t="shared" ca="1" si="9"/>
        <v>17604806593.55555</v>
      </c>
      <c r="J58" s="90">
        <f t="shared" ca="1" si="9"/>
        <v>20119778964.063484</v>
      </c>
      <c r="K58" s="90">
        <f t="shared" ca="1" si="9"/>
        <v>22634751334.571419</v>
      </c>
      <c r="L58" s="214">
        <f ca="1">IF('Soil 2020'!$A66="CM",INDIRECT("'Soil 2020'!"&amp;'Country Selector'!$B$3&amp;ROW($A66))*10^12,0)*'Process Emissions Multipliers'!$B$57</f>
        <v>25149723705.079353</v>
      </c>
      <c r="M58" s="90">
        <f t="shared" ca="1" si="10"/>
        <v>22634751334.571419</v>
      </c>
      <c r="N58" s="90">
        <f t="shared" ca="1" si="10"/>
        <v>20119778964.063484</v>
      </c>
      <c r="O58" s="90">
        <f t="shared" ca="1" si="10"/>
        <v>17604806593.55555</v>
      </c>
      <c r="P58" s="90">
        <f t="shared" ca="1" si="10"/>
        <v>15089834223.047613</v>
      </c>
      <c r="Q58" s="90">
        <f t="shared" ca="1" si="10"/>
        <v>12574861852.539677</v>
      </c>
      <c r="R58" s="90">
        <f t="shared" ca="1" si="10"/>
        <v>10059889482.031742</v>
      </c>
      <c r="S58" s="90">
        <f t="shared" ca="1" si="10"/>
        <v>7544917111.5238066</v>
      </c>
      <c r="T58" s="90">
        <f t="shared" ca="1" si="10"/>
        <v>5029944741.015871</v>
      </c>
      <c r="U58" s="90">
        <f t="shared" ca="1" si="10"/>
        <v>2514972370.5079355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59373130846.692116</v>
      </c>
      <c r="D76" s="90">
        <f t="shared" ca="1" si="12"/>
        <v>118746261693.38423</v>
      </c>
      <c r="E76" s="90">
        <f t="shared" ca="1" si="12"/>
        <v>178119392540.07635</v>
      </c>
      <c r="F76" s="90">
        <f t="shared" ca="1" si="12"/>
        <v>237492523386.76846</v>
      </c>
      <c r="G76" s="90">
        <f t="shared" ca="1" si="12"/>
        <v>296865654233.46057</v>
      </c>
      <c r="H76" s="90">
        <f t="shared" ca="1" si="12"/>
        <v>356238785080.15271</v>
      </c>
      <c r="I76" s="90">
        <f t="shared" ca="1" si="12"/>
        <v>415611915926.84485</v>
      </c>
      <c r="J76" s="90">
        <f t="shared" ca="1" si="12"/>
        <v>474985046773.53693</v>
      </c>
      <c r="K76" s="90">
        <f t="shared" ca="1" si="12"/>
        <v>534358177620.229</v>
      </c>
      <c r="L76" s="214">
        <f ca="1">IF('Soil 2020'!$A84="CM",INDIRECT("'Soil 2020'!"&amp;'Country Selector'!$B$3&amp;ROW($A84))*10^12,0)*'Process Emissions Multipliers'!$B$57</f>
        <v>593731308466.92114</v>
      </c>
      <c r="M76" s="90">
        <f t="shared" ca="1" si="16"/>
        <v>1332630087014.8525</v>
      </c>
      <c r="N76" s="90">
        <f t="shared" ca="1" si="13"/>
        <v>2071528865562.7837</v>
      </c>
      <c r="O76" s="90">
        <f t="shared" ca="1" si="13"/>
        <v>2810427644110.7148</v>
      </c>
      <c r="P76" s="90">
        <f t="shared" ca="1" si="13"/>
        <v>3549326422658.6465</v>
      </c>
      <c r="Q76" s="90">
        <f t="shared" ca="1" si="13"/>
        <v>4288225201206.5776</v>
      </c>
      <c r="R76" s="90">
        <f t="shared" ca="1" si="13"/>
        <v>5027123979754.5088</v>
      </c>
      <c r="S76" s="90">
        <f t="shared" ca="1" si="13"/>
        <v>5766022758302.4404</v>
      </c>
      <c r="T76" s="90">
        <f t="shared" ca="1" si="13"/>
        <v>6504921536850.3711</v>
      </c>
      <c r="U76" s="90">
        <f t="shared" ca="1" si="13"/>
        <v>7243820315398.3037</v>
      </c>
      <c r="V76" s="214">
        <f ca="1">IF('Soil 2030'!$A84="CM",INDIRECT("'Soil 2030'!"&amp;'Country Selector'!$B$3&amp;ROW($A84))*10^12,0)*'Process Emissions Multipliers'!$D$57</f>
        <v>7982719093946.2344</v>
      </c>
      <c r="W76" s="90">
        <f t="shared" ca="1" si="14"/>
        <v>7980828257410.4971</v>
      </c>
      <c r="X76" s="90">
        <f t="shared" ca="1" si="14"/>
        <v>7978937420874.7617</v>
      </c>
      <c r="Y76" s="90">
        <f t="shared" ca="1" si="14"/>
        <v>7977046584339.0234</v>
      </c>
      <c r="Z76" s="90">
        <f t="shared" ca="1" si="14"/>
        <v>7975155747803.2871</v>
      </c>
      <c r="AA76" s="90">
        <f t="shared" ca="1" si="14"/>
        <v>7973264911267.5508</v>
      </c>
      <c r="AB76" s="90">
        <f t="shared" ca="1" si="14"/>
        <v>7971374074731.8145</v>
      </c>
      <c r="AC76" s="90">
        <f t="shared" ca="1" si="14"/>
        <v>7969483238196.0781</v>
      </c>
      <c r="AD76" s="90">
        <f t="shared" ca="1" si="14"/>
        <v>7967592401660.3408</v>
      </c>
      <c r="AE76" s="90">
        <f t="shared" ca="1" si="14"/>
        <v>7965701565124.6045</v>
      </c>
      <c r="AF76" s="90">
        <f t="shared" ca="1" si="14"/>
        <v>7963810728588.8682</v>
      </c>
      <c r="AG76" s="90">
        <f t="shared" ca="1" si="14"/>
        <v>7961919892053.1309</v>
      </c>
      <c r="AH76" s="90">
        <f t="shared" ca="1" si="14"/>
        <v>7960029055517.3945</v>
      </c>
      <c r="AI76" s="90">
        <f t="shared" ca="1" si="14"/>
        <v>7958138218981.6582</v>
      </c>
      <c r="AJ76" s="90">
        <f t="shared" ca="1" si="14"/>
        <v>7956247382445.9209</v>
      </c>
      <c r="AK76" s="90">
        <f t="shared" ca="1" si="14"/>
        <v>7954356545910.1846</v>
      </c>
      <c r="AL76" s="90">
        <f t="shared" ca="1" si="14"/>
        <v>7952465709374.4482</v>
      </c>
      <c r="AM76" s="90">
        <f t="shared" ca="1" si="11"/>
        <v>7950574872838.7109</v>
      </c>
      <c r="AN76" s="90">
        <f t="shared" ca="1" si="11"/>
        <v>7948684036302.9746</v>
      </c>
      <c r="AO76" s="90">
        <f t="shared" ca="1" si="11"/>
        <v>7946793199767.2383</v>
      </c>
      <c r="AP76" s="214">
        <f ca="1">V76*'Process Emissions Multipliers'!$E$57</f>
        <v>7944902363231.501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50105306486.042542</v>
      </c>
      <c r="N81" s="90">
        <f t="shared" ca="1" si="13"/>
        <v>100210612972.08508</v>
      </c>
      <c r="O81" s="90">
        <f t="shared" ca="1" si="13"/>
        <v>150315919458.12762</v>
      </c>
      <c r="P81" s="90">
        <f t="shared" ca="1" si="13"/>
        <v>200421225944.17017</v>
      </c>
      <c r="Q81" s="90">
        <f t="shared" ca="1" si="13"/>
        <v>250526532430.21271</v>
      </c>
      <c r="R81" s="90">
        <f t="shared" ca="1" si="13"/>
        <v>300631838916.25525</v>
      </c>
      <c r="S81" s="90">
        <f t="shared" ca="1" si="13"/>
        <v>350737145402.29779</v>
      </c>
      <c r="T81" s="90">
        <f t="shared" ca="1" si="13"/>
        <v>400842451888.34033</v>
      </c>
      <c r="U81" s="90">
        <f t="shared" ca="1" si="13"/>
        <v>450947758374.38293</v>
      </c>
      <c r="V81" s="214">
        <f ca="1">IF('Soil 2030'!$A89="CM",INDIRECT("'Soil 2030'!"&amp;'Country Selector'!$B$3&amp;ROW($A89))*10^12,0)*'Process Emissions Multipliers'!$D$57</f>
        <v>501053064860.42542</v>
      </c>
      <c r="W81" s="90">
        <f t="shared" ca="1" si="18"/>
        <v>500934382312.50769</v>
      </c>
      <c r="X81" s="90">
        <f t="shared" ca="1" si="18"/>
        <v>500815699764.59003</v>
      </c>
      <c r="Y81" s="90">
        <f t="shared" ca="1" si="18"/>
        <v>500697017216.6723</v>
      </c>
      <c r="Z81" s="90">
        <f t="shared" ca="1" si="18"/>
        <v>500578334668.75458</v>
      </c>
      <c r="AA81" s="90">
        <f t="shared" ca="1" si="18"/>
        <v>500459652120.83679</v>
      </c>
      <c r="AB81" s="90">
        <f t="shared" ca="1" si="18"/>
        <v>500340969572.91913</v>
      </c>
      <c r="AC81" s="90">
        <f t="shared" ca="1" si="18"/>
        <v>500222287025.0014</v>
      </c>
      <c r="AD81" s="90">
        <f t="shared" ca="1" si="18"/>
        <v>500103604477.08374</v>
      </c>
      <c r="AE81" s="90">
        <f t="shared" ca="1" si="18"/>
        <v>499984921929.16602</v>
      </c>
      <c r="AF81" s="90">
        <f t="shared" ca="1" si="18"/>
        <v>499866239381.24829</v>
      </c>
      <c r="AG81" s="90">
        <f t="shared" ca="1" si="18"/>
        <v>499747556833.33063</v>
      </c>
      <c r="AH81" s="90">
        <f t="shared" ca="1" si="18"/>
        <v>499628874285.41284</v>
      </c>
      <c r="AI81" s="90">
        <f t="shared" ca="1" si="18"/>
        <v>499510191737.49512</v>
      </c>
      <c r="AJ81" s="90">
        <f t="shared" ca="1" si="18"/>
        <v>499391509189.57745</v>
      </c>
      <c r="AK81" s="90">
        <f t="shared" ca="1" si="18"/>
        <v>499272826641.65967</v>
      </c>
      <c r="AL81" s="90">
        <f t="shared" ca="1" si="18"/>
        <v>499154144093.742</v>
      </c>
      <c r="AM81" s="90">
        <f t="shared" ca="1" si="17"/>
        <v>499035461545.82434</v>
      </c>
      <c r="AN81" s="90">
        <f t="shared" ca="1" si="17"/>
        <v>498916778997.90662</v>
      </c>
      <c r="AO81" s="90">
        <f t="shared" ca="1" si="17"/>
        <v>498798096449.98889</v>
      </c>
      <c r="AP81" s="214">
        <f ca="1">V81*'Process Emissions Multipliers'!$E$57</f>
        <v>498679413902.07117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95404717537.710541</v>
      </c>
      <c r="D94" s="90">
        <f t="shared" ca="1" si="12"/>
        <v>190809435075.42108</v>
      </c>
      <c r="E94" s="90">
        <f t="shared" ca="1" si="12"/>
        <v>286214152613.13159</v>
      </c>
      <c r="F94" s="90">
        <f t="shared" ca="1" si="12"/>
        <v>381618870150.84216</v>
      </c>
      <c r="G94" s="90">
        <f t="shared" ca="1" si="12"/>
        <v>477023587688.55261</v>
      </c>
      <c r="H94" s="90">
        <f t="shared" ca="1" si="12"/>
        <v>572428305226.26318</v>
      </c>
      <c r="I94" s="90">
        <f t="shared" ca="1" si="12"/>
        <v>667833022763.97375</v>
      </c>
      <c r="J94" s="90">
        <f t="shared" ca="1" si="12"/>
        <v>763237740301.68433</v>
      </c>
      <c r="K94" s="90">
        <f t="shared" ca="1" si="12"/>
        <v>858642457839.39478</v>
      </c>
      <c r="L94" s="214">
        <f ca="1">IF('Soil 2020'!$A102="CM",INDIRECT("'Soil 2020'!"&amp;'Country Selector'!$B$3&amp;ROW($A102))*10^12,0)*'Process Emissions Multipliers'!$B$57</f>
        <v>954047175377.10535</v>
      </c>
      <c r="M94" s="90">
        <f t="shared" ca="1" si="16"/>
        <v>858642457839.39478</v>
      </c>
      <c r="N94" s="90">
        <f t="shared" ca="1" si="13"/>
        <v>763237740301.68433</v>
      </c>
      <c r="O94" s="90">
        <f t="shared" ca="1" si="13"/>
        <v>667833022763.97375</v>
      </c>
      <c r="P94" s="90">
        <f t="shared" ca="1" si="13"/>
        <v>572428305226.26318</v>
      </c>
      <c r="Q94" s="90">
        <f t="shared" ca="1" si="13"/>
        <v>477023587688.55261</v>
      </c>
      <c r="R94" s="90">
        <f t="shared" ca="1" si="13"/>
        <v>381618870150.84216</v>
      </c>
      <c r="S94" s="90">
        <f t="shared" ca="1" si="13"/>
        <v>286214152613.13159</v>
      </c>
      <c r="T94" s="90">
        <f t="shared" ca="1" si="13"/>
        <v>190809435075.42108</v>
      </c>
      <c r="U94" s="90">
        <f t="shared" ca="1" si="13"/>
        <v>95404717537.710541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18587941191.906742</v>
      </c>
      <c r="N148" s="90">
        <f t="shared" ca="1" si="28"/>
        <v>37175882383.813484</v>
      </c>
      <c r="O148" s="90">
        <f t="shared" ca="1" si="28"/>
        <v>55763823575.72023</v>
      </c>
      <c r="P148" s="90">
        <f t="shared" ca="1" si="28"/>
        <v>74351764767.626968</v>
      </c>
      <c r="Q148" s="90">
        <f t="shared" ca="1" si="28"/>
        <v>92939705959.533707</v>
      </c>
      <c r="R148" s="90">
        <f t="shared" ca="1" si="28"/>
        <v>111527647151.44046</v>
      </c>
      <c r="S148" s="90">
        <f t="shared" ca="1" si="28"/>
        <v>130115588343.3472</v>
      </c>
      <c r="T148" s="90">
        <f t="shared" ca="1" si="28"/>
        <v>148703529535.25394</v>
      </c>
      <c r="U148" s="90">
        <f t="shared" ca="1" si="28"/>
        <v>167291470727.16068</v>
      </c>
      <c r="V148" s="214">
        <f ca="1">IF('Soil 2030'!$A156="CM",INDIRECT("'Soil 2030'!"&amp;'Country Selector'!$B$3&amp;ROW($A156))*10^12,0)*'Process Emissions Multipliers'!$D$57</f>
        <v>185879411919.06741</v>
      </c>
      <c r="W148" s="90">
        <f t="shared" ca="1" si="30"/>
        <v>185835383364.49078</v>
      </c>
      <c r="X148" s="90">
        <f t="shared" ca="1" si="30"/>
        <v>185791354809.91412</v>
      </c>
      <c r="Y148" s="90">
        <f t="shared" ca="1" si="30"/>
        <v>185747326255.33749</v>
      </c>
      <c r="Z148" s="90">
        <f t="shared" ca="1" si="30"/>
        <v>185703297700.76086</v>
      </c>
      <c r="AA148" s="90">
        <f t="shared" ca="1" si="30"/>
        <v>185659269146.1842</v>
      </c>
      <c r="AB148" s="90">
        <f t="shared" ca="1" si="30"/>
        <v>185615240591.60757</v>
      </c>
      <c r="AC148" s="90">
        <f t="shared" ca="1" si="30"/>
        <v>185571212037.03094</v>
      </c>
      <c r="AD148" s="90">
        <f t="shared" ca="1" si="30"/>
        <v>185527183482.45428</v>
      </c>
      <c r="AE148" s="90">
        <f t="shared" ca="1" si="30"/>
        <v>185483154927.87762</v>
      </c>
      <c r="AF148" s="90">
        <f t="shared" ca="1" si="30"/>
        <v>185439126373.30099</v>
      </c>
      <c r="AG148" s="90">
        <f t="shared" ca="1" si="30"/>
        <v>185395097818.72437</v>
      </c>
      <c r="AH148" s="90">
        <f t="shared" ca="1" si="30"/>
        <v>185351069264.14771</v>
      </c>
      <c r="AI148" s="90">
        <f t="shared" ca="1" si="30"/>
        <v>185307040709.57111</v>
      </c>
      <c r="AJ148" s="90">
        <f t="shared" ca="1" si="30"/>
        <v>185263012154.99445</v>
      </c>
      <c r="AK148" s="90">
        <f t="shared" ca="1" si="30"/>
        <v>185218983600.41779</v>
      </c>
      <c r="AL148" s="90">
        <f t="shared" ca="1" si="30"/>
        <v>185174955045.84113</v>
      </c>
      <c r="AM148" s="90">
        <f t="shared" ca="1" si="29"/>
        <v>185130926491.2645</v>
      </c>
      <c r="AN148" s="90">
        <f t="shared" ca="1" si="29"/>
        <v>185086897936.68787</v>
      </c>
      <c r="AO148" s="90">
        <f t="shared" ca="1" si="29"/>
        <v>185042869382.11121</v>
      </c>
      <c r="AP148" s="214">
        <f ca="1">V148*'Process Emissions Multipliers'!$E$57</f>
        <v>184998840827.53458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938813343397.42261</v>
      </c>
      <c r="D153" s="90">
        <f t="shared" ca="1" si="27"/>
        <v>1619303256863.9304</v>
      </c>
      <c r="E153" s="90">
        <f t="shared" ca="1" si="27"/>
        <v>2299793170330.4385</v>
      </c>
      <c r="F153" s="90">
        <f t="shared" ca="1" si="27"/>
        <v>2980283083796.9463</v>
      </c>
      <c r="G153" s="90">
        <f t="shared" ca="1" si="27"/>
        <v>3660772997263.4546</v>
      </c>
      <c r="H153" s="90">
        <f t="shared" ca="1" si="27"/>
        <v>4341262910729.9624</v>
      </c>
      <c r="I153" s="90">
        <f t="shared" ca="1" si="27"/>
        <v>5021752824196.4707</v>
      </c>
      <c r="J153" s="90">
        <f t="shared" ca="1" si="27"/>
        <v>5702242737662.9775</v>
      </c>
      <c r="K153" s="90">
        <f t="shared" ca="1" si="27"/>
        <v>6382732651129.4863</v>
      </c>
      <c r="L153" s="214">
        <f ca="1">IF('Soil 2020'!$A161="CM",INDIRECT("'Soil 2020'!"&amp;'Country Selector'!$B$3&amp;ROW($A161))*10^12,0)*'Process Emissions Multipliers'!$B$57</f>
        <v>7063222564595.9941</v>
      </c>
      <c r="M153" s="90">
        <f t="shared" ca="1" si="28"/>
        <v>6369273788642.0176</v>
      </c>
      <c r="N153" s="90">
        <f t="shared" ca="1" si="28"/>
        <v>5675325012688.041</v>
      </c>
      <c r="O153" s="90">
        <f t="shared" ca="1" si="28"/>
        <v>4981376236734.0654</v>
      </c>
      <c r="P153" s="90">
        <f t="shared" ca="1" si="28"/>
        <v>4287427460780.0889</v>
      </c>
      <c r="Q153" s="90">
        <f t="shared" ca="1" si="28"/>
        <v>3593478684826.1123</v>
      </c>
      <c r="R153" s="90">
        <f t="shared" ca="1" si="28"/>
        <v>2899529908872.1357</v>
      </c>
      <c r="S153" s="90">
        <f t="shared" ca="1" si="28"/>
        <v>2205581132918.1597</v>
      </c>
      <c r="T153" s="90">
        <f t="shared" ca="1" si="28"/>
        <v>1511632356964.1833</v>
      </c>
      <c r="U153" s="90">
        <f t="shared" ca="1" si="28"/>
        <v>817683581010.20691</v>
      </c>
      <c r="V153" s="214">
        <f ca="1">IF('Soil 2030'!$A161="CM",INDIRECT("'Soil 2030'!"&amp;'Country Selector'!$B$3&amp;ROW($A161))*10^12,0)*'Process Emissions Multipliers'!$D$57</f>
        <v>123734805056.23067</v>
      </c>
      <c r="W153" s="90">
        <f t="shared" ca="1" si="30"/>
        <v>123705496460.07576</v>
      </c>
      <c r="X153" s="90">
        <f t="shared" ca="1" si="30"/>
        <v>123676187863.92084</v>
      </c>
      <c r="Y153" s="90">
        <f t="shared" ca="1" si="30"/>
        <v>123646879267.76593</v>
      </c>
      <c r="Z153" s="90">
        <f t="shared" ca="1" si="30"/>
        <v>123617570671.61102</v>
      </c>
      <c r="AA153" s="90">
        <f t="shared" ca="1" si="30"/>
        <v>123588262075.45612</v>
      </c>
      <c r="AB153" s="90">
        <f t="shared" ca="1" si="30"/>
        <v>123558953479.30119</v>
      </c>
      <c r="AC153" s="90">
        <f t="shared" ca="1" si="30"/>
        <v>123529644883.1463</v>
      </c>
      <c r="AD153" s="90">
        <f t="shared" ca="1" si="30"/>
        <v>123500336286.99138</v>
      </c>
      <c r="AE153" s="90">
        <f t="shared" ca="1" si="30"/>
        <v>123471027690.83646</v>
      </c>
      <c r="AF153" s="90">
        <f t="shared" ca="1" si="30"/>
        <v>123441719094.68155</v>
      </c>
      <c r="AG153" s="90">
        <f t="shared" ca="1" si="30"/>
        <v>123412410498.52664</v>
      </c>
      <c r="AH153" s="90">
        <f t="shared" ca="1" si="30"/>
        <v>123383101902.37172</v>
      </c>
      <c r="AI153" s="90">
        <f t="shared" ca="1" si="30"/>
        <v>123353793306.21683</v>
      </c>
      <c r="AJ153" s="90">
        <f t="shared" ca="1" si="30"/>
        <v>123324484710.0619</v>
      </c>
      <c r="AK153" s="90">
        <f t="shared" ca="1" si="30"/>
        <v>123295176113.907</v>
      </c>
      <c r="AL153" s="90">
        <f t="shared" ca="1" si="30"/>
        <v>123265867517.75208</v>
      </c>
      <c r="AM153" s="90">
        <f t="shared" ca="1" si="29"/>
        <v>123236558921.59717</v>
      </c>
      <c r="AN153" s="90">
        <f t="shared" ca="1" si="29"/>
        <v>123207250325.44225</v>
      </c>
      <c r="AO153" s="90">
        <f t="shared" ca="1" si="29"/>
        <v>123177941729.28734</v>
      </c>
      <c r="AP153" s="214">
        <f ca="1">V153*'Process Emissions Multipliers'!$E$57</f>
        <v>123148633133.13243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19017159243.354023</v>
      </c>
      <c r="D154" s="90">
        <f t="shared" ca="1" si="27"/>
        <v>38034318486.708046</v>
      </c>
      <c r="E154" s="90">
        <f t="shared" ca="1" si="27"/>
        <v>57051477730.062057</v>
      </c>
      <c r="F154" s="90">
        <f t="shared" ca="1" si="27"/>
        <v>76068636973.416092</v>
      </c>
      <c r="G154" s="90">
        <f t="shared" ca="1" si="27"/>
        <v>95085796216.770111</v>
      </c>
      <c r="H154" s="90">
        <f t="shared" ca="1" si="27"/>
        <v>114102955460.12411</v>
      </c>
      <c r="I154" s="90">
        <f t="shared" ca="1" si="27"/>
        <v>133120114703.47815</v>
      </c>
      <c r="J154" s="90">
        <f t="shared" ca="1" si="27"/>
        <v>152137273946.83218</v>
      </c>
      <c r="K154" s="90">
        <f t="shared" ca="1" si="27"/>
        <v>171154433190.18622</v>
      </c>
      <c r="L154" s="214">
        <f ca="1">IF('Soil 2020'!$A162="CM",INDIRECT("'Soil 2020'!"&amp;'Country Selector'!$B$3&amp;ROW($A162))*10^12,0)*'Process Emissions Multipliers'!$B$57</f>
        <v>190171592433.54022</v>
      </c>
      <c r="M154" s="90">
        <f t="shared" ca="1" si="28"/>
        <v>171154433190.18622</v>
      </c>
      <c r="N154" s="90">
        <f t="shared" ca="1" si="28"/>
        <v>152137273946.83218</v>
      </c>
      <c r="O154" s="90">
        <f t="shared" ca="1" si="28"/>
        <v>133120114703.47815</v>
      </c>
      <c r="P154" s="90">
        <f t="shared" ca="1" si="28"/>
        <v>114102955460.12411</v>
      </c>
      <c r="Q154" s="90">
        <f t="shared" ca="1" si="28"/>
        <v>95085796216.770111</v>
      </c>
      <c r="R154" s="90">
        <f t="shared" ca="1" si="28"/>
        <v>76068636973.416092</v>
      </c>
      <c r="S154" s="90">
        <f t="shared" ca="1" si="28"/>
        <v>57051477730.062057</v>
      </c>
      <c r="T154" s="90">
        <f t="shared" ca="1" si="28"/>
        <v>38034318486.708046</v>
      </c>
      <c r="U154" s="90">
        <f t="shared" ca="1" si="28"/>
        <v>19017159243.354023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175029196155.06976</v>
      </c>
      <c r="D155" s="90">
        <f t="shared" ca="1" si="27"/>
        <v>178206712200.77313</v>
      </c>
      <c r="E155" s="90">
        <f t="shared" ca="1" si="27"/>
        <v>181384228246.47647</v>
      </c>
      <c r="F155" s="90">
        <f t="shared" ca="1" si="27"/>
        <v>184561744292.17987</v>
      </c>
      <c r="G155" s="90">
        <f t="shared" ca="1" si="27"/>
        <v>187739260337.88321</v>
      </c>
      <c r="H155" s="90">
        <f t="shared" ca="1" si="27"/>
        <v>190916776383.58661</v>
      </c>
      <c r="I155" s="90">
        <f t="shared" ca="1" si="27"/>
        <v>194094292429.28995</v>
      </c>
      <c r="J155" s="90">
        <f t="shared" ca="1" si="27"/>
        <v>197271808474.99335</v>
      </c>
      <c r="K155" s="90">
        <f t="shared" ca="1" si="27"/>
        <v>200449324520.69672</v>
      </c>
      <c r="L155" s="214">
        <f ca="1">IF('Soil 2020'!$A163="CM",INDIRECT("'Soil 2020'!"&amp;'Country Selector'!$B$3&amp;ROW($A163))*10^12,0)*'Process Emissions Multipliers'!$B$57</f>
        <v>203626840566.40005</v>
      </c>
      <c r="M155" s="90">
        <f t="shared" ca="1" si="28"/>
        <v>230790258221.50583</v>
      </c>
      <c r="N155" s="90">
        <f t="shared" ca="1" si="28"/>
        <v>257953675876.61157</v>
      </c>
      <c r="O155" s="90">
        <f t="shared" ca="1" si="28"/>
        <v>285117093531.71735</v>
      </c>
      <c r="P155" s="90">
        <f t="shared" ca="1" si="28"/>
        <v>312280511186.82312</v>
      </c>
      <c r="Q155" s="90">
        <f t="shared" ca="1" si="28"/>
        <v>339443928841.92883</v>
      </c>
      <c r="R155" s="90">
        <f t="shared" ca="1" si="28"/>
        <v>366607346497.03467</v>
      </c>
      <c r="S155" s="90">
        <f t="shared" ca="1" si="28"/>
        <v>393770764152.14038</v>
      </c>
      <c r="T155" s="90">
        <f t="shared" ca="1" si="28"/>
        <v>420934181807.24615</v>
      </c>
      <c r="U155" s="90">
        <f t="shared" ca="1" si="28"/>
        <v>448097599462.35187</v>
      </c>
      <c r="V155" s="214">
        <f ca="1">IF('Soil 2030'!$A163="CM",INDIRECT("'Soil 2030'!"&amp;'Country Selector'!$B$3&amp;ROW($A163))*10^12,0)*'Process Emissions Multipliers'!$D$57</f>
        <v>475261017117.45764</v>
      </c>
      <c r="W155" s="90">
        <f t="shared" ca="1" si="30"/>
        <v>475148443834.51971</v>
      </c>
      <c r="X155" s="90">
        <f t="shared" ca="1" si="30"/>
        <v>475035870551.58173</v>
      </c>
      <c r="Y155" s="90">
        <f t="shared" ca="1" si="30"/>
        <v>474923297268.6438</v>
      </c>
      <c r="Z155" s="90">
        <f t="shared" ca="1" si="30"/>
        <v>474810723985.70581</v>
      </c>
      <c r="AA155" s="90">
        <f t="shared" ca="1" si="30"/>
        <v>474698150702.76782</v>
      </c>
      <c r="AB155" s="90">
        <f t="shared" ca="1" si="30"/>
        <v>474585577419.8299</v>
      </c>
      <c r="AC155" s="90">
        <f t="shared" ca="1" si="30"/>
        <v>474473004136.89197</v>
      </c>
      <c r="AD155" s="90">
        <f t="shared" ca="1" si="30"/>
        <v>474360430853.95398</v>
      </c>
      <c r="AE155" s="90">
        <f t="shared" ca="1" si="30"/>
        <v>474247857571.01599</v>
      </c>
      <c r="AF155" s="90">
        <f t="shared" ca="1" si="30"/>
        <v>474135284288.078</v>
      </c>
      <c r="AG155" s="90">
        <f t="shared" ca="1" si="30"/>
        <v>474022711005.14014</v>
      </c>
      <c r="AH155" s="90">
        <f t="shared" ca="1" si="30"/>
        <v>473910137722.20215</v>
      </c>
      <c r="AI155" s="90">
        <f t="shared" ca="1" si="30"/>
        <v>473797564439.26416</v>
      </c>
      <c r="AJ155" s="90">
        <f t="shared" ca="1" si="30"/>
        <v>473684991156.32629</v>
      </c>
      <c r="AK155" s="90">
        <f t="shared" ca="1" si="30"/>
        <v>473572417873.38831</v>
      </c>
      <c r="AL155" s="90">
        <f t="shared" ca="1" si="30"/>
        <v>473459844590.45032</v>
      </c>
      <c r="AM155" s="90">
        <f t="shared" ca="1" si="29"/>
        <v>473347271307.51233</v>
      </c>
      <c r="AN155" s="90">
        <f t="shared" ca="1" si="29"/>
        <v>473234698024.5744</v>
      </c>
      <c r="AO155" s="90">
        <f t="shared" ca="1" si="29"/>
        <v>473122124741.63641</v>
      </c>
      <c r="AP155" s="214">
        <f ca="1">V155*'Process Emissions Multipliers'!$E$57</f>
        <v>473009551458.69849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1246843197562.2065</v>
      </c>
      <c r="D156" s="90">
        <f t="shared" ca="1" si="27"/>
        <v>1149139833012.0322</v>
      </c>
      <c r="E156" s="90">
        <f t="shared" ca="1" si="27"/>
        <v>1051436468461.8582</v>
      </c>
      <c r="F156" s="90">
        <f t="shared" ref="D156:K177" ca="1" si="31">$B156*($L$1-F$1)/($L$1-$B$1)+$L156*(F$1-$B$1)/($L$1-$B$1)</f>
        <v>953733103911.68384</v>
      </c>
      <c r="G156" s="90">
        <f t="shared" ca="1" si="31"/>
        <v>856029739361.50952</v>
      </c>
      <c r="H156" s="90">
        <f t="shared" ca="1" si="31"/>
        <v>758326374811.33533</v>
      </c>
      <c r="I156" s="90">
        <f t="shared" ca="1" si="31"/>
        <v>660623010261.16113</v>
      </c>
      <c r="J156" s="90">
        <f t="shared" ca="1" si="31"/>
        <v>562919645710.98682</v>
      </c>
      <c r="K156" s="90">
        <f t="shared" ca="1" si="31"/>
        <v>465216281160.81256</v>
      </c>
      <c r="L156" s="214">
        <f ca="1">IF('Soil 2020'!$A164="CM",INDIRECT("'Soil 2020'!"&amp;'Country Selector'!$B$3&amp;ROW($A164))*10^12,0)*'Process Emissions Multipliers'!$B$57</f>
        <v>367512916610.63831</v>
      </c>
      <c r="M156" s="90">
        <f t="shared" ca="1" si="28"/>
        <v>358932509423.19586</v>
      </c>
      <c r="N156" s="90">
        <f t="shared" ca="1" si="28"/>
        <v>350352102235.75348</v>
      </c>
      <c r="O156" s="90">
        <f t="shared" ca="1" si="28"/>
        <v>341771695048.3111</v>
      </c>
      <c r="P156" s="90">
        <f t="shared" ref="N156:U177" ca="1" si="32">$L156*($V$1-P$1)/($V$1-$L$1)+$V156*(P$1-$L$1)/($V$1-$L$1)</f>
        <v>333191287860.86865</v>
      </c>
      <c r="Q156" s="90">
        <f t="shared" ca="1" si="32"/>
        <v>324610880673.42627</v>
      </c>
      <c r="R156" s="90">
        <f t="shared" ca="1" si="32"/>
        <v>316030473485.98383</v>
      </c>
      <c r="S156" s="90">
        <f t="shared" ca="1" si="32"/>
        <v>307450066298.54138</v>
      </c>
      <c r="T156" s="90">
        <f t="shared" ca="1" si="32"/>
        <v>298869659111.099</v>
      </c>
      <c r="U156" s="90">
        <f t="shared" ca="1" si="32"/>
        <v>290289251923.65662</v>
      </c>
      <c r="V156" s="214">
        <f ca="1">IF('Soil 2030'!$A164="CM",INDIRECT("'Soil 2030'!"&amp;'Country Selector'!$B$3&amp;ROW($A164))*10^12,0)*'Process Emissions Multipliers'!$D$57</f>
        <v>281708844736.21417</v>
      </c>
      <c r="W156" s="90">
        <f t="shared" ca="1" si="30"/>
        <v>281642117425.65765</v>
      </c>
      <c r="X156" s="90">
        <f t="shared" ca="1" si="30"/>
        <v>281575390115.10107</v>
      </c>
      <c r="Y156" s="90">
        <f t="shared" ca="1" si="30"/>
        <v>281508662804.54456</v>
      </c>
      <c r="Z156" s="90">
        <f t="shared" ca="1" si="30"/>
        <v>281441935493.98804</v>
      </c>
      <c r="AA156" s="90">
        <f t="shared" ca="1" si="30"/>
        <v>281375208183.43146</v>
      </c>
      <c r="AB156" s="90">
        <f t="shared" ca="1" si="30"/>
        <v>281308480872.87488</v>
      </c>
      <c r="AC156" s="90">
        <f t="shared" ca="1" si="30"/>
        <v>281241753562.31836</v>
      </c>
      <c r="AD156" s="90">
        <f t="shared" ca="1" si="30"/>
        <v>281175026251.76184</v>
      </c>
      <c r="AE156" s="90">
        <f t="shared" ca="1" si="30"/>
        <v>281108298941.20532</v>
      </c>
      <c r="AF156" s="90">
        <f t="shared" ca="1" si="30"/>
        <v>281041571630.64874</v>
      </c>
      <c r="AG156" s="90">
        <f t="shared" ca="1" si="30"/>
        <v>280974844320.09222</v>
      </c>
      <c r="AH156" s="90">
        <f t="shared" ca="1" si="30"/>
        <v>280908117009.53564</v>
      </c>
      <c r="AI156" s="90">
        <f t="shared" ca="1" si="30"/>
        <v>280841389698.97913</v>
      </c>
      <c r="AJ156" s="90">
        <f t="shared" ca="1" si="30"/>
        <v>280774662388.42261</v>
      </c>
      <c r="AK156" s="90">
        <f t="shared" ca="1" si="30"/>
        <v>280707935077.86603</v>
      </c>
      <c r="AL156" s="90">
        <f t="shared" ca="1" si="30"/>
        <v>280641207767.30951</v>
      </c>
      <c r="AM156" s="90">
        <f t="shared" ca="1" si="29"/>
        <v>280574480456.75293</v>
      </c>
      <c r="AN156" s="90">
        <f t="shared" ca="1" si="29"/>
        <v>280507753146.19641</v>
      </c>
      <c r="AO156" s="90">
        <f t="shared" ca="1" si="29"/>
        <v>280441025835.63989</v>
      </c>
      <c r="AP156" s="214">
        <f ca="1">V156*'Process Emissions Multipliers'!$E$57</f>
        <v>280374298525.08331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184890049394.47931</v>
      </c>
      <c r="D157" s="90">
        <f t="shared" ca="1" si="31"/>
        <v>276049804295.68542</v>
      </c>
      <c r="E157" s="90">
        <f t="shared" ca="1" si="31"/>
        <v>367209559196.8916</v>
      </c>
      <c r="F157" s="90">
        <f t="shared" ca="1" si="31"/>
        <v>458369314098.09772</v>
      </c>
      <c r="G157" s="90">
        <f t="shared" ca="1" si="31"/>
        <v>549529068999.30377</v>
      </c>
      <c r="H157" s="90">
        <f t="shared" ca="1" si="31"/>
        <v>640688823900.51001</v>
      </c>
      <c r="I157" s="90">
        <f t="shared" ca="1" si="31"/>
        <v>731848578801.71606</v>
      </c>
      <c r="J157" s="90">
        <f t="shared" ca="1" si="31"/>
        <v>823008333702.92224</v>
      </c>
      <c r="K157" s="90">
        <f t="shared" ca="1" si="31"/>
        <v>914168088604.1283</v>
      </c>
      <c r="L157" s="214">
        <f ca="1">IF('Soil 2020'!$A165="CM",INDIRECT("'Soil 2020'!"&amp;'Country Selector'!$B$3&amp;ROW($A165))*10^12,0)*'Process Emissions Multipliers'!$B$57</f>
        <v>1005327843505.3345</v>
      </c>
      <c r="M157" s="90">
        <f t="shared" ref="M157:M177" ca="1" si="34">$L157*($V$1-M$1)/($V$1-$L$1)+$V157*(M$1-$L$1)/($V$1-$L$1)</f>
        <v>935753522646.07703</v>
      </c>
      <c r="N157" s="90">
        <f t="shared" ca="1" si="32"/>
        <v>866179201786.81958</v>
      </c>
      <c r="O157" s="90">
        <f t="shared" ca="1" si="32"/>
        <v>796604880927.56213</v>
      </c>
      <c r="P157" s="90">
        <f t="shared" ca="1" si="32"/>
        <v>727030560068.30469</v>
      </c>
      <c r="Q157" s="90">
        <f t="shared" ca="1" si="32"/>
        <v>657456239209.04724</v>
      </c>
      <c r="R157" s="90">
        <f t="shared" ca="1" si="32"/>
        <v>587881918349.78979</v>
      </c>
      <c r="S157" s="90">
        <f t="shared" ca="1" si="32"/>
        <v>518307597490.53241</v>
      </c>
      <c r="T157" s="90">
        <f t="shared" ca="1" si="32"/>
        <v>448733276631.27496</v>
      </c>
      <c r="U157" s="90">
        <f t="shared" ca="1" si="32"/>
        <v>379158955772.01752</v>
      </c>
      <c r="V157" s="214">
        <f ca="1">IF('Soil 2030'!$A165="CM",INDIRECT("'Soil 2030'!"&amp;'Country Selector'!$B$3&amp;ROW($A165))*10^12,0)*'Process Emissions Multipliers'!$D$57</f>
        <v>309584634912.76007</v>
      </c>
      <c r="W157" s="90">
        <f t="shared" ca="1" si="30"/>
        <v>309511304769.02002</v>
      </c>
      <c r="X157" s="90">
        <f t="shared" ca="1" si="30"/>
        <v>309437974625.27991</v>
      </c>
      <c r="Y157" s="90">
        <f t="shared" ca="1" si="30"/>
        <v>309364644481.53979</v>
      </c>
      <c r="Z157" s="90">
        <f t="shared" ca="1" si="30"/>
        <v>309291314337.79974</v>
      </c>
      <c r="AA157" s="90">
        <f t="shared" ca="1" si="30"/>
        <v>309217984194.05969</v>
      </c>
      <c r="AB157" s="90">
        <f t="shared" ca="1" si="30"/>
        <v>309144654050.31958</v>
      </c>
      <c r="AC157" s="90">
        <f t="shared" ca="1" si="30"/>
        <v>309071323906.57953</v>
      </c>
      <c r="AD157" s="90">
        <f t="shared" ca="1" si="30"/>
        <v>308997993762.83948</v>
      </c>
      <c r="AE157" s="90">
        <f t="shared" ca="1" si="30"/>
        <v>308924663619.09937</v>
      </c>
      <c r="AF157" s="90">
        <f t="shared" ca="1" si="30"/>
        <v>308851333475.35925</v>
      </c>
      <c r="AG157" s="90">
        <f t="shared" ca="1" si="30"/>
        <v>308778003331.6192</v>
      </c>
      <c r="AH157" s="90">
        <f t="shared" ca="1" si="30"/>
        <v>308704673187.87915</v>
      </c>
      <c r="AI157" s="90">
        <f t="shared" ca="1" si="30"/>
        <v>308631343044.13904</v>
      </c>
      <c r="AJ157" s="90">
        <f t="shared" ca="1" si="30"/>
        <v>308558012900.39899</v>
      </c>
      <c r="AK157" s="90">
        <f t="shared" ca="1" si="30"/>
        <v>308484682756.65887</v>
      </c>
      <c r="AL157" s="90">
        <f t="shared" ca="1" si="30"/>
        <v>308411352612.91882</v>
      </c>
      <c r="AM157" s="90">
        <f t="shared" ca="1" si="29"/>
        <v>308338022469.17877</v>
      </c>
      <c r="AN157" s="90">
        <f t="shared" ca="1" si="29"/>
        <v>308264692325.43866</v>
      </c>
      <c r="AO157" s="90">
        <f t="shared" ca="1" si="29"/>
        <v>308191362181.69855</v>
      </c>
      <c r="AP157" s="214">
        <f ca="1">V157*'Process Emissions Multipliers'!$E$57</f>
        <v>308118032037.9585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210996801156.92041</v>
      </c>
      <c r="D158" s="90">
        <f t="shared" ca="1" si="31"/>
        <v>384426034787.70172</v>
      </c>
      <c r="E158" s="90">
        <f t="shared" ca="1" si="31"/>
        <v>557855268418.48315</v>
      </c>
      <c r="F158" s="90">
        <f t="shared" ca="1" si="31"/>
        <v>731284502049.2644</v>
      </c>
      <c r="G158" s="90">
        <f t="shared" ca="1" si="31"/>
        <v>904713735680.04578</v>
      </c>
      <c r="H158" s="90">
        <f t="shared" ca="1" si="31"/>
        <v>1078142969310.8271</v>
      </c>
      <c r="I158" s="90">
        <f t="shared" ca="1" si="31"/>
        <v>1251572202941.6084</v>
      </c>
      <c r="J158" s="90">
        <f t="shared" ca="1" si="31"/>
        <v>1425001436572.3896</v>
      </c>
      <c r="K158" s="90">
        <f t="shared" ca="1" si="31"/>
        <v>1598430670203.1711</v>
      </c>
      <c r="L158" s="214">
        <f ca="1">IF('Soil 2020'!$A166="CM",INDIRECT("'Soil 2020'!"&amp;'Country Selector'!$B$3&amp;ROW($A166))*10^12,0)*'Process Emissions Multipliers'!$B$57</f>
        <v>1771859903833.9524</v>
      </c>
      <c r="M158" s="90">
        <f t="shared" ca="1" si="34"/>
        <v>1783547418270.2834</v>
      </c>
      <c r="N158" s="90">
        <f t="shared" ca="1" si="32"/>
        <v>1795234932706.6143</v>
      </c>
      <c r="O158" s="90">
        <f t="shared" ca="1" si="32"/>
        <v>1806922447142.9453</v>
      </c>
      <c r="P158" s="90">
        <f t="shared" ca="1" si="32"/>
        <v>1818609961579.2764</v>
      </c>
      <c r="Q158" s="90">
        <f t="shared" ca="1" si="32"/>
        <v>1830297476015.6074</v>
      </c>
      <c r="R158" s="90">
        <f t="shared" ca="1" si="32"/>
        <v>1841984990451.9385</v>
      </c>
      <c r="S158" s="90">
        <f t="shared" ca="1" si="32"/>
        <v>1853672504888.2693</v>
      </c>
      <c r="T158" s="90">
        <f t="shared" ca="1" si="32"/>
        <v>1865360019324.6003</v>
      </c>
      <c r="U158" s="90">
        <f t="shared" ca="1" si="32"/>
        <v>1877047533760.9312</v>
      </c>
      <c r="V158" s="214">
        <f ca="1">IF('Soil 2030'!$A166="CM",INDIRECT("'Soil 2030'!"&amp;'Country Selector'!$B$3&amp;ROW($A166))*10^12,0)*'Process Emissions Multipliers'!$D$57</f>
        <v>1888735048197.2622</v>
      </c>
      <c r="W158" s="90">
        <f t="shared" ca="1" si="30"/>
        <v>1888287670656.6738</v>
      </c>
      <c r="X158" s="90">
        <f t="shared" ca="1" si="30"/>
        <v>1887840293116.0852</v>
      </c>
      <c r="Y158" s="90">
        <f t="shared" ca="1" si="30"/>
        <v>1887392915575.4971</v>
      </c>
      <c r="Z158" s="90">
        <f t="shared" ca="1" si="30"/>
        <v>1886945538034.9087</v>
      </c>
      <c r="AA158" s="90">
        <f t="shared" ca="1" si="30"/>
        <v>1886498160494.3203</v>
      </c>
      <c r="AB158" s="90">
        <f t="shared" ca="1" si="30"/>
        <v>1886050782953.7317</v>
      </c>
      <c r="AC158" s="90">
        <f t="shared" ca="1" si="30"/>
        <v>1885603405413.1436</v>
      </c>
      <c r="AD158" s="90">
        <f t="shared" ca="1" si="30"/>
        <v>1885156027872.5552</v>
      </c>
      <c r="AE158" s="90">
        <f t="shared" ca="1" si="30"/>
        <v>1884708650331.9666</v>
      </c>
      <c r="AF158" s="90">
        <f t="shared" ca="1" si="30"/>
        <v>1884261272791.3782</v>
      </c>
      <c r="AG158" s="90">
        <f t="shared" ca="1" si="30"/>
        <v>1883813895250.7898</v>
      </c>
      <c r="AH158" s="90">
        <f t="shared" ca="1" si="30"/>
        <v>1883366517710.2012</v>
      </c>
      <c r="AI158" s="90">
        <f t="shared" ca="1" si="30"/>
        <v>1882919140169.6128</v>
      </c>
      <c r="AJ158" s="90">
        <f t="shared" ca="1" si="30"/>
        <v>1882471762629.0247</v>
      </c>
      <c r="AK158" s="90">
        <f t="shared" ca="1" si="30"/>
        <v>1882024385088.436</v>
      </c>
      <c r="AL158" s="90">
        <f t="shared" ref="AL158:AO173" ca="1" si="35">$V158*($AP$1-AL$1)/($AP$1-$V$1)+$AP158*(AL$1-$V$1)/($AP$1-$V$1)</f>
        <v>1881577007547.8477</v>
      </c>
      <c r="AM158" s="90">
        <f t="shared" ca="1" si="35"/>
        <v>1881129630007.2593</v>
      </c>
      <c r="AN158" s="90">
        <f t="shared" ca="1" si="35"/>
        <v>1880682252466.6711</v>
      </c>
      <c r="AO158" s="90">
        <f t="shared" ca="1" si="35"/>
        <v>1880234874926.0825</v>
      </c>
      <c r="AP158" s="214">
        <f ca="1">V158*'Process Emissions Multipliers'!$E$57</f>
        <v>1879787497385.4941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201857871027.76245</v>
      </c>
      <c r="D159" s="90">
        <f t="shared" ca="1" si="31"/>
        <v>400586603602.47729</v>
      </c>
      <c r="E159" s="90">
        <f t="shared" ca="1" si="31"/>
        <v>599315336177.19214</v>
      </c>
      <c r="F159" s="90">
        <f t="shared" ca="1" si="31"/>
        <v>798044068751.90698</v>
      </c>
      <c r="G159" s="90">
        <f t="shared" ca="1" si="31"/>
        <v>996772801326.6217</v>
      </c>
      <c r="H159" s="90">
        <f t="shared" ca="1" si="31"/>
        <v>1195501533901.3367</v>
      </c>
      <c r="I159" s="90">
        <f t="shared" ca="1" si="31"/>
        <v>1394230266476.0515</v>
      </c>
      <c r="J159" s="90">
        <f t="shared" ca="1" si="31"/>
        <v>1592958999050.7664</v>
      </c>
      <c r="K159" s="90">
        <f t="shared" ca="1" si="31"/>
        <v>1791687731625.481</v>
      </c>
      <c r="L159" s="214">
        <f ca="1">IF('Soil 2020'!$A167="CM",INDIRECT("'Soil 2020'!"&amp;'Country Selector'!$B$3&amp;ROW($A167))*10^12,0)*'Process Emissions Multipliers'!$B$57</f>
        <v>1990416464200.1958</v>
      </c>
      <c r="M159" s="90">
        <f t="shared" ca="1" si="34"/>
        <v>1792553694053.0845</v>
      </c>
      <c r="N159" s="90">
        <f t="shared" ca="1" si="32"/>
        <v>1594690923905.9731</v>
      </c>
      <c r="O159" s="90">
        <f t="shared" ca="1" si="32"/>
        <v>1396828153758.8618</v>
      </c>
      <c r="P159" s="90">
        <f t="shared" ca="1" si="32"/>
        <v>1198965383611.7505</v>
      </c>
      <c r="Q159" s="90">
        <f t="shared" ca="1" si="32"/>
        <v>1001102613464.6389</v>
      </c>
      <c r="R159" s="90">
        <f t="shared" ca="1" si="32"/>
        <v>803239843317.52759</v>
      </c>
      <c r="S159" s="90">
        <f t="shared" ca="1" si="32"/>
        <v>605377073170.41638</v>
      </c>
      <c r="T159" s="90">
        <f t="shared" ca="1" si="32"/>
        <v>407514303023.30487</v>
      </c>
      <c r="U159" s="90">
        <f t="shared" ca="1" si="32"/>
        <v>209651532876.19351</v>
      </c>
      <c r="V159" s="214">
        <f ca="1">IF('Soil 2030'!$A167="CM",INDIRECT("'Soil 2030'!"&amp;'Country Selector'!$B$3&amp;ROW($A167))*10^12,0)*'Process Emissions Multipliers'!$D$57</f>
        <v>11788762729.082127</v>
      </c>
      <c r="W159" s="90">
        <f t="shared" ref="W159:AL174" ca="1" si="36">$V159*($AP$1-W$1)/($AP$1-$V$1)+$AP159*(W$1-$V$1)/($AP$1-$V$1)</f>
        <v>11785970369.358961</v>
      </c>
      <c r="X159" s="90">
        <f t="shared" ca="1" si="36"/>
        <v>11783178009.635796</v>
      </c>
      <c r="Y159" s="90">
        <f t="shared" ca="1" si="36"/>
        <v>11780385649.91263</v>
      </c>
      <c r="Z159" s="90">
        <f t="shared" ca="1" si="36"/>
        <v>11777593290.189465</v>
      </c>
      <c r="AA159" s="90">
        <f t="shared" ca="1" si="36"/>
        <v>11774800930.466301</v>
      </c>
      <c r="AB159" s="90">
        <f t="shared" ca="1" si="36"/>
        <v>11772008570.743134</v>
      </c>
      <c r="AC159" s="90">
        <f t="shared" ca="1" si="36"/>
        <v>11769216211.01997</v>
      </c>
      <c r="AD159" s="90">
        <f t="shared" ca="1" si="36"/>
        <v>11766423851.296804</v>
      </c>
      <c r="AE159" s="90">
        <f t="shared" ca="1" si="36"/>
        <v>11763631491.573639</v>
      </c>
      <c r="AF159" s="90">
        <f t="shared" ca="1" si="36"/>
        <v>11760839131.850471</v>
      </c>
      <c r="AG159" s="90">
        <f t="shared" ca="1" si="36"/>
        <v>11758046772.127308</v>
      </c>
      <c r="AH159" s="90">
        <f t="shared" ca="1" si="36"/>
        <v>11755254412.40414</v>
      </c>
      <c r="AI159" s="90">
        <f t="shared" ca="1" si="36"/>
        <v>11752462052.680977</v>
      </c>
      <c r="AJ159" s="90">
        <f t="shared" ca="1" si="36"/>
        <v>11749669692.957811</v>
      </c>
      <c r="AK159" s="90">
        <f t="shared" ca="1" si="36"/>
        <v>11746877333.234646</v>
      </c>
      <c r="AL159" s="90">
        <f t="shared" ca="1" si="36"/>
        <v>11744084973.51148</v>
      </c>
      <c r="AM159" s="90">
        <f t="shared" ca="1" si="35"/>
        <v>11741292613.788315</v>
      </c>
      <c r="AN159" s="90">
        <f t="shared" ca="1" si="35"/>
        <v>11738500254.065149</v>
      </c>
      <c r="AO159" s="90">
        <f t="shared" ca="1" si="35"/>
        <v>11735707894.341984</v>
      </c>
      <c r="AP159" s="214">
        <f ca="1">V159*'Process Emissions Multipliers'!$E$57</f>
        <v>11732915534.618818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15466851804.862164</v>
      </c>
      <c r="D160" s="90">
        <f t="shared" ca="1" si="31"/>
        <v>14748955820.794022</v>
      </c>
      <c r="E160" s="90">
        <f t="shared" ca="1" si="31"/>
        <v>14031059836.725878</v>
      </c>
      <c r="F160" s="90">
        <f t="shared" ca="1" si="31"/>
        <v>13313163852.657734</v>
      </c>
      <c r="G160" s="90">
        <f t="shared" ca="1" si="31"/>
        <v>12595267868.58959</v>
      </c>
      <c r="H160" s="90">
        <f t="shared" ca="1" si="31"/>
        <v>11877371884.521446</v>
      </c>
      <c r="I160" s="90">
        <f t="shared" ca="1" si="31"/>
        <v>11159475900.453302</v>
      </c>
      <c r="J160" s="90">
        <f t="shared" ca="1" si="31"/>
        <v>10441579916.385159</v>
      </c>
      <c r="K160" s="90">
        <f t="shared" ca="1" si="31"/>
        <v>9723683932.3170147</v>
      </c>
      <c r="L160" s="214">
        <f ca="1">IF('Soil 2020'!$A168="CM",INDIRECT("'Soil 2020'!"&amp;'Country Selector'!$B$3&amp;ROW($A168))*10^12,0)*'Process Emissions Multipliers'!$B$57</f>
        <v>9005787948.2488708</v>
      </c>
      <c r="M160" s="90">
        <f t="shared" ca="1" si="34"/>
        <v>89469434183.018799</v>
      </c>
      <c r="N160" s="90">
        <f t="shared" ca="1" si="32"/>
        <v>169933080417.78873</v>
      </c>
      <c r="O160" s="90">
        <f t="shared" ca="1" si="32"/>
        <v>250396726652.55869</v>
      </c>
      <c r="P160" s="90">
        <f t="shared" ca="1" si="32"/>
        <v>330860372887.32861</v>
      </c>
      <c r="Q160" s="90">
        <f t="shared" ca="1" si="32"/>
        <v>411324019122.09857</v>
      </c>
      <c r="R160" s="90">
        <f t="shared" ca="1" si="32"/>
        <v>491787665356.86853</v>
      </c>
      <c r="S160" s="90">
        <f t="shared" ca="1" si="32"/>
        <v>572251311591.63843</v>
      </c>
      <c r="T160" s="90">
        <f t="shared" ca="1" si="32"/>
        <v>652714957826.40833</v>
      </c>
      <c r="U160" s="90">
        <f t="shared" ca="1" si="32"/>
        <v>733178604061.17822</v>
      </c>
      <c r="V160" s="214">
        <f ca="1">IF('Soil 2030'!$A168="CM",INDIRECT("'Soil 2030'!"&amp;'Country Selector'!$B$3&amp;ROW($A168))*10^12,0)*'Process Emissions Multipliers'!$D$57</f>
        <v>813642250295.94824</v>
      </c>
      <c r="W160" s="90">
        <f t="shared" ca="1" si="36"/>
        <v>813449525927.75073</v>
      </c>
      <c r="X160" s="90">
        <f t="shared" ca="1" si="36"/>
        <v>813256801559.55334</v>
      </c>
      <c r="Y160" s="90">
        <f t="shared" ca="1" si="36"/>
        <v>813064077191.35596</v>
      </c>
      <c r="Z160" s="90">
        <f t="shared" ca="1" si="36"/>
        <v>812871352823.15845</v>
      </c>
      <c r="AA160" s="90">
        <f t="shared" ca="1" si="36"/>
        <v>812678628454.96094</v>
      </c>
      <c r="AB160" s="90">
        <f t="shared" ca="1" si="36"/>
        <v>812485904086.76355</v>
      </c>
      <c r="AC160" s="90">
        <f t="shared" ca="1" si="36"/>
        <v>812293179718.56616</v>
      </c>
      <c r="AD160" s="90">
        <f t="shared" ca="1" si="36"/>
        <v>812100455350.36865</v>
      </c>
      <c r="AE160" s="90">
        <f t="shared" ca="1" si="36"/>
        <v>811907730982.17114</v>
      </c>
      <c r="AF160" s="90">
        <f t="shared" ca="1" si="36"/>
        <v>811715006613.97363</v>
      </c>
      <c r="AG160" s="90">
        <f t="shared" ca="1" si="36"/>
        <v>811522282245.77612</v>
      </c>
      <c r="AH160" s="90">
        <f t="shared" ca="1" si="36"/>
        <v>811329557877.57886</v>
      </c>
      <c r="AI160" s="90">
        <f t="shared" ca="1" si="36"/>
        <v>811136833509.38135</v>
      </c>
      <c r="AJ160" s="90">
        <f t="shared" ca="1" si="36"/>
        <v>810944109141.18384</v>
      </c>
      <c r="AK160" s="90">
        <f t="shared" ca="1" si="36"/>
        <v>810751384772.98633</v>
      </c>
      <c r="AL160" s="90">
        <f t="shared" ca="1" si="36"/>
        <v>810558660404.78906</v>
      </c>
      <c r="AM160" s="90">
        <f t="shared" ca="1" si="35"/>
        <v>810365936036.59155</v>
      </c>
      <c r="AN160" s="90">
        <f t="shared" ca="1" si="35"/>
        <v>810173211668.39404</v>
      </c>
      <c r="AO160" s="90">
        <f t="shared" ca="1" si="35"/>
        <v>809980487300.19653</v>
      </c>
      <c r="AP160" s="214">
        <f ca="1">V160*'Process Emissions Multipliers'!$E$57</f>
        <v>809787762931.99915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88396881230.213531</v>
      </c>
      <c r="D161" s="90">
        <f t="shared" ca="1" si="31"/>
        <v>144159442993.55829</v>
      </c>
      <c r="E161" s="90">
        <f t="shared" ca="1" si="31"/>
        <v>199922004756.90305</v>
      </c>
      <c r="F161" s="90">
        <f t="shared" ca="1" si="31"/>
        <v>255684566520.2478</v>
      </c>
      <c r="G161" s="90">
        <f t="shared" ca="1" si="31"/>
        <v>311447128283.59253</v>
      </c>
      <c r="H161" s="90">
        <f t="shared" ca="1" si="31"/>
        <v>367209690046.93726</v>
      </c>
      <c r="I161" s="90">
        <f t="shared" ca="1" si="31"/>
        <v>422972251810.28198</v>
      </c>
      <c r="J161" s="90">
        <f t="shared" ca="1" si="31"/>
        <v>478734813573.62683</v>
      </c>
      <c r="K161" s="90">
        <f t="shared" ca="1" si="31"/>
        <v>534497375336.97156</v>
      </c>
      <c r="L161" s="214">
        <f ca="1">IF('Soil 2020'!$A169="CM",INDIRECT("'Soil 2020'!"&amp;'Country Selector'!$B$3&amp;ROW($A169))*10^12,0)*'Process Emissions Multipliers'!$B$57</f>
        <v>590259937100.31628</v>
      </c>
      <c r="M161" s="90">
        <f t="shared" ca="1" si="34"/>
        <v>531378566983.44635</v>
      </c>
      <c r="N161" s="90">
        <f t="shared" ca="1" si="32"/>
        <v>472497196866.57642</v>
      </c>
      <c r="O161" s="90">
        <f t="shared" ca="1" si="32"/>
        <v>413615826749.70636</v>
      </c>
      <c r="P161" s="90">
        <f t="shared" ca="1" si="32"/>
        <v>354734456632.83643</v>
      </c>
      <c r="Q161" s="90">
        <f t="shared" ca="1" si="32"/>
        <v>295853086515.96649</v>
      </c>
      <c r="R161" s="90">
        <f t="shared" ca="1" si="32"/>
        <v>236971716399.09653</v>
      </c>
      <c r="S161" s="90">
        <f t="shared" ca="1" si="32"/>
        <v>178090346282.22656</v>
      </c>
      <c r="T161" s="90">
        <f t="shared" ca="1" si="32"/>
        <v>119208976165.35661</v>
      </c>
      <c r="U161" s="90">
        <f t="shared" ca="1" si="32"/>
        <v>60327606048.486649</v>
      </c>
      <c r="V161" s="214">
        <f ca="1">IF('Soil 2030'!$A169="CM",INDIRECT("'Soil 2030'!"&amp;'Country Selector'!$B$3&amp;ROW($A169))*10^12,0)*'Process Emissions Multipliers'!$D$57</f>
        <v>1446235931.6166873</v>
      </c>
      <c r="W161" s="90">
        <f t="shared" ca="1" si="36"/>
        <v>1445893367.1713381</v>
      </c>
      <c r="X161" s="90">
        <f t="shared" ca="1" si="36"/>
        <v>1445550802.7259889</v>
      </c>
      <c r="Y161" s="90">
        <f t="shared" ca="1" si="36"/>
        <v>1445208238.2806396</v>
      </c>
      <c r="Z161" s="90">
        <f t="shared" ca="1" si="36"/>
        <v>1444865673.8352904</v>
      </c>
      <c r="AA161" s="90">
        <f t="shared" ca="1" si="36"/>
        <v>1444523109.3899412</v>
      </c>
      <c r="AB161" s="90">
        <f t="shared" ca="1" si="36"/>
        <v>1444180544.9445922</v>
      </c>
      <c r="AC161" s="90">
        <f t="shared" ca="1" si="36"/>
        <v>1443837980.499243</v>
      </c>
      <c r="AD161" s="90">
        <f t="shared" ca="1" si="36"/>
        <v>1443495416.0538938</v>
      </c>
      <c r="AE161" s="90">
        <f t="shared" ca="1" si="36"/>
        <v>1443152851.6085448</v>
      </c>
      <c r="AF161" s="90">
        <f t="shared" ca="1" si="36"/>
        <v>1442810287.1631956</v>
      </c>
      <c r="AG161" s="90">
        <f t="shared" ca="1" si="36"/>
        <v>1442467722.7178464</v>
      </c>
      <c r="AH161" s="90">
        <f t="shared" ca="1" si="36"/>
        <v>1442125158.2724972</v>
      </c>
      <c r="AI161" s="90">
        <f t="shared" ca="1" si="36"/>
        <v>1441782593.827148</v>
      </c>
      <c r="AJ161" s="90">
        <f t="shared" ca="1" si="36"/>
        <v>1441440029.3817987</v>
      </c>
      <c r="AK161" s="90">
        <f t="shared" ca="1" si="36"/>
        <v>1441097464.9364495</v>
      </c>
      <c r="AL161" s="90">
        <f t="shared" ca="1" si="36"/>
        <v>1440754900.4911003</v>
      </c>
      <c r="AM161" s="90">
        <f t="shared" ca="1" si="35"/>
        <v>1440412336.0457513</v>
      </c>
      <c r="AN161" s="90">
        <f t="shared" ca="1" si="35"/>
        <v>1440069771.6004021</v>
      </c>
      <c r="AO161" s="90">
        <f t="shared" ca="1" si="35"/>
        <v>1439727207.1550529</v>
      </c>
      <c r="AP161" s="214">
        <f ca="1">V161*'Process Emissions Multipliers'!$E$57</f>
        <v>1439384642.7097037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227457771.71829844</v>
      </c>
      <c r="D162" s="90">
        <f t="shared" ca="1" si="31"/>
        <v>454915543.43659687</v>
      </c>
      <c r="E162" s="90">
        <f t="shared" ca="1" si="31"/>
        <v>682373315.15489531</v>
      </c>
      <c r="F162" s="90">
        <f t="shared" ca="1" si="31"/>
        <v>909831086.87319374</v>
      </c>
      <c r="G162" s="90">
        <f t="shared" ca="1" si="31"/>
        <v>1137288858.5914922</v>
      </c>
      <c r="H162" s="90">
        <f t="shared" ca="1" si="31"/>
        <v>1364746630.3097906</v>
      </c>
      <c r="I162" s="90">
        <f t="shared" ca="1" si="31"/>
        <v>1592204402.028089</v>
      </c>
      <c r="J162" s="90">
        <f t="shared" ca="1" si="31"/>
        <v>1819662173.7463875</v>
      </c>
      <c r="K162" s="90">
        <f t="shared" ca="1" si="31"/>
        <v>2047119945.4646859</v>
      </c>
      <c r="L162" s="214">
        <f ca="1">IF('Soil 2020'!$A170="CM",INDIRECT("'Soil 2020'!"&amp;'Country Selector'!$B$3&amp;ROW($A170))*10^12,0)*'Process Emissions Multipliers'!$B$57</f>
        <v>2274577717.1829844</v>
      </c>
      <c r="M162" s="90">
        <f t="shared" ca="1" si="34"/>
        <v>2047119945.4646859</v>
      </c>
      <c r="N162" s="90">
        <f t="shared" ca="1" si="32"/>
        <v>1819662173.7463875</v>
      </c>
      <c r="O162" s="90">
        <f t="shared" ca="1" si="32"/>
        <v>1592204402.028089</v>
      </c>
      <c r="P162" s="90">
        <f t="shared" ca="1" si="32"/>
        <v>1364746630.3097906</v>
      </c>
      <c r="Q162" s="90">
        <f t="shared" ca="1" si="32"/>
        <v>1137288858.5914922</v>
      </c>
      <c r="R162" s="90">
        <f t="shared" ca="1" si="32"/>
        <v>909831086.87319374</v>
      </c>
      <c r="S162" s="90">
        <f t="shared" ca="1" si="32"/>
        <v>682373315.15489531</v>
      </c>
      <c r="T162" s="90">
        <f t="shared" ca="1" si="32"/>
        <v>454915543.43659687</v>
      </c>
      <c r="U162" s="90">
        <f t="shared" ca="1" si="32"/>
        <v>227457771.71829844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93686601538.508911</v>
      </c>
      <c r="D163" s="90">
        <f t="shared" ca="1" si="31"/>
        <v>108187802485.03973</v>
      </c>
      <c r="E163" s="90">
        <f t="shared" ca="1" si="31"/>
        <v>122689003431.57056</v>
      </c>
      <c r="F163" s="90">
        <f t="shared" ca="1" si="31"/>
        <v>137190204378.10138</v>
      </c>
      <c r="G163" s="90">
        <f t="shared" ca="1" si="31"/>
        <v>151691405324.6322</v>
      </c>
      <c r="H163" s="90">
        <f t="shared" ca="1" si="31"/>
        <v>166192606271.16302</v>
      </c>
      <c r="I163" s="90">
        <f t="shared" ca="1" si="31"/>
        <v>180693807217.69382</v>
      </c>
      <c r="J163" s="90">
        <f t="shared" ca="1" si="31"/>
        <v>195195008164.22467</v>
      </c>
      <c r="K163" s="90">
        <f t="shared" ca="1" si="31"/>
        <v>209696209110.75549</v>
      </c>
      <c r="L163" s="214">
        <f ca="1">IF('Soil 2020'!$A171="CM",INDIRECT("'Soil 2020'!"&amp;'Country Selector'!$B$3&amp;ROW($A171))*10^12,0)*'Process Emissions Multipliers'!$B$57</f>
        <v>224197410057.28632</v>
      </c>
      <c r="M163" s="90">
        <f t="shared" ca="1" si="34"/>
        <v>202004319182.6008</v>
      </c>
      <c r="N163" s="90">
        <f t="shared" ca="1" si="32"/>
        <v>179811228307.91531</v>
      </c>
      <c r="O163" s="90">
        <f t="shared" ca="1" si="32"/>
        <v>157618137433.2298</v>
      </c>
      <c r="P163" s="90">
        <f t="shared" ca="1" si="32"/>
        <v>135425046558.54431</v>
      </c>
      <c r="Q163" s="90">
        <f t="shared" ca="1" si="32"/>
        <v>113231955683.85883</v>
      </c>
      <c r="R163" s="90">
        <f t="shared" ca="1" si="32"/>
        <v>91038864809.173309</v>
      </c>
      <c r="S163" s="90">
        <f t="shared" ca="1" si="32"/>
        <v>68845773934.487823</v>
      </c>
      <c r="T163" s="90">
        <f t="shared" ca="1" si="32"/>
        <v>46652683059.802315</v>
      </c>
      <c r="U163" s="90">
        <f t="shared" ca="1" si="32"/>
        <v>24459592185.116821</v>
      </c>
      <c r="V163" s="214">
        <f ca="1">IF('Soil 2030'!$A171="CM",INDIRECT("'Soil 2030'!"&amp;'Country Selector'!$B$3&amp;ROW($A171))*10^12,0)*'Process Emissions Multipliers'!$D$57</f>
        <v>2266501310.4313226</v>
      </c>
      <c r="W163" s="90">
        <f t="shared" ca="1" si="36"/>
        <v>2265964452.8223271</v>
      </c>
      <c r="X163" s="90">
        <f t="shared" ca="1" si="36"/>
        <v>2265427595.2133317</v>
      </c>
      <c r="Y163" s="90">
        <f t="shared" ca="1" si="36"/>
        <v>2264890737.6043358</v>
      </c>
      <c r="Z163" s="90">
        <f t="shared" ca="1" si="36"/>
        <v>2264353879.9953403</v>
      </c>
      <c r="AA163" s="90">
        <f t="shared" ca="1" si="36"/>
        <v>2263817022.3863449</v>
      </c>
      <c r="AB163" s="90">
        <f t="shared" ca="1" si="36"/>
        <v>2263280164.7773495</v>
      </c>
      <c r="AC163" s="90">
        <f t="shared" ca="1" si="36"/>
        <v>2262743307.168354</v>
      </c>
      <c r="AD163" s="90">
        <f t="shared" ca="1" si="36"/>
        <v>2262206449.5593586</v>
      </c>
      <c r="AE163" s="90">
        <f t="shared" ca="1" si="36"/>
        <v>2261669591.9503632</v>
      </c>
      <c r="AF163" s="90">
        <f t="shared" ca="1" si="36"/>
        <v>2261132734.3413677</v>
      </c>
      <c r="AG163" s="90">
        <f t="shared" ca="1" si="36"/>
        <v>2260595876.7323723</v>
      </c>
      <c r="AH163" s="90">
        <f t="shared" ca="1" si="36"/>
        <v>2260059019.1233768</v>
      </c>
      <c r="AI163" s="90">
        <f t="shared" ca="1" si="36"/>
        <v>2259522161.5143814</v>
      </c>
      <c r="AJ163" s="90">
        <f t="shared" ca="1" si="36"/>
        <v>2258985303.905386</v>
      </c>
      <c r="AK163" s="90">
        <f t="shared" ca="1" si="36"/>
        <v>2258448446.2963905</v>
      </c>
      <c r="AL163" s="90">
        <f t="shared" ca="1" si="36"/>
        <v>2257911588.6873946</v>
      </c>
      <c r="AM163" s="90">
        <f t="shared" ca="1" si="35"/>
        <v>2257374731.0783992</v>
      </c>
      <c r="AN163" s="90">
        <f t="shared" ca="1" si="35"/>
        <v>2256837873.4694037</v>
      </c>
      <c r="AO163" s="90">
        <f t="shared" ca="1" si="35"/>
        <v>2256301015.8604083</v>
      </c>
      <c r="AP163" s="214">
        <f ca="1">V163*'Process Emissions Multipliers'!$E$57</f>
        <v>2255764158.2514129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5944377338.0373516</v>
      </c>
      <c r="D164" s="90">
        <f t="shared" ca="1" si="31"/>
        <v>11506048826.514465</v>
      </c>
      <c r="E164" s="90">
        <f t="shared" ca="1" si="31"/>
        <v>17067720314.991579</v>
      </c>
      <c r="F164" s="90">
        <f t="shared" ca="1" si="31"/>
        <v>22629391803.468693</v>
      </c>
      <c r="G164" s="90">
        <f t="shared" ca="1" si="31"/>
        <v>28191063291.945808</v>
      </c>
      <c r="H164" s="90">
        <f t="shared" ca="1" si="31"/>
        <v>33752734780.42292</v>
      </c>
      <c r="I164" s="90">
        <f t="shared" ca="1" si="31"/>
        <v>39314406268.900032</v>
      </c>
      <c r="J164" s="90">
        <f t="shared" ca="1" si="31"/>
        <v>44876077757.377144</v>
      </c>
      <c r="K164" s="90">
        <f t="shared" ca="1" si="31"/>
        <v>50437749245.854256</v>
      </c>
      <c r="L164" s="214">
        <f ca="1">IF('Soil 2020'!$A172="CM",INDIRECT("'Soil 2020'!"&amp;'Country Selector'!$B$3&amp;ROW($A172))*10^12,0)*'Process Emissions Multipliers'!$B$57</f>
        <v>55999420734.331367</v>
      </c>
      <c r="M164" s="90">
        <f t="shared" ca="1" si="34"/>
        <v>168610176526.55875</v>
      </c>
      <c r="N164" s="90">
        <f t="shared" ca="1" si="32"/>
        <v>281220932318.78613</v>
      </c>
      <c r="O164" s="90">
        <f t="shared" ca="1" si="32"/>
        <v>393831688111.01355</v>
      </c>
      <c r="P164" s="90">
        <f t="shared" ca="1" si="32"/>
        <v>506442443903.24091</v>
      </c>
      <c r="Q164" s="90">
        <f t="shared" ca="1" si="32"/>
        <v>619053199695.46826</v>
      </c>
      <c r="R164" s="90">
        <f t="shared" ca="1" si="32"/>
        <v>731663955487.69568</v>
      </c>
      <c r="S164" s="90">
        <f t="shared" ca="1" si="32"/>
        <v>844274711279.9231</v>
      </c>
      <c r="T164" s="90">
        <f t="shared" ca="1" si="32"/>
        <v>956885467072.15051</v>
      </c>
      <c r="U164" s="90">
        <f t="shared" ca="1" si="32"/>
        <v>1069496222864.3778</v>
      </c>
      <c r="V164" s="214">
        <f ca="1">IF('Soil 2030'!$A172="CM",INDIRECT("'Soil 2030'!"&amp;'Country Selector'!$B$3&amp;ROW($A172))*10^12,0)*'Process Emissions Multipliers'!$D$57</f>
        <v>1182106978656.6052</v>
      </c>
      <c r="W164" s="90">
        <f t="shared" ca="1" si="36"/>
        <v>1181826977439.2144</v>
      </c>
      <c r="X164" s="90">
        <f t="shared" ca="1" si="36"/>
        <v>1181546976221.8237</v>
      </c>
      <c r="Y164" s="90">
        <f t="shared" ca="1" si="36"/>
        <v>1181266975004.4331</v>
      </c>
      <c r="Z164" s="90">
        <f t="shared" ca="1" si="36"/>
        <v>1180986973787.0422</v>
      </c>
      <c r="AA164" s="90">
        <f t="shared" ca="1" si="36"/>
        <v>1180706972569.6514</v>
      </c>
      <c r="AB164" s="90">
        <f t="shared" ca="1" si="36"/>
        <v>1180426971352.2607</v>
      </c>
      <c r="AC164" s="90">
        <f t="shared" ca="1" si="36"/>
        <v>1180146970134.8701</v>
      </c>
      <c r="AD164" s="90">
        <f t="shared" ca="1" si="36"/>
        <v>1179866968917.4795</v>
      </c>
      <c r="AE164" s="90">
        <f t="shared" ca="1" si="36"/>
        <v>1179586967700.0886</v>
      </c>
      <c r="AF164" s="90">
        <f t="shared" ca="1" si="36"/>
        <v>1179306966482.6978</v>
      </c>
      <c r="AG164" s="90">
        <f t="shared" ca="1" si="36"/>
        <v>1179026965265.3071</v>
      </c>
      <c r="AH164" s="90">
        <f t="shared" ca="1" si="36"/>
        <v>1178746964047.9165</v>
      </c>
      <c r="AI164" s="90">
        <f t="shared" ca="1" si="36"/>
        <v>1178466962830.5256</v>
      </c>
      <c r="AJ164" s="90">
        <f t="shared" ca="1" si="36"/>
        <v>1178186961613.1348</v>
      </c>
      <c r="AK164" s="90">
        <f t="shared" ca="1" si="36"/>
        <v>1177906960395.7444</v>
      </c>
      <c r="AL164" s="90">
        <f t="shared" ca="1" si="36"/>
        <v>1177626959178.3535</v>
      </c>
      <c r="AM164" s="90">
        <f t="shared" ca="1" si="35"/>
        <v>1177346957960.9626</v>
      </c>
      <c r="AN164" s="90">
        <f t="shared" ca="1" si="35"/>
        <v>1177066956743.572</v>
      </c>
      <c r="AO164" s="90">
        <f t="shared" ca="1" si="35"/>
        <v>1176786955526.1814</v>
      </c>
      <c r="AP164" s="214">
        <f ca="1">V164*'Process Emissions Multipliers'!$E$57</f>
        <v>1176506954308.7905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1870707313.0509727</v>
      </c>
      <c r="D165" s="90">
        <f t="shared" ca="1" si="31"/>
        <v>3741414626.1019454</v>
      </c>
      <c r="E165" s="90">
        <f t="shared" ca="1" si="31"/>
        <v>5612121939.1529179</v>
      </c>
      <c r="F165" s="90">
        <f t="shared" ca="1" si="31"/>
        <v>7482829252.2038908</v>
      </c>
      <c r="G165" s="90">
        <f t="shared" ca="1" si="31"/>
        <v>9353536565.2548637</v>
      </c>
      <c r="H165" s="90">
        <f t="shared" ca="1" si="31"/>
        <v>11224243878.305836</v>
      </c>
      <c r="I165" s="90">
        <f t="shared" ca="1" si="31"/>
        <v>13094951191.356808</v>
      </c>
      <c r="J165" s="90">
        <f t="shared" ca="1" si="31"/>
        <v>14965658504.407782</v>
      </c>
      <c r="K165" s="90">
        <f t="shared" ca="1" si="31"/>
        <v>16836365817.458755</v>
      </c>
      <c r="L165" s="214">
        <f ca="1">IF('Soil 2020'!$A173="CM",INDIRECT("'Soil 2020'!"&amp;'Country Selector'!$B$3&amp;ROW($A173))*10^12,0)*'Process Emissions Multipliers'!$B$57</f>
        <v>18707073130.509727</v>
      </c>
      <c r="M165" s="90">
        <f t="shared" ca="1" si="34"/>
        <v>16836365817.458755</v>
      </c>
      <c r="N165" s="90">
        <f t="shared" ca="1" si="32"/>
        <v>14965658504.407782</v>
      </c>
      <c r="O165" s="90">
        <f t="shared" ca="1" si="32"/>
        <v>13094951191.356808</v>
      </c>
      <c r="P165" s="90">
        <f t="shared" ca="1" si="32"/>
        <v>11224243878.305836</v>
      </c>
      <c r="Q165" s="90">
        <f t="shared" ca="1" si="32"/>
        <v>9353536565.2548637</v>
      </c>
      <c r="R165" s="90">
        <f t="shared" ca="1" si="32"/>
        <v>7482829252.2038908</v>
      </c>
      <c r="S165" s="90">
        <f t="shared" ca="1" si="32"/>
        <v>5612121939.1529179</v>
      </c>
      <c r="T165" s="90">
        <f t="shared" ca="1" si="32"/>
        <v>3741414626.1019454</v>
      </c>
      <c r="U165" s="90">
        <f t="shared" ca="1" si="32"/>
        <v>1870707313.0509727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23292339893.155762</v>
      </c>
      <c r="N166" s="90">
        <f t="shared" ca="1" si="32"/>
        <v>46584679786.311523</v>
      </c>
      <c r="O166" s="90">
        <f t="shared" ca="1" si="32"/>
        <v>69877019679.467285</v>
      </c>
      <c r="P166" s="90">
        <f t="shared" ca="1" si="32"/>
        <v>93169359572.623047</v>
      </c>
      <c r="Q166" s="90">
        <f t="shared" ca="1" si="32"/>
        <v>116461699465.77881</v>
      </c>
      <c r="R166" s="90">
        <f t="shared" ca="1" si="32"/>
        <v>139754039358.93457</v>
      </c>
      <c r="S166" s="90">
        <f t="shared" ca="1" si="32"/>
        <v>163046379252.09033</v>
      </c>
      <c r="T166" s="90">
        <f t="shared" ca="1" si="32"/>
        <v>186338719145.24609</v>
      </c>
      <c r="U166" s="90">
        <f t="shared" ca="1" si="32"/>
        <v>209631059038.40186</v>
      </c>
      <c r="V166" s="214">
        <f ca="1">IF('Soil 2030'!$A174="CM",INDIRECT("'Soil 2030'!"&amp;'Country Selector'!$B$3&amp;ROW($A174))*10^12,0)*'Process Emissions Multipliers'!$D$57</f>
        <v>232923398931.55762</v>
      </c>
      <c r="W166" s="90">
        <f t="shared" ca="1" si="36"/>
        <v>232868227245.37592</v>
      </c>
      <c r="X166" s="90">
        <f t="shared" ca="1" si="36"/>
        <v>232813055559.19424</v>
      </c>
      <c r="Y166" s="90">
        <f t="shared" ca="1" si="36"/>
        <v>232757883873.01257</v>
      </c>
      <c r="Z166" s="90">
        <f t="shared" ca="1" si="36"/>
        <v>232702712186.83087</v>
      </c>
      <c r="AA166" s="90">
        <f t="shared" ca="1" si="36"/>
        <v>232647540500.64917</v>
      </c>
      <c r="AB166" s="90">
        <f t="shared" ca="1" si="36"/>
        <v>232592368814.4675</v>
      </c>
      <c r="AC166" s="90">
        <f t="shared" ca="1" si="36"/>
        <v>232537197128.28583</v>
      </c>
      <c r="AD166" s="90">
        <f t="shared" ca="1" si="36"/>
        <v>232482025442.10413</v>
      </c>
      <c r="AE166" s="90">
        <f t="shared" ca="1" si="36"/>
        <v>232426853755.92242</v>
      </c>
      <c r="AF166" s="90">
        <f t="shared" ca="1" si="36"/>
        <v>232371682069.74075</v>
      </c>
      <c r="AG166" s="90">
        <f t="shared" ca="1" si="36"/>
        <v>232316510383.55905</v>
      </c>
      <c r="AH166" s="90">
        <f t="shared" ca="1" si="36"/>
        <v>232261338697.37738</v>
      </c>
      <c r="AI166" s="90">
        <f t="shared" ca="1" si="36"/>
        <v>232206167011.19571</v>
      </c>
      <c r="AJ166" s="90">
        <f t="shared" ca="1" si="36"/>
        <v>232150995325.01401</v>
      </c>
      <c r="AK166" s="90">
        <f t="shared" ca="1" si="36"/>
        <v>232095823638.83234</v>
      </c>
      <c r="AL166" s="90">
        <f t="shared" ca="1" si="36"/>
        <v>232040651952.65063</v>
      </c>
      <c r="AM166" s="90">
        <f t="shared" ca="1" si="35"/>
        <v>231985480266.46893</v>
      </c>
      <c r="AN166" s="90">
        <f t="shared" ca="1" si="35"/>
        <v>231930308580.28726</v>
      </c>
      <c r="AO166" s="90">
        <f t="shared" ca="1" si="35"/>
        <v>231875136894.10556</v>
      </c>
      <c r="AP166" s="214">
        <f ca="1">V166*'Process Emissions Multipliers'!$E$57</f>
        <v>231819965207.92389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1855828462.8459859</v>
      </c>
      <c r="D167" s="90">
        <f t="shared" ca="1" si="31"/>
        <v>3711656925.6919718</v>
      </c>
      <c r="E167" s="90">
        <f t="shared" ca="1" si="31"/>
        <v>5567485388.5379581</v>
      </c>
      <c r="F167" s="90">
        <f t="shared" ca="1" si="31"/>
        <v>7423313851.3839436</v>
      </c>
      <c r="G167" s="90">
        <f t="shared" ca="1" si="31"/>
        <v>9279142314.229929</v>
      </c>
      <c r="H167" s="90">
        <f t="shared" ca="1" si="31"/>
        <v>11134970777.075916</v>
      </c>
      <c r="I167" s="90">
        <f t="shared" ca="1" si="31"/>
        <v>12990799239.921902</v>
      </c>
      <c r="J167" s="90">
        <f t="shared" ca="1" si="31"/>
        <v>14846627702.767887</v>
      </c>
      <c r="K167" s="90">
        <f t="shared" ca="1" si="31"/>
        <v>16702456165.613873</v>
      </c>
      <c r="L167" s="214">
        <f ca="1">IF('Soil 2020'!$A175="CM",INDIRECT("'Soil 2020'!"&amp;'Country Selector'!$B$3&amp;ROW($A175))*10^12,0)*'Process Emissions Multipliers'!$B$57</f>
        <v>18558284628.459858</v>
      </c>
      <c r="M167" s="90">
        <f t="shared" ca="1" si="34"/>
        <v>16702456165.613873</v>
      </c>
      <c r="N167" s="90">
        <f t="shared" ca="1" si="32"/>
        <v>14846627702.767887</v>
      </c>
      <c r="O167" s="90">
        <f t="shared" ca="1" si="32"/>
        <v>12990799239.921902</v>
      </c>
      <c r="P167" s="90">
        <f t="shared" ca="1" si="32"/>
        <v>11134970777.075916</v>
      </c>
      <c r="Q167" s="90">
        <f t="shared" ca="1" si="32"/>
        <v>9279142314.229929</v>
      </c>
      <c r="R167" s="90">
        <f t="shared" ca="1" si="32"/>
        <v>7423313851.3839436</v>
      </c>
      <c r="S167" s="90">
        <f t="shared" ca="1" si="32"/>
        <v>5567485388.5379581</v>
      </c>
      <c r="T167" s="90">
        <f t="shared" ca="1" si="32"/>
        <v>3711656925.6919718</v>
      </c>
      <c r="U167" s="90">
        <f t="shared" ca="1" si="32"/>
        <v>1855828462.8459859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1949272545.8030617</v>
      </c>
      <c r="N171" s="90">
        <f t="shared" ca="1" si="32"/>
        <v>3898545091.6061234</v>
      </c>
      <c r="O171" s="90">
        <f t="shared" ca="1" si="32"/>
        <v>5847817637.4091854</v>
      </c>
      <c r="P171" s="90">
        <f t="shared" ca="1" si="32"/>
        <v>7797090183.2122469</v>
      </c>
      <c r="Q171" s="90">
        <f t="shared" ca="1" si="32"/>
        <v>9746362729.0153084</v>
      </c>
      <c r="R171" s="90">
        <f t="shared" ca="1" si="32"/>
        <v>11695635274.818371</v>
      </c>
      <c r="S171" s="90">
        <f t="shared" ca="1" si="32"/>
        <v>13644907820.621433</v>
      </c>
      <c r="T171" s="90">
        <f t="shared" ca="1" si="32"/>
        <v>15594180366.424494</v>
      </c>
      <c r="U171" s="90">
        <f t="shared" ca="1" si="32"/>
        <v>17543452912.227554</v>
      </c>
      <c r="V171" s="214">
        <f ca="1">IF('Soil 2030'!$A179="CM",INDIRECT("'Soil 2030'!"&amp;'Country Selector'!$B$3&amp;ROW($A179))*10^12,0)*'Process Emissions Multipliers'!$D$57</f>
        <v>19492725458.030617</v>
      </c>
      <c r="W171" s="90">
        <f t="shared" ca="1" si="36"/>
        <v>19488108289.73954</v>
      </c>
      <c r="X171" s="90">
        <f t="shared" ca="1" si="36"/>
        <v>19483491121.448467</v>
      </c>
      <c r="Y171" s="90">
        <f t="shared" ca="1" si="36"/>
        <v>19478873953.157391</v>
      </c>
      <c r="Z171" s="90">
        <f t="shared" ca="1" si="36"/>
        <v>19474256784.866318</v>
      </c>
      <c r="AA171" s="90">
        <f t="shared" ca="1" si="36"/>
        <v>19469639616.575241</v>
      </c>
      <c r="AB171" s="90">
        <f t="shared" ca="1" si="36"/>
        <v>19465022448.284168</v>
      </c>
      <c r="AC171" s="90">
        <f t="shared" ca="1" si="36"/>
        <v>19460405279.993092</v>
      </c>
      <c r="AD171" s="90">
        <f t="shared" ca="1" si="36"/>
        <v>19455788111.702019</v>
      </c>
      <c r="AE171" s="90">
        <f t="shared" ca="1" si="36"/>
        <v>19451170943.410942</v>
      </c>
      <c r="AF171" s="90">
        <f t="shared" ca="1" si="36"/>
        <v>19446553775.119865</v>
      </c>
      <c r="AG171" s="90">
        <f t="shared" ca="1" si="36"/>
        <v>19441936606.828789</v>
      </c>
      <c r="AH171" s="90">
        <f t="shared" ca="1" si="36"/>
        <v>19437319438.537716</v>
      </c>
      <c r="AI171" s="90">
        <f t="shared" ca="1" si="36"/>
        <v>19432702270.246643</v>
      </c>
      <c r="AJ171" s="90">
        <f t="shared" ca="1" si="36"/>
        <v>19428085101.955566</v>
      </c>
      <c r="AK171" s="90">
        <f t="shared" ca="1" si="36"/>
        <v>19423467933.66449</v>
      </c>
      <c r="AL171" s="90">
        <f t="shared" ca="1" si="36"/>
        <v>19418850765.373417</v>
      </c>
      <c r="AM171" s="90">
        <f t="shared" ca="1" si="35"/>
        <v>19414233597.08234</v>
      </c>
      <c r="AN171" s="90">
        <f t="shared" ca="1" si="35"/>
        <v>19409616428.791264</v>
      </c>
      <c r="AO171" s="90">
        <f t="shared" ca="1" si="35"/>
        <v>19404999260.500187</v>
      </c>
      <c r="AP171" s="214">
        <f ca="1">V171*'Process Emissions Multipliers'!$E$57</f>
        <v>19400382092.209114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940891718.98983836</v>
      </c>
      <c r="N173" s="90">
        <f t="shared" ca="1" si="32"/>
        <v>1881783437.9796767</v>
      </c>
      <c r="O173" s="90">
        <f t="shared" ca="1" si="32"/>
        <v>2822675156.9695153</v>
      </c>
      <c r="P173" s="90">
        <f t="shared" ca="1" si="32"/>
        <v>3763566875.9593534</v>
      </c>
      <c r="Q173" s="90">
        <f t="shared" ca="1" si="32"/>
        <v>4704458594.949192</v>
      </c>
      <c r="R173" s="90">
        <f t="shared" ca="1" si="32"/>
        <v>5645350313.9390306</v>
      </c>
      <c r="S173" s="90">
        <f t="shared" ca="1" si="32"/>
        <v>6586242032.9288692</v>
      </c>
      <c r="T173" s="90">
        <f t="shared" ca="1" si="32"/>
        <v>7527133751.9187069</v>
      </c>
      <c r="U173" s="90">
        <f t="shared" ca="1" si="32"/>
        <v>8468025470.9085445</v>
      </c>
      <c r="V173" s="214">
        <f ca="1">IF('Soil 2030'!$A181="CM",INDIRECT("'Soil 2030'!"&amp;'Country Selector'!$B$3&amp;ROW($A181))*10^12,0)*'Process Emissions Multipliers'!$D$57</f>
        <v>9408917189.8983841</v>
      </c>
      <c r="W173" s="90">
        <f t="shared" ca="1" si="36"/>
        <v>9406688535.2037868</v>
      </c>
      <c r="X173" s="90">
        <f t="shared" ca="1" si="36"/>
        <v>9404459880.5091877</v>
      </c>
      <c r="Y173" s="90">
        <f t="shared" ca="1" si="36"/>
        <v>9402231225.8145885</v>
      </c>
      <c r="Z173" s="90">
        <f t="shared" ca="1" si="36"/>
        <v>9400002571.1199913</v>
      </c>
      <c r="AA173" s="90">
        <f t="shared" ca="1" si="36"/>
        <v>9397773916.4253941</v>
      </c>
      <c r="AB173" s="90">
        <f t="shared" ca="1" si="36"/>
        <v>9395545261.7307968</v>
      </c>
      <c r="AC173" s="90">
        <f t="shared" ca="1" si="36"/>
        <v>9393316607.0361977</v>
      </c>
      <c r="AD173" s="90">
        <f t="shared" ca="1" si="36"/>
        <v>9391087952.3416004</v>
      </c>
      <c r="AE173" s="90">
        <f t="shared" ca="1" si="36"/>
        <v>9388859297.6470032</v>
      </c>
      <c r="AF173" s="90">
        <f t="shared" ca="1" si="36"/>
        <v>9386630642.952404</v>
      </c>
      <c r="AG173" s="90">
        <f t="shared" ca="1" si="36"/>
        <v>9384401988.2578049</v>
      </c>
      <c r="AH173" s="90">
        <f t="shared" ca="1" si="36"/>
        <v>9382173333.5632076</v>
      </c>
      <c r="AI173" s="90">
        <f t="shared" ca="1" si="36"/>
        <v>9379944678.8686104</v>
      </c>
      <c r="AJ173" s="90">
        <f t="shared" ca="1" si="36"/>
        <v>9377716024.1740112</v>
      </c>
      <c r="AK173" s="90">
        <f t="shared" ca="1" si="36"/>
        <v>9375487369.4794159</v>
      </c>
      <c r="AL173" s="90">
        <f t="shared" ca="1" si="36"/>
        <v>9373258714.7848167</v>
      </c>
      <c r="AM173" s="90">
        <f t="shared" ca="1" si="35"/>
        <v>9371030060.0902176</v>
      </c>
      <c r="AN173" s="90">
        <f t="shared" ca="1" si="35"/>
        <v>9368801405.3956203</v>
      </c>
      <c r="AO173" s="90">
        <f t="shared" ca="1" si="35"/>
        <v>9366572750.7010231</v>
      </c>
      <c r="AP173" s="214">
        <f ca="1">V173*'Process Emissions Multipliers'!$E$57</f>
        <v>9364344096.006424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1902349432.6211784</v>
      </c>
      <c r="N174" s="90">
        <f t="shared" ca="1" si="32"/>
        <v>3804698865.2423568</v>
      </c>
      <c r="O174" s="90">
        <f t="shared" ca="1" si="32"/>
        <v>5707048297.8635349</v>
      </c>
      <c r="P174" s="90">
        <f t="shared" ca="1" si="32"/>
        <v>7609397730.4847136</v>
      </c>
      <c r="Q174" s="90">
        <f t="shared" ca="1" si="32"/>
        <v>9511747163.1058922</v>
      </c>
      <c r="R174" s="90">
        <f t="shared" ca="1" si="32"/>
        <v>11414096595.72707</v>
      </c>
      <c r="S174" s="90">
        <f t="shared" ca="1" si="32"/>
        <v>13316446028.348248</v>
      </c>
      <c r="T174" s="90">
        <f t="shared" ca="1" si="32"/>
        <v>15218795460.969427</v>
      </c>
      <c r="U174" s="90">
        <f t="shared" ca="1" si="32"/>
        <v>17121144893.590607</v>
      </c>
      <c r="V174" s="214">
        <f ca="1">IF('Soil 2030'!$A182="CM",INDIRECT("'Soil 2030'!"&amp;'Country Selector'!$B$3&amp;ROW($A182))*10^12,0)*'Process Emissions Multipliers'!$D$57</f>
        <v>19023494326.211784</v>
      </c>
      <c r="W174" s="90">
        <f t="shared" ca="1" si="36"/>
        <v>19018988302.927483</v>
      </c>
      <c r="X174" s="90">
        <f t="shared" ca="1" si="36"/>
        <v>19014482279.643177</v>
      </c>
      <c r="Y174" s="90">
        <f t="shared" ca="1" si="36"/>
        <v>19009976256.358871</v>
      </c>
      <c r="Z174" s="90">
        <f t="shared" ca="1" si="36"/>
        <v>19005470233.07457</v>
      </c>
      <c r="AA174" s="90">
        <f t="shared" ca="1" si="36"/>
        <v>19000964209.790264</v>
      </c>
      <c r="AB174" s="90">
        <f t="shared" ca="1" si="36"/>
        <v>18996458186.505959</v>
      </c>
      <c r="AC174" s="90">
        <f t="shared" ca="1" si="36"/>
        <v>18991952163.221657</v>
      </c>
      <c r="AD174" s="90">
        <f t="shared" ca="1" si="36"/>
        <v>18987446139.937351</v>
      </c>
      <c r="AE174" s="90">
        <f t="shared" ca="1" si="36"/>
        <v>18982940116.653046</v>
      </c>
      <c r="AF174" s="90">
        <f t="shared" ca="1" si="36"/>
        <v>18978434093.368744</v>
      </c>
      <c r="AG174" s="90">
        <f t="shared" ca="1" si="36"/>
        <v>18973928070.084442</v>
      </c>
      <c r="AH174" s="90">
        <f t="shared" ca="1" si="36"/>
        <v>18969422046.800137</v>
      </c>
      <c r="AI174" s="90">
        <f t="shared" ca="1" si="36"/>
        <v>18964916023.515831</v>
      </c>
      <c r="AJ174" s="90">
        <f t="shared" ca="1" si="36"/>
        <v>18960410000.231529</v>
      </c>
      <c r="AK174" s="90">
        <f t="shared" ca="1" si="36"/>
        <v>18955903976.947224</v>
      </c>
      <c r="AL174" s="90">
        <f t="shared" ref="AL174:AO177" ca="1" si="37">$V174*($AP$1-AL$1)/($AP$1-$V$1)+$AP174*(AL$1-$V$1)/($AP$1-$V$1)</f>
        <v>18951397953.662918</v>
      </c>
      <c r="AM174" s="90">
        <f t="shared" ca="1" si="37"/>
        <v>18946891930.378616</v>
      </c>
      <c r="AN174" s="90">
        <f t="shared" ca="1" si="37"/>
        <v>18942385907.094311</v>
      </c>
      <c r="AO174" s="90">
        <f t="shared" ca="1" si="37"/>
        <v>18937879883.810005</v>
      </c>
      <c r="AP174" s="214">
        <f ca="1">V174*'Process Emissions Multipliers'!$E$57</f>
        <v>18933373860.525703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464594327.6290493</v>
      </c>
      <c r="D175" s="90">
        <f t="shared" ca="1" si="31"/>
        <v>929188655.2580986</v>
      </c>
      <c r="E175" s="90">
        <f t="shared" ca="1" si="31"/>
        <v>1393782982.8871479</v>
      </c>
      <c r="F175" s="90">
        <f t="shared" ca="1" si="31"/>
        <v>1858377310.5161972</v>
      </c>
      <c r="G175" s="90">
        <f t="shared" ca="1" si="31"/>
        <v>2322971638.1452465</v>
      </c>
      <c r="H175" s="90">
        <f t="shared" ca="1" si="31"/>
        <v>2787565965.7742958</v>
      </c>
      <c r="I175" s="90">
        <f t="shared" ca="1" si="31"/>
        <v>3252160293.4033451</v>
      </c>
      <c r="J175" s="90">
        <f t="shared" ca="1" si="31"/>
        <v>3716754621.0323944</v>
      </c>
      <c r="K175" s="90">
        <f t="shared" ca="1" si="31"/>
        <v>4181348948.6614442</v>
      </c>
      <c r="L175" s="214">
        <f ca="1">IF('Soil 2020'!$A183="CM",INDIRECT("'Soil 2020'!"&amp;'Country Selector'!$B$3&amp;ROW($A183))*10^12,0)*'Process Emissions Multipliers'!$B$57</f>
        <v>4645943276.290493</v>
      </c>
      <c r="M175" s="90">
        <f t="shared" ca="1" si="34"/>
        <v>4232271314.3683314</v>
      </c>
      <c r="N175" s="90">
        <f t="shared" ca="1" si="32"/>
        <v>3818599352.4461684</v>
      </c>
      <c r="O175" s="90">
        <f t="shared" ca="1" si="32"/>
        <v>3404927390.5240064</v>
      </c>
      <c r="P175" s="90">
        <f t="shared" ca="1" si="32"/>
        <v>2991255428.6018438</v>
      </c>
      <c r="Q175" s="90">
        <f t="shared" ca="1" si="32"/>
        <v>2577583466.6796818</v>
      </c>
      <c r="R175" s="90">
        <f t="shared" ca="1" si="32"/>
        <v>2163911504.7575192</v>
      </c>
      <c r="S175" s="90">
        <f t="shared" ca="1" si="32"/>
        <v>1750239542.8353572</v>
      </c>
      <c r="T175" s="90">
        <f t="shared" ca="1" si="32"/>
        <v>1336567580.9131947</v>
      </c>
      <c r="U175" s="90">
        <f t="shared" ca="1" si="32"/>
        <v>922895618.99103248</v>
      </c>
      <c r="V175" s="214">
        <f ca="1">IF('Soil 2030'!$A183="CM",INDIRECT("'Soil 2030'!"&amp;'Country Selector'!$B$3&amp;ROW($A183))*10^12,0)*'Process Emissions Multipliers'!$D$57</f>
        <v>509223657.06887025</v>
      </c>
      <c r="W175" s="90">
        <f t="shared" ref="W175:AL177" ca="1" si="38">$V175*($AP$1-W$1)/($AP$1-$V$1)+$AP175*(W$1-$V$1)/($AP$1-$V$1)</f>
        <v>509103039.18362141</v>
      </c>
      <c r="X175" s="90">
        <f t="shared" ca="1" si="38"/>
        <v>508982421.29837257</v>
      </c>
      <c r="Y175" s="90">
        <f t="shared" ca="1" si="38"/>
        <v>508861803.41312373</v>
      </c>
      <c r="Z175" s="90">
        <f t="shared" ca="1" si="38"/>
        <v>508741185.52787489</v>
      </c>
      <c r="AA175" s="90">
        <f t="shared" ca="1" si="38"/>
        <v>508620567.64262605</v>
      </c>
      <c r="AB175" s="90">
        <f t="shared" ca="1" si="38"/>
        <v>508499949.75737727</v>
      </c>
      <c r="AC175" s="90">
        <f t="shared" ca="1" si="38"/>
        <v>508379331.87212843</v>
      </c>
      <c r="AD175" s="90">
        <f t="shared" ca="1" si="38"/>
        <v>508258713.98687959</v>
      </c>
      <c r="AE175" s="90">
        <f t="shared" ca="1" si="38"/>
        <v>508138096.10163081</v>
      </c>
      <c r="AF175" s="90">
        <f t="shared" ca="1" si="38"/>
        <v>508017478.21638191</v>
      </c>
      <c r="AG175" s="90">
        <f t="shared" ca="1" si="38"/>
        <v>507896860.33113307</v>
      </c>
      <c r="AH175" s="90">
        <f t="shared" ca="1" si="38"/>
        <v>507776242.44588429</v>
      </c>
      <c r="AI175" s="90">
        <f t="shared" ca="1" si="38"/>
        <v>507655624.56063545</v>
      </c>
      <c r="AJ175" s="90">
        <f t="shared" ca="1" si="38"/>
        <v>507535006.67538661</v>
      </c>
      <c r="AK175" s="90">
        <f t="shared" ca="1" si="38"/>
        <v>507414388.79013783</v>
      </c>
      <c r="AL175" s="90">
        <f t="shared" ca="1" si="38"/>
        <v>507293770.90488899</v>
      </c>
      <c r="AM175" s="90">
        <f t="shared" ca="1" si="37"/>
        <v>507173153.01964009</v>
      </c>
      <c r="AN175" s="90">
        <f t="shared" ca="1" si="37"/>
        <v>507052535.13439125</v>
      </c>
      <c r="AO175" s="90">
        <f t="shared" ca="1" si="37"/>
        <v>506931917.24914241</v>
      </c>
      <c r="AP175" s="214">
        <f ca="1">V175*'Process Emissions Multipliers'!$E$57</f>
        <v>506811299.36389363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186504059.74233407</v>
      </c>
      <c r="D176" s="90">
        <f t="shared" ca="1" si="31"/>
        <v>373008119.48466814</v>
      </c>
      <c r="E176" s="90">
        <f t="shared" ca="1" si="31"/>
        <v>559512179.22700226</v>
      </c>
      <c r="F176" s="90">
        <f t="shared" ca="1" si="31"/>
        <v>746016238.96933627</v>
      </c>
      <c r="G176" s="90">
        <f t="shared" ca="1" si="31"/>
        <v>932520298.71167028</v>
      </c>
      <c r="H176" s="90">
        <f t="shared" ca="1" si="31"/>
        <v>1119024358.4540045</v>
      </c>
      <c r="I176" s="90">
        <f t="shared" ca="1" si="31"/>
        <v>1305528418.1963387</v>
      </c>
      <c r="J176" s="90">
        <f t="shared" ca="1" si="31"/>
        <v>1492032477.9386725</v>
      </c>
      <c r="K176" s="90">
        <f t="shared" ca="1" si="31"/>
        <v>1678536537.6810067</v>
      </c>
      <c r="L176" s="214">
        <f ca="1">IF('Soil 2020'!$A184="CM",INDIRECT("'Soil 2020'!"&amp;'Country Selector'!$B$3&amp;ROW($A184))*10^12,0)*'Process Emissions Multipliers'!$B$57</f>
        <v>1865040597.4233408</v>
      </c>
      <c r="M176" s="90">
        <f t="shared" ca="1" si="34"/>
        <v>1678536537.6810067</v>
      </c>
      <c r="N176" s="90">
        <f t="shared" ca="1" si="32"/>
        <v>1492032477.9386725</v>
      </c>
      <c r="O176" s="90">
        <f t="shared" ca="1" si="32"/>
        <v>1305528418.1963387</v>
      </c>
      <c r="P176" s="90">
        <f t="shared" ca="1" si="32"/>
        <v>1119024358.4540045</v>
      </c>
      <c r="Q176" s="90">
        <f t="shared" ca="1" si="32"/>
        <v>932520298.71167028</v>
      </c>
      <c r="R176" s="90">
        <f t="shared" ca="1" si="32"/>
        <v>746016238.96933627</v>
      </c>
      <c r="S176" s="90">
        <f t="shared" ca="1" si="32"/>
        <v>559512179.22700226</v>
      </c>
      <c r="T176" s="90">
        <f t="shared" ca="1" si="32"/>
        <v>373008119.48466814</v>
      </c>
      <c r="U176" s="90">
        <f t="shared" ca="1" si="32"/>
        <v>186504059.74233407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106267913877.89062</v>
      </c>
      <c r="T56" s="90">
        <f t="shared" ca="1" si="10"/>
        <v>121449044431.875</v>
      </c>
      <c r="U56" s="90">
        <f t="shared" ca="1" si="10"/>
        <v>136630174985.85937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182197125338.67587</v>
      </c>
      <c r="D2">
        <f t="shared" ref="D2:K17" ca="1" si="0">$B2*($L$1-D$1)/($L$1-$B$1)+$L2*(D$1-$B$1)/($L$1-$B$1)</f>
        <v>189408038463.52994</v>
      </c>
      <c r="E2">
        <f t="shared" ca="1" si="0"/>
        <v>196618951588.384</v>
      </c>
      <c r="F2">
        <f t="shared" ca="1" si="0"/>
        <v>203829864713.23804</v>
      </c>
      <c r="G2">
        <f t="shared" ca="1" si="0"/>
        <v>211040777838.0921</v>
      </c>
      <c r="H2">
        <f t="shared" ca="1" si="0"/>
        <v>218251690962.94617</v>
      </c>
      <c r="I2">
        <f t="shared" ca="1" si="0"/>
        <v>225462604087.80017</v>
      </c>
      <c r="J2">
        <f t="shared" ca="1" si="0"/>
        <v>232673517212.65424</v>
      </c>
      <c r="K2">
        <f t="shared" ca="1" si="0"/>
        <v>239884430337.5083</v>
      </c>
      <c r="L2">
        <f ca="1">IF('Liv 2020'!$A10="LM",INDIRECT("'Liv 2020'!"&amp;'Country Selector'!$B$3&amp;ROW($A10))*10^12,0)*'Process Emissions Multipliers'!$B$54</f>
        <v>247095343462.36234</v>
      </c>
      <c r="M2">
        <f ca="1">$L2*($V$1-M$1)/($V$1-$L$1)+$V2*(M$1-$L$1)/($V$1-$L$1)</f>
        <v>247451539296.25528</v>
      </c>
      <c r="N2">
        <f t="shared" ref="N2:U17" ca="1" si="1">$L2*($V$1-N$1)/($V$1-$L$1)+$V2*(N$1-$L$1)/($V$1-$L$1)</f>
        <v>247807735130.14816</v>
      </c>
      <c r="O2">
        <f t="shared" ca="1" si="1"/>
        <v>248163930964.04108</v>
      </c>
      <c r="P2">
        <f t="shared" ca="1" si="1"/>
        <v>248520126797.93402</v>
      </c>
      <c r="Q2">
        <f t="shared" ca="1" si="1"/>
        <v>248876322631.8269</v>
      </c>
      <c r="R2">
        <f t="shared" ca="1" si="1"/>
        <v>249232518465.71979</v>
      </c>
      <c r="S2">
        <f t="shared" ca="1" si="1"/>
        <v>249588714299.61273</v>
      </c>
      <c r="T2">
        <f t="shared" ca="1" si="1"/>
        <v>249944910133.50565</v>
      </c>
      <c r="U2">
        <f t="shared" ca="1" si="1"/>
        <v>250301105967.39853</v>
      </c>
      <c r="V2">
        <f ca="1">IF('Liv 2030'!$A10="LM",INDIRECT("'Liv 2030'!"&amp;'Country Selector'!$B$3&amp;ROW($A10))*10^12,0)*'Process Emissions Multipliers'!$D$54</f>
        <v>250657301801.29147</v>
      </c>
      <c r="W2" s="90">
        <f ca="1">$V2*($AP$1-W$1)/($AP$1-$V$1)+$AP2*(W$1-$V$1)/($AP$1-$V$1)</f>
        <v>253115768317.03937</v>
      </c>
      <c r="X2" s="90">
        <f t="shared" ref="X2:AO16" ca="1" si="2">$V2*($AP$1-X$1)/($AP$1-$V$1)+$AP2*(X$1-$V$1)/($AP$1-$V$1)</f>
        <v>255574234832.78726</v>
      </c>
      <c r="Y2" s="90">
        <f t="shared" ca="1" si="2"/>
        <v>258032701348.53519</v>
      </c>
      <c r="Z2" s="90">
        <f t="shared" ca="1" si="2"/>
        <v>260491167864.28308</v>
      </c>
      <c r="AA2" s="90">
        <f t="shared" ca="1" si="2"/>
        <v>262949634380.03101</v>
      </c>
      <c r="AB2" s="90">
        <f t="shared" ca="1" si="2"/>
        <v>265408100895.77893</v>
      </c>
      <c r="AC2" s="90">
        <f t="shared" ca="1" si="2"/>
        <v>267866567411.52682</v>
      </c>
      <c r="AD2" s="90">
        <f t="shared" ca="1" si="2"/>
        <v>270325033927.27472</v>
      </c>
      <c r="AE2" s="90">
        <f t="shared" ca="1" si="2"/>
        <v>272783500443.02264</v>
      </c>
      <c r="AF2" s="90">
        <f t="shared" ca="1" si="2"/>
        <v>275241966958.77051</v>
      </c>
      <c r="AG2" s="90">
        <f t="shared" ca="1" si="2"/>
        <v>277700433474.51843</v>
      </c>
      <c r="AH2" s="90">
        <f t="shared" ca="1" si="2"/>
        <v>280158899990.26636</v>
      </c>
      <c r="AI2" s="90">
        <f t="shared" ca="1" si="2"/>
        <v>282617366506.01428</v>
      </c>
      <c r="AJ2" s="90">
        <f t="shared" ca="1" si="2"/>
        <v>285075833021.76221</v>
      </c>
      <c r="AK2" s="90">
        <f t="shared" ca="1" si="2"/>
        <v>287534299537.51007</v>
      </c>
      <c r="AL2" s="90">
        <f t="shared" ca="1" si="2"/>
        <v>289992766053.258</v>
      </c>
      <c r="AM2" s="90">
        <f t="shared" ca="1" si="2"/>
        <v>292451232569.00592</v>
      </c>
      <c r="AN2" s="90">
        <f t="shared" ca="1" si="2"/>
        <v>294909699084.75378</v>
      </c>
      <c r="AO2" s="90">
        <f t="shared" ca="1" si="2"/>
        <v>297368165600.50171</v>
      </c>
      <c r="AP2" s="212">
        <f ca="1">V2*'Process Emissions Multipliers'!$E$54</f>
        <v>299826632116.24963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14871056787.3216</v>
      </c>
      <c r="D18">
        <f t="shared" ca="1" si="3"/>
        <v>29742113574.6432</v>
      </c>
      <c r="E18">
        <f t="shared" ca="1" si="3"/>
        <v>44613170361.964798</v>
      </c>
      <c r="F18">
        <f t="shared" ca="1" si="3"/>
        <v>59484227149.2864</v>
      </c>
      <c r="G18">
        <f t="shared" ca="1" si="3"/>
        <v>74355283936.608002</v>
      </c>
      <c r="H18">
        <f t="shared" ca="1" si="3"/>
        <v>89226340723.929596</v>
      </c>
      <c r="I18">
        <f t="shared" ca="1" si="3"/>
        <v>104097397511.25119</v>
      </c>
      <c r="J18">
        <f t="shared" ca="1" si="3"/>
        <v>118968454298.5728</v>
      </c>
      <c r="K18">
        <f t="shared" ca="1" si="3"/>
        <v>133839511085.89441</v>
      </c>
      <c r="L18" s="214">
        <f ca="1">IF('Liv 2020'!$A26="LM",INDIRECT("'Liv 2020'!"&amp;'Country Selector'!$B$3&amp;ROW($A26))*10^12,0)*'Process Emissions Multipliers'!$B$54</f>
        <v>148710567873.216</v>
      </c>
      <c r="M18">
        <f t="shared" ca="1" si="4"/>
        <v>133839511085.89441</v>
      </c>
      <c r="N18">
        <f t="shared" ca="1" si="4"/>
        <v>118968454298.5728</v>
      </c>
      <c r="O18">
        <f t="shared" ca="1" si="4"/>
        <v>104097397511.25119</v>
      </c>
      <c r="P18">
        <f t="shared" ca="1" si="4"/>
        <v>89226340723.929596</v>
      </c>
      <c r="Q18">
        <f t="shared" ca="1" si="4"/>
        <v>74355283936.608002</v>
      </c>
      <c r="R18">
        <f t="shared" ca="1" si="4"/>
        <v>59484227149.2864</v>
      </c>
      <c r="S18">
        <f t="shared" ca="1" si="4"/>
        <v>44613170361.964798</v>
      </c>
      <c r="T18">
        <f t="shared" ca="1" si="4"/>
        <v>29742113574.6432</v>
      </c>
      <c r="U18">
        <f t="shared" ca="1" si="4"/>
        <v>14871056787.3216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19037277352.791344</v>
      </c>
      <c r="N27">
        <f t="shared" ca="1" si="4"/>
        <v>38074554705.582687</v>
      </c>
      <c r="O27">
        <f t="shared" ca="1" si="4"/>
        <v>57111832058.374023</v>
      </c>
      <c r="P27">
        <f t="shared" ca="1" si="4"/>
        <v>76149109411.165375</v>
      </c>
      <c r="Q27">
        <f t="shared" ca="1" si="4"/>
        <v>95186386763.956711</v>
      </c>
      <c r="R27">
        <f t="shared" ca="1" si="4"/>
        <v>114223664116.74805</v>
      </c>
      <c r="S27">
        <f t="shared" ca="1" si="4"/>
        <v>133260941469.5394</v>
      </c>
      <c r="T27">
        <f t="shared" ca="1" si="4"/>
        <v>152298218822.33075</v>
      </c>
      <c r="U27">
        <f t="shared" ca="1" si="4"/>
        <v>171335496175.12207</v>
      </c>
      <c r="V27" s="214">
        <f ca="1">IF('Liv 2030'!$A35="LM",INDIRECT("'Liv 2030'!"&amp;'Country Selector'!$B$3&amp;ROW($A35))*10^12,0)*'Process Emissions Multipliers'!$D$54</f>
        <v>190372773527.91342</v>
      </c>
      <c r="W27" s="90">
        <f t="shared" ca="1" si="5"/>
        <v>192239964652.46906</v>
      </c>
      <c r="X27" s="90">
        <f t="shared" ca="1" si="5"/>
        <v>194107155777.02469</v>
      </c>
      <c r="Y27" s="90">
        <f t="shared" ca="1" si="5"/>
        <v>195974346901.58032</v>
      </c>
      <c r="Z27" s="90">
        <f t="shared" ca="1" si="5"/>
        <v>197841538026.13599</v>
      </c>
      <c r="AA27" s="90">
        <f t="shared" ca="1" si="5"/>
        <v>199708729150.69159</v>
      </c>
      <c r="AB27" s="90">
        <f t="shared" ca="1" si="5"/>
        <v>201575920275.24725</v>
      </c>
      <c r="AC27" s="90">
        <f t="shared" ca="1" si="5"/>
        <v>203443111399.80286</v>
      </c>
      <c r="AD27" s="90">
        <f t="shared" ca="1" si="5"/>
        <v>205310302524.35849</v>
      </c>
      <c r="AE27" s="90">
        <f t="shared" ca="1" si="5"/>
        <v>207177493648.91412</v>
      </c>
      <c r="AF27" s="90">
        <f t="shared" ca="1" si="5"/>
        <v>209044684773.46979</v>
      </c>
      <c r="AG27" s="90">
        <f t="shared" ca="1" si="5"/>
        <v>210911875898.02539</v>
      </c>
      <c r="AH27" s="90">
        <f t="shared" ca="1" si="5"/>
        <v>212779067022.58105</v>
      </c>
      <c r="AI27" s="90">
        <f t="shared" ca="1" si="5"/>
        <v>214646258147.13672</v>
      </c>
      <c r="AJ27" s="90">
        <f t="shared" ca="1" si="5"/>
        <v>216513449271.69232</v>
      </c>
      <c r="AK27" s="90">
        <f t="shared" ca="1" si="5"/>
        <v>218380640396.24796</v>
      </c>
      <c r="AL27" s="90">
        <f t="shared" ca="1" si="5"/>
        <v>220247831520.80359</v>
      </c>
      <c r="AM27" s="90">
        <f t="shared" ca="1" si="6"/>
        <v>222115022645.35922</v>
      </c>
      <c r="AN27" s="90">
        <f t="shared" ca="1" si="6"/>
        <v>223982213769.91486</v>
      </c>
      <c r="AO27" s="90">
        <f t="shared" ca="1" si="6"/>
        <v>225849404894.47046</v>
      </c>
      <c r="AP27" s="214">
        <f ca="1">V27*'Process Emissions Multipliers'!$E$54</f>
        <v>227716596019.02612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656963643553.54321</v>
      </c>
      <c r="D49">
        <f t="shared" ca="1" si="9"/>
        <v>1313927287107.0864</v>
      </c>
      <c r="E49">
        <f t="shared" ca="1" si="9"/>
        <v>1970890930660.6296</v>
      </c>
      <c r="F49">
        <f t="shared" ca="1" si="9"/>
        <v>2627854574214.1729</v>
      </c>
      <c r="G49">
        <f t="shared" ca="1" si="9"/>
        <v>3284818217767.7163</v>
      </c>
      <c r="H49">
        <f t="shared" ca="1" si="9"/>
        <v>3941781861321.2593</v>
      </c>
      <c r="I49">
        <f t="shared" ca="1" si="9"/>
        <v>4598745504874.8027</v>
      </c>
      <c r="J49">
        <f t="shared" ca="1" si="9"/>
        <v>5255709148428.3457</v>
      </c>
      <c r="K49">
        <f t="shared" ca="1" si="9"/>
        <v>5912672791981.8887</v>
      </c>
      <c r="L49" s="214">
        <f ca="1">IF('Liv 2020'!$A57="LM",INDIRECT("'Liv 2020'!"&amp;'Country Selector'!$B$3&amp;ROW($A57))*10^12,0)*'Process Emissions Multipliers'!$B$54</f>
        <v>6569636435535.4326</v>
      </c>
      <c r="M49">
        <f t="shared" ca="1" si="10"/>
        <v>5912672791981.8887</v>
      </c>
      <c r="N49">
        <f t="shared" ca="1" si="10"/>
        <v>5255709148428.3457</v>
      </c>
      <c r="O49">
        <f t="shared" ca="1" si="10"/>
        <v>4598745504874.8027</v>
      </c>
      <c r="P49">
        <f t="shared" ca="1" si="10"/>
        <v>3941781861321.2593</v>
      </c>
      <c r="Q49">
        <f t="shared" ca="1" si="10"/>
        <v>3284818217767.7163</v>
      </c>
      <c r="R49">
        <f t="shared" ca="1" si="10"/>
        <v>2627854574214.1729</v>
      </c>
      <c r="S49">
        <f t="shared" ca="1" si="10"/>
        <v>1970890930660.6296</v>
      </c>
      <c r="T49">
        <f t="shared" ca="1" si="10"/>
        <v>1313927287107.0864</v>
      </c>
      <c r="U49">
        <f t="shared" ca="1" si="10"/>
        <v>656963643553.54321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3857230312335.1968</v>
      </c>
      <c r="D52">
        <f t="shared" ca="1" si="9"/>
        <v>4042473091834.5068</v>
      </c>
      <c r="E52">
        <f t="shared" ca="1" si="9"/>
        <v>4227715871333.8169</v>
      </c>
      <c r="F52">
        <f t="shared" ca="1" si="9"/>
        <v>4412958650833.127</v>
      </c>
      <c r="G52">
        <f t="shared" ca="1" si="9"/>
        <v>4598201430332.4365</v>
      </c>
      <c r="H52">
        <f t="shared" ca="1" si="9"/>
        <v>4783444209831.7461</v>
      </c>
      <c r="I52">
        <f t="shared" ca="1" si="9"/>
        <v>4968686989331.0566</v>
      </c>
      <c r="J52">
        <f t="shared" ca="1" si="9"/>
        <v>5153929768830.3662</v>
      </c>
      <c r="K52">
        <f t="shared" ca="1" si="9"/>
        <v>5339172548329.6758</v>
      </c>
      <c r="L52" s="214">
        <f ca="1">IF('Liv 2020'!$A60="LM",INDIRECT("'Liv 2020'!"&amp;'Country Selector'!$B$3&amp;ROW($A60))*10^12,0)*'Process Emissions Multipliers'!$B$54</f>
        <v>5524415327828.9854</v>
      </c>
      <c r="M52">
        <f t="shared" ca="1" si="10"/>
        <v>5563553410489.9873</v>
      </c>
      <c r="N52">
        <f t="shared" ca="1" si="10"/>
        <v>5602691493150.9883</v>
      </c>
      <c r="O52">
        <f t="shared" ca="1" si="10"/>
        <v>5641829575811.9902</v>
      </c>
      <c r="P52">
        <f t="shared" ca="1" si="10"/>
        <v>5680967658472.9922</v>
      </c>
      <c r="Q52">
        <f t="shared" ca="1" si="10"/>
        <v>5720105741133.9922</v>
      </c>
      <c r="R52">
        <f t="shared" ca="1" si="10"/>
        <v>5759243823794.9941</v>
      </c>
      <c r="S52">
        <f t="shared" ca="1" si="10"/>
        <v>5798381906455.9961</v>
      </c>
      <c r="T52">
        <f t="shared" ca="1" si="10"/>
        <v>5837519989116.9971</v>
      </c>
      <c r="U52">
        <f t="shared" ca="1" si="10"/>
        <v>5876658071777.998</v>
      </c>
      <c r="V52" s="214">
        <f ca="1">IF('Liv 2030'!$A60="LM",INDIRECT("'Liv 2030'!"&amp;'Country Selector'!$B$3&amp;ROW($A60))*10^12,0)*'Process Emissions Multipliers'!$D$54</f>
        <v>5915796154439</v>
      </c>
      <c r="W52" s="90">
        <f t="shared" ca="1" si="8"/>
        <v>5973818748056.5127</v>
      </c>
      <c r="X52" s="90">
        <f t="shared" ca="1" si="8"/>
        <v>6031841341674.0244</v>
      </c>
      <c r="Y52" s="90">
        <f t="shared" ca="1" si="8"/>
        <v>6089863935291.5381</v>
      </c>
      <c r="Z52" s="90">
        <f t="shared" ca="1" si="8"/>
        <v>6147886528909.0508</v>
      </c>
      <c r="AA52" s="90">
        <f t="shared" ca="1" si="8"/>
        <v>6205909122526.5625</v>
      </c>
      <c r="AB52" s="90">
        <f t="shared" ca="1" si="8"/>
        <v>6263931716144.0742</v>
      </c>
      <c r="AC52" s="90">
        <f t="shared" ca="1" si="8"/>
        <v>6321954309761.5879</v>
      </c>
      <c r="AD52" s="90">
        <f t="shared" ca="1" si="8"/>
        <v>6379976903379.0996</v>
      </c>
      <c r="AE52" s="90">
        <f t="shared" ca="1" si="8"/>
        <v>6437999496996.6133</v>
      </c>
      <c r="AF52" s="90">
        <f t="shared" ca="1" si="8"/>
        <v>6496022090614.125</v>
      </c>
      <c r="AG52" s="90">
        <f t="shared" ca="1" si="8"/>
        <v>6554044684231.6367</v>
      </c>
      <c r="AH52" s="90">
        <f t="shared" ca="1" si="8"/>
        <v>6612067277849.1504</v>
      </c>
      <c r="AI52" s="90">
        <f t="shared" ca="1" si="8"/>
        <v>6670089871466.6621</v>
      </c>
      <c r="AJ52" s="90">
        <f t="shared" ca="1" si="8"/>
        <v>6728112465084.1748</v>
      </c>
      <c r="AK52" s="90">
        <f t="shared" ca="1" si="8"/>
        <v>6786135058701.6875</v>
      </c>
      <c r="AL52" s="90">
        <f t="shared" ca="1" si="8"/>
        <v>6844157652319.2002</v>
      </c>
      <c r="AM52" s="90">
        <f t="shared" ca="1" si="11"/>
        <v>6902180245936.7119</v>
      </c>
      <c r="AN52" s="90">
        <f t="shared" ca="1" si="11"/>
        <v>6960202839554.2256</v>
      </c>
      <c r="AO52" s="90">
        <f t="shared" ca="1" si="11"/>
        <v>7018225433171.7373</v>
      </c>
      <c r="AP52" s="214">
        <f ca="1">V52*'Process Emissions Multipliers'!$E$54</f>
        <v>7076248026789.25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730318214263.21313</v>
      </c>
      <c r="N56">
        <f t="shared" ca="1" si="10"/>
        <v>1460636428526.4263</v>
      </c>
      <c r="O56">
        <f t="shared" ca="1" si="10"/>
        <v>2190954642789.6394</v>
      </c>
      <c r="P56">
        <f t="shared" ca="1" si="10"/>
        <v>2921272857052.8525</v>
      </c>
      <c r="Q56">
        <f t="shared" ca="1" si="10"/>
        <v>3651591071316.0654</v>
      </c>
      <c r="R56">
        <f t="shared" ca="1" si="10"/>
        <v>4381909285579.2788</v>
      </c>
      <c r="S56">
        <f t="shared" ca="1" si="10"/>
        <v>5112227499842.4922</v>
      </c>
      <c r="T56">
        <f t="shared" ca="1" si="10"/>
        <v>5842545714105.7051</v>
      </c>
      <c r="U56">
        <f t="shared" ca="1" si="10"/>
        <v>6572863928368.9189</v>
      </c>
      <c r="V56" s="214">
        <f ca="1">IF('Liv 2030'!$A64="LM",INDIRECT("'Liv 2030'!"&amp;'Country Selector'!$B$3&amp;ROW($A64))*10^12,0)*'Process Emissions Multipliers'!$D$54</f>
        <v>7303182142632.1318</v>
      </c>
      <c r="W56" s="90">
        <f t="shared" ca="1" si="8"/>
        <v>7374812327059.4053</v>
      </c>
      <c r="X56" s="90">
        <f t="shared" ca="1" si="8"/>
        <v>7446442511486.6777</v>
      </c>
      <c r="Y56" s="90">
        <f t="shared" ca="1" si="8"/>
        <v>7518072695913.9502</v>
      </c>
      <c r="Z56" s="90">
        <f t="shared" ca="1" si="8"/>
        <v>7589702880341.2236</v>
      </c>
      <c r="AA56" s="90">
        <f t="shared" ca="1" si="8"/>
        <v>7661333064768.498</v>
      </c>
      <c r="AB56" s="90">
        <f t="shared" ca="1" si="8"/>
        <v>7732963249195.7695</v>
      </c>
      <c r="AC56" s="90">
        <f t="shared" ca="1" si="8"/>
        <v>7804593433623.043</v>
      </c>
      <c r="AD56" s="90">
        <f t="shared" ca="1" si="8"/>
        <v>7876223618050.3164</v>
      </c>
      <c r="AE56" s="90">
        <f t="shared" ca="1" si="8"/>
        <v>7947853802477.5898</v>
      </c>
      <c r="AF56" s="90">
        <f t="shared" ca="1" si="8"/>
        <v>8019483986904.8613</v>
      </c>
      <c r="AG56" s="90">
        <f t="shared" ca="1" si="8"/>
        <v>8091114171332.1348</v>
      </c>
      <c r="AH56" s="90">
        <f t="shared" ca="1" si="8"/>
        <v>8162744355759.4082</v>
      </c>
      <c r="AI56" s="90">
        <f t="shared" ca="1" si="8"/>
        <v>8234374540186.6816</v>
      </c>
      <c r="AJ56" s="90">
        <f t="shared" ca="1" si="8"/>
        <v>8306004724613.9541</v>
      </c>
      <c r="AK56" s="90">
        <f t="shared" ca="1" si="8"/>
        <v>8377634909041.2266</v>
      </c>
      <c r="AL56" s="90">
        <f t="shared" ca="1" si="8"/>
        <v>8449265093468.5</v>
      </c>
      <c r="AM56" s="90">
        <f t="shared" ca="1" si="11"/>
        <v>8520895277895.7725</v>
      </c>
      <c r="AN56" s="90">
        <f t="shared" ca="1" si="11"/>
        <v>8592525462323.0459</v>
      </c>
      <c r="AO56" s="90">
        <f t="shared" ca="1" si="11"/>
        <v>8664155646750.3193</v>
      </c>
      <c r="AP56" s="214">
        <f ca="1">V56*'Process Emissions Multipliers'!$E$54</f>
        <v>8735785831177.5928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2493231100942.7002</v>
      </c>
      <c r="D63">
        <f t="shared" ca="1" si="9"/>
        <v>2595547504376.9775</v>
      </c>
      <c r="E63">
        <f t="shared" ca="1" si="9"/>
        <v>2697863907811.2554</v>
      </c>
      <c r="F63">
        <f t="shared" ref="D63:K95" ca="1" si="12">$B63*($L$1-F$1)/($L$1-$B$1)+$L63*(F$1-$B$1)/($L$1-$B$1)</f>
        <v>2800180311245.5327</v>
      </c>
      <c r="G63">
        <f t="shared" ca="1" si="12"/>
        <v>2902496714679.8105</v>
      </c>
      <c r="H63">
        <f t="shared" ca="1" si="12"/>
        <v>3004813118114.0879</v>
      </c>
      <c r="I63">
        <f t="shared" ca="1" si="12"/>
        <v>3107129521548.3652</v>
      </c>
      <c r="J63">
        <f t="shared" ca="1" si="12"/>
        <v>3209445924982.6426</v>
      </c>
      <c r="K63">
        <f t="shared" ca="1" si="12"/>
        <v>3311762328416.9204</v>
      </c>
      <c r="L63" s="214">
        <f ca="1">IF('Liv 2020'!$A71="LM",INDIRECT("'Liv 2020'!"&amp;'Country Selector'!$B$3&amp;ROW($A71))*10^12,0)*'Process Emissions Multipliers'!$B$54</f>
        <v>3414078731851.1978</v>
      </c>
      <c r="M63">
        <f t="shared" ca="1" si="10"/>
        <v>3780770413809.2051</v>
      </c>
      <c r="N63">
        <f t="shared" ca="1" si="10"/>
        <v>4147462095767.2119</v>
      </c>
      <c r="O63">
        <f t="shared" ca="1" si="10"/>
        <v>4514153777725.2187</v>
      </c>
      <c r="P63">
        <f t="shared" ref="N63:U95" ca="1" si="13">$L63*($V$1-P$1)/($V$1-$L$1)+$V63*(P$1-$L$1)/($V$1-$L$1)</f>
        <v>4880845459683.2266</v>
      </c>
      <c r="Q63">
        <f t="shared" ca="1" si="13"/>
        <v>5247537141641.2334</v>
      </c>
      <c r="R63">
        <f t="shared" ca="1" si="13"/>
        <v>5614228823599.2402</v>
      </c>
      <c r="S63">
        <f t="shared" ca="1" si="13"/>
        <v>5980920505557.248</v>
      </c>
      <c r="T63">
        <f t="shared" ca="1" si="13"/>
        <v>6347612187515.2549</v>
      </c>
      <c r="U63">
        <f t="shared" ca="1" si="13"/>
        <v>6714303869473.2627</v>
      </c>
      <c r="V63" s="214">
        <f ca="1">IF('Liv 2030'!$A71="LM",INDIRECT("'Liv 2030'!"&amp;'Country Selector'!$B$3&amp;ROW($A71))*10^12,0)*'Process Emissions Multipliers'!$D$54</f>
        <v>7080995551431.2695</v>
      </c>
      <c r="W63" s="90">
        <f t="shared" ref="W63:AL78" ca="1" si="14">$V63*($AP$1-W$1)/($AP$1-$V$1)+$AP63*(W$1-$V$1)/($AP$1-$V$1)</f>
        <v>7150446512309.9365</v>
      </c>
      <c r="X63" s="90">
        <f t="shared" ca="1" si="14"/>
        <v>7219897473188.6035</v>
      </c>
      <c r="Y63" s="90">
        <f t="shared" ca="1" si="14"/>
        <v>7289348434067.2695</v>
      </c>
      <c r="Z63" s="90">
        <f t="shared" ca="1" si="14"/>
        <v>7358799394945.9365</v>
      </c>
      <c r="AA63" s="90">
        <f t="shared" ca="1" si="14"/>
        <v>7428250355824.6035</v>
      </c>
      <c r="AB63" s="90">
        <f t="shared" ca="1" si="14"/>
        <v>7497701316703.2695</v>
      </c>
      <c r="AC63" s="90">
        <f t="shared" ca="1" si="14"/>
        <v>7567152277581.9375</v>
      </c>
      <c r="AD63" s="90">
        <f t="shared" ca="1" si="14"/>
        <v>7636603238460.6035</v>
      </c>
      <c r="AE63" s="90">
        <f t="shared" ca="1" si="14"/>
        <v>7706054199339.2695</v>
      </c>
      <c r="AF63" s="90">
        <f t="shared" ca="1" si="14"/>
        <v>7775505160217.9365</v>
      </c>
      <c r="AG63" s="90">
        <f t="shared" ca="1" si="14"/>
        <v>7844956121096.6045</v>
      </c>
      <c r="AH63" s="90">
        <f t="shared" ca="1" si="14"/>
        <v>7914407081975.2705</v>
      </c>
      <c r="AI63" s="90">
        <f t="shared" ca="1" si="14"/>
        <v>7983858042853.9375</v>
      </c>
      <c r="AJ63" s="90">
        <f t="shared" ca="1" si="14"/>
        <v>8053309003732.6045</v>
      </c>
      <c r="AK63" s="90">
        <f t="shared" ca="1" si="14"/>
        <v>8122759964611.2705</v>
      </c>
      <c r="AL63" s="90">
        <f t="shared" ca="1" si="14"/>
        <v>8192210925489.9375</v>
      </c>
      <c r="AM63" s="90">
        <f t="shared" ca="1" si="11"/>
        <v>8261661886368.6045</v>
      </c>
      <c r="AN63" s="90">
        <f t="shared" ca="1" si="11"/>
        <v>8331112847247.2705</v>
      </c>
      <c r="AO63" s="90">
        <f t="shared" ca="1" si="11"/>
        <v>8400563808125.9385</v>
      </c>
      <c r="AP63" s="214">
        <f ca="1">V63*'Process Emissions Multipliers'!$E$54</f>
        <v>8470014769004.6045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321935540398.06702</v>
      </c>
      <c r="D66">
        <f t="shared" ca="1" si="12"/>
        <v>643871080796.13403</v>
      </c>
      <c r="E66">
        <f t="shared" ca="1" si="12"/>
        <v>965806621194.20117</v>
      </c>
      <c r="F66">
        <f t="shared" ca="1" si="12"/>
        <v>1287742161592.2681</v>
      </c>
      <c r="G66">
        <f t="shared" ca="1" si="12"/>
        <v>1609677701990.3352</v>
      </c>
      <c r="H66">
        <f t="shared" ca="1" si="12"/>
        <v>1931613242388.4023</v>
      </c>
      <c r="I66">
        <f t="shared" ca="1" si="12"/>
        <v>2253548782786.4692</v>
      </c>
      <c r="J66">
        <f t="shared" ca="1" si="12"/>
        <v>2575484323184.5361</v>
      </c>
      <c r="K66">
        <f t="shared" ca="1" si="12"/>
        <v>2897419863582.6035</v>
      </c>
      <c r="L66" s="214">
        <f ca="1">IF('Liv 2020'!$A74="LM",INDIRECT("'Liv 2020'!"&amp;'Country Selector'!$B$3&amp;ROW($A74))*10^12,0)*'Process Emissions Multipliers'!$B$54</f>
        <v>3219355403980.6704</v>
      </c>
      <c r="M66">
        <f t="shared" ca="1" si="16"/>
        <v>2897419863582.6035</v>
      </c>
      <c r="N66">
        <f t="shared" ca="1" si="13"/>
        <v>2575484323184.5361</v>
      </c>
      <c r="O66">
        <f t="shared" ca="1" si="13"/>
        <v>2253548782786.4692</v>
      </c>
      <c r="P66">
        <f t="shared" ca="1" si="13"/>
        <v>1931613242388.4023</v>
      </c>
      <c r="Q66">
        <f t="shared" ca="1" si="13"/>
        <v>1609677701990.3352</v>
      </c>
      <c r="R66">
        <f t="shared" ca="1" si="13"/>
        <v>1287742161592.2681</v>
      </c>
      <c r="S66">
        <f t="shared" ca="1" si="13"/>
        <v>965806621194.20117</v>
      </c>
      <c r="T66">
        <f t="shared" ca="1" si="13"/>
        <v>643871080796.13403</v>
      </c>
      <c r="U66">
        <f t="shared" ca="1" si="13"/>
        <v>321935540398.06702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2493231100942.6992</v>
      </c>
      <c r="D79">
        <f t="shared" ca="1" si="12"/>
        <v>2595547504376.9766</v>
      </c>
      <c r="E79">
        <f t="shared" ca="1" si="12"/>
        <v>2697863907811.2544</v>
      </c>
      <c r="F79">
        <f t="shared" ca="1" si="12"/>
        <v>2800180311245.5317</v>
      </c>
      <c r="G79">
        <f t="shared" ca="1" si="12"/>
        <v>2902496714679.8096</v>
      </c>
      <c r="H79">
        <f t="shared" ca="1" si="12"/>
        <v>3004813118114.0874</v>
      </c>
      <c r="I79">
        <f t="shared" ca="1" si="12"/>
        <v>3107129521548.3647</v>
      </c>
      <c r="J79">
        <f t="shared" ca="1" si="12"/>
        <v>3209445924982.6421</v>
      </c>
      <c r="K79">
        <f t="shared" ca="1" si="12"/>
        <v>3311762328416.9204</v>
      </c>
      <c r="L79" s="214">
        <f ca="1">IF('Liv 2020'!$A87="LM",INDIRECT("'Liv 2020'!"&amp;'Country Selector'!$B$3&amp;ROW($A87))*10^12,0)*'Process Emissions Multipliers'!$B$54</f>
        <v>3414078731851.1978</v>
      </c>
      <c r="M79">
        <f t="shared" ca="1" si="16"/>
        <v>3422888526008.4897</v>
      </c>
      <c r="N79">
        <f t="shared" ca="1" si="13"/>
        <v>3431698320165.7812</v>
      </c>
      <c r="O79">
        <f t="shared" ca="1" si="13"/>
        <v>3440508114323.0732</v>
      </c>
      <c r="P79">
        <f t="shared" ca="1" si="13"/>
        <v>3449317908480.3652</v>
      </c>
      <c r="Q79">
        <f t="shared" ca="1" si="13"/>
        <v>3458127702637.6572</v>
      </c>
      <c r="R79">
        <f t="shared" ca="1" si="13"/>
        <v>3466937496794.9482</v>
      </c>
      <c r="S79">
        <f t="shared" ca="1" si="13"/>
        <v>3475747290952.2407</v>
      </c>
      <c r="T79">
        <f t="shared" ca="1" si="13"/>
        <v>3484557085109.5322</v>
      </c>
      <c r="U79">
        <f t="shared" ca="1" si="13"/>
        <v>3493366879266.8242</v>
      </c>
      <c r="V79" s="214">
        <f ca="1">IF('Liv 2030'!$A87="LM",INDIRECT("'Liv 2030'!"&amp;'Country Selector'!$B$3&amp;ROW($A87))*10^12,0)*'Process Emissions Multipliers'!$D$54</f>
        <v>3502176673424.1162</v>
      </c>
      <c r="W79" s="90">
        <f t="shared" ref="W79:AL94" ca="1" si="18">$V79*($AP$1-W$1)/($AP$1-$V$1)+$AP79*(W$1-$V$1)/($AP$1-$V$1)</f>
        <v>3536526297480.439</v>
      </c>
      <c r="X79" s="90">
        <f t="shared" ca="1" si="18"/>
        <v>3570875921536.7617</v>
      </c>
      <c r="Y79" s="90">
        <f t="shared" ca="1" si="18"/>
        <v>3605225545593.0845</v>
      </c>
      <c r="Z79" s="90">
        <f t="shared" ca="1" si="18"/>
        <v>3639575169649.4072</v>
      </c>
      <c r="AA79" s="90">
        <f t="shared" ca="1" si="18"/>
        <v>3673924793705.7295</v>
      </c>
      <c r="AB79" s="90">
        <f t="shared" ca="1" si="18"/>
        <v>3708274417762.0527</v>
      </c>
      <c r="AC79" s="90">
        <f t="shared" ca="1" si="18"/>
        <v>3742624041818.375</v>
      </c>
      <c r="AD79" s="90">
        <f t="shared" ca="1" si="18"/>
        <v>3776973665874.6973</v>
      </c>
      <c r="AE79" s="90">
        <f t="shared" ca="1" si="18"/>
        <v>3811323289931.0205</v>
      </c>
      <c r="AF79" s="90">
        <f t="shared" ca="1" si="18"/>
        <v>3845672913987.3433</v>
      </c>
      <c r="AG79" s="90">
        <f t="shared" ca="1" si="18"/>
        <v>3880022538043.666</v>
      </c>
      <c r="AH79" s="90">
        <f t="shared" ca="1" si="18"/>
        <v>3914372162099.9888</v>
      </c>
      <c r="AI79" s="90">
        <f t="shared" ca="1" si="18"/>
        <v>3948721786156.3115</v>
      </c>
      <c r="AJ79" s="90">
        <f t="shared" ca="1" si="18"/>
        <v>3983071410212.6343</v>
      </c>
      <c r="AK79" s="90">
        <f t="shared" ca="1" si="18"/>
        <v>4017421034268.957</v>
      </c>
      <c r="AL79" s="90">
        <f t="shared" ca="1" si="18"/>
        <v>4051770658325.2793</v>
      </c>
      <c r="AM79" s="90">
        <f t="shared" ca="1" si="17"/>
        <v>4086120282381.6016</v>
      </c>
      <c r="AN79" s="90">
        <f t="shared" ca="1" si="17"/>
        <v>4120469906437.9248</v>
      </c>
      <c r="AO79" s="90">
        <f t="shared" ca="1" si="17"/>
        <v>4154819530494.248</v>
      </c>
      <c r="AP79" s="214">
        <f ca="1">V79*'Process Emissions Multipliers'!$E$54</f>
        <v>4189169154550.5703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915144676220.54419</v>
      </c>
      <c r="D92">
        <f t="shared" ca="1" si="12"/>
        <v>1830289352441.0884</v>
      </c>
      <c r="E92">
        <f t="shared" ca="1" si="12"/>
        <v>2745434028661.6323</v>
      </c>
      <c r="F92">
        <f t="shared" ca="1" si="12"/>
        <v>3660578704882.1768</v>
      </c>
      <c r="G92">
        <f t="shared" ca="1" si="12"/>
        <v>4575723381102.7207</v>
      </c>
      <c r="H92">
        <f t="shared" ca="1" si="12"/>
        <v>5490868057323.2646</v>
      </c>
      <c r="I92">
        <f t="shared" ca="1" si="12"/>
        <v>6406012733543.8096</v>
      </c>
      <c r="J92">
        <f t="shared" ca="1" si="12"/>
        <v>7321157409764.3535</v>
      </c>
      <c r="K92">
        <f t="shared" ca="1" si="12"/>
        <v>8236302085984.8965</v>
      </c>
      <c r="L92" s="214">
        <f ca="1">IF('Liv 2020'!$A100="LM",INDIRECT("'Liv 2020'!"&amp;'Country Selector'!$B$3&amp;ROW($A100))*10^12,0)*'Process Emissions Multipliers'!$B$54</f>
        <v>9151446762205.4414</v>
      </c>
      <c r="M92">
        <f t="shared" ca="1" si="16"/>
        <v>8236302085984.8965</v>
      </c>
      <c r="N92">
        <f t="shared" ca="1" si="13"/>
        <v>7321157409764.3535</v>
      </c>
      <c r="O92">
        <f t="shared" ca="1" si="13"/>
        <v>6406012733543.8096</v>
      </c>
      <c r="P92">
        <f t="shared" ca="1" si="13"/>
        <v>5490868057323.2646</v>
      </c>
      <c r="Q92">
        <f t="shared" ca="1" si="13"/>
        <v>4575723381102.7207</v>
      </c>
      <c r="R92">
        <f t="shared" ca="1" si="13"/>
        <v>3660578704882.1768</v>
      </c>
      <c r="S92">
        <f t="shared" ca="1" si="13"/>
        <v>2745434028661.6323</v>
      </c>
      <c r="T92">
        <f t="shared" ca="1" si="13"/>
        <v>1830289352441.0884</v>
      </c>
      <c r="U92">
        <f t="shared" ca="1" si="13"/>
        <v>915144676220.54419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261902794758.40982</v>
      </c>
      <c r="N93">
        <f t="shared" ca="1" si="13"/>
        <v>523805589516.81964</v>
      </c>
      <c r="O93">
        <f t="shared" ca="1" si="13"/>
        <v>785708384275.22949</v>
      </c>
      <c r="P93">
        <f t="shared" ca="1" si="13"/>
        <v>1047611179033.6393</v>
      </c>
      <c r="Q93">
        <f t="shared" ca="1" si="13"/>
        <v>1309513973792.0491</v>
      </c>
      <c r="R93">
        <f t="shared" ca="1" si="13"/>
        <v>1571416768550.459</v>
      </c>
      <c r="S93">
        <f t="shared" ca="1" si="13"/>
        <v>1833319563308.8687</v>
      </c>
      <c r="T93">
        <f t="shared" ca="1" si="13"/>
        <v>2095222358067.2786</v>
      </c>
      <c r="U93">
        <f t="shared" ca="1" si="13"/>
        <v>2357125152825.6885</v>
      </c>
      <c r="V93" s="214">
        <f ca="1">IF('Liv 2030'!$A101="LM",INDIRECT("'Liv 2030'!"&amp;'Country Selector'!$B$3&amp;ROW($A101))*10^12,0)*'Process Emissions Multipliers'!$D$54</f>
        <v>2619027947584.0981</v>
      </c>
      <c r="W93" s="90">
        <f t="shared" ca="1" si="18"/>
        <v>2644715579528.8794</v>
      </c>
      <c r="X93" s="90">
        <f t="shared" ca="1" si="18"/>
        <v>2670403211473.6602</v>
      </c>
      <c r="Y93" s="90">
        <f t="shared" ca="1" si="18"/>
        <v>2696090843418.4409</v>
      </c>
      <c r="Z93" s="90">
        <f t="shared" ca="1" si="18"/>
        <v>2721778475363.2222</v>
      </c>
      <c r="AA93" s="90">
        <f t="shared" ca="1" si="18"/>
        <v>2747466107308.0029</v>
      </c>
      <c r="AB93" s="90">
        <f t="shared" ca="1" si="18"/>
        <v>2773153739252.7842</v>
      </c>
      <c r="AC93" s="90">
        <f t="shared" ca="1" si="18"/>
        <v>2798841371197.5654</v>
      </c>
      <c r="AD93" s="90">
        <f t="shared" ca="1" si="18"/>
        <v>2824529003142.3462</v>
      </c>
      <c r="AE93" s="90">
        <f t="shared" ca="1" si="18"/>
        <v>2850216635087.127</v>
      </c>
      <c r="AF93" s="90">
        <f t="shared" ca="1" si="18"/>
        <v>2875904267031.9082</v>
      </c>
      <c r="AG93" s="90">
        <f t="shared" ca="1" si="18"/>
        <v>2901591898976.6895</v>
      </c>
      <c r="AH93" s="90">
        <f t="shared" ca="1" si="18"/>
        <v>2927279530921.4702</v>
      </c>
      <c r="AI93" s="90">
        <f t="shared" ca="1" si="18"/>
        <v>2952967162866.251</v>
      </c>
      <c r="AJ93" s="90">
        <f t="shared" ca="1" si="18"/>
        <v>2978654794811.0322</v>
      </c>
      <c r="AK93" s="90">
        <f t="shared" ca="1" si="18"/>
        <v>3004342426755.813</v>
      </c>
      <c r="AL93" s="90">
        <f t="shared" ca="1" si="18"/>
        <v>3030030058700.5942</v>
      </c>
      <c r="AM93" s="90">
        <f t="shared" ca="1" si="17"/>
        <v>3055717690645.3755</v>
      </c>
      <c r="AN93" s="90">
        <f t="shared" ca="1" si="17"/>
        <v>3081405322590.1562</v>
      </c>
      <c r="AO93" s="90">
        <f t="shared" ca="1" si="17"/>
        <v>3107092954534.9375</v>
      </c>
      <c r="AP93" s="214">
        <f ca="1">V93*'Process Emissions Multipliers'!$E$54</f>
        <v>3132780586479.7183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2493231100942.7026</v>
      </c>
      <c r="D97">
        <f t="shared" ca="1" si="20"/>
        <v>2595547504376.9805</v>
      </c>
      <c r="E97">
        <f t="shared" ca="1" si="20"/>
        <v>2697863907811.2578</v>
      </c>
      <c r="F97">
        <f t="shared" ca="1" si="20"/>
        <v>2800180311245.5361</v>
      </c>
      <c r="G97">
        <f t="shared" ca="1" si="20"/>
        <v>2902496714679.8135</v>
      </c>
      <c r="H97">
        <f t="shared" ca="1" si="20"/>
        <v>3004813118114.0913</v>
      </c>
      <c r="I97">
        <f t="shared" ca="1" si="20"/>
        <v>3107129521548.3691</v>
      </c>
      <c r="J97">
        <f t="shared" ca="1" si="20"/>
        <v>3209445924982.647</v>
      </c>
      <c r="K97">
        <f t="shared" ca="1" si="20"/>
        <v>3311762328416.9248</v>
      </c>
      <c r="L97" s="214">
        <f ca="1">IF('Liv 2020'!$A105="LM",INDIRECT("'Liv 2020'!"&amp;'Country Selector'!$B$3&amp;ROW($A105))*10^12,0)*'Process Emissions Multipliers'!$B$54</f>
        <v>3414078731851.2026</v>
      </c>
      <c r="M97">
        <f t="shared" ca="1" si="16"/>
        <v>3422888526008.4956</v>
      </c>
      <c r="N97">
        <f t="shared" ca="1" si="21"/>
        <v>3431698320165.7886</v>
      </c>
      <c r="O97">
        <f t="shared" ca="1" si="21"/>
        <v>3440508114323.0815</v>
      </c>
      <c r="P97">
        <f t="shared" ca="1" si="21"/>
        <v>3449317908480.3745</v>
      </c>
      <c r="Q97">
        <f t="shared" ca="1" si="21"/>
        <v>3458127702637.668</v>
      </c>
      <c r="R97">
        <f t="shared" ca="1" si="21"/>
        <v>3466937496794.9609</v>
      </c>
      <c r="S97">
        <f t="shared" ca="1" si="21"/>
        <v>3475747290952.2539</v>
      </c>
      <c r="T97">
        <f t="shared" ca="1" si="21"/>
        <v>3484557085109.5469</v>
      </c>
      <c r="U97">
        <f t="shared" ca="1" si="21"/>
        <v>3493366879266.8398</v>
      </c>
      <c r="V97" s="214">
        <f ca="1">IF('Liv 2030'!$A105="LM",INDIRECT("'Liv 2030'!"&amp;'Country Selector'!$B$3&amp;ROW($A105))*10^12,0)*'Process Emissions Multipliers'!$D$54</f>
        <v>3502176673424.1328</v>
      </c>
      <c r="W97" s="90">
        <f t="shared" ca="1" si="22"/>
        <v>3536526297480.4556</v>
      </c>
      <c r="X97" s="90">
        <f t="shared" ca="1" si="22"/>
        <v>3570875921536.7788</v>
      </c>
      <c r="Y97" s="90">
        <f t="shared" ca="1" si="22"/>
        <v>3605225545593.1016</v>
      </c>
      <c r="Z97" s="90">
        <f t="shared" ca="1" si="22"/>
        <v>3639575169649.4243</v>
      </c>
      <c r="AA97" s="90">
        <f t="shared" ca="1" si="22"/>
        <v>3673924793705.7471</v>
      </c>
      <c r="AB97" s="90">
        <f t="shared" ca="1" si="22"/>
        <v>3708274417762.0703</v>
      </c>
      <c r="AC97" s="90">
        <f t="shared" ca="1" si="22"/>
        <v>3742624041818.3931</v>
      </c>
      <c r="AD97" s="90">
        <f t="shared" ca="1" si="22"/>
        <v>3776973665874.7158</v>
      </c>
      <c r="AE97" s="90">
        <f t="shared" ca="1" si="22"/>
        <v>3811323289931.0386</v>
      </c>
      <c r="AF97" s="90">
        <f t="shared" ca="1" si="22"/>
        <v>3845672913987.3618</v>
      </c>
      <c r="AG97" s="90">
        <f t="shared" ca="1" si="22"/>
        <v>3880022538043.6846</v>
      </c>
      <c r="AH97" s="90">
        <f t="shared" ca="1" si="22"/>
        <v>3914372162100.0078</v>
      </c>
      <c r="AI97" s="90">
        <f t="shared" ca="1" si="22"/>
        <v>3948721786156.3301</v>
      </c>
      <c r="AJ97" s="90">
        <f t="shared" ca="1" si="22"/>
        <v>3983071410212.6528</v>
      </c>
      <c r="AK97" s="90">
        <f t="shared" ca="1" si="22"/>
        <v>4017421034268.9756</v>
      </c>
      <c r="AL97" s="90">
        <f t="shared" ca="1" si="22"/>
        <v>4051770658325.2988</v>
      </c>
      <c r="AM97" s="90">
        <f t="shared" ca="1" si="19"/>
        <v>4086120282381.6216</v>
      </c>
      <c r="AN97" s="90">
        <f t="shared" ca="1" si="19"/>
        <v>4120469906437.9443</v>
      </c>
      <c r="AO97" s="90">
        <f t="shared" ca="1" si="19"/>
        <v>4154819530494.2676</v>
      </c>
      <c r="AP97" s="214">
        <f ca="1">V97*'Process Emissions Multipliers'!$E$54</f>
        <v>4189169154550.5903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730318214263.21313</v>
      </c>
      <c r="N99">
        <f t="shared" ca="1" si="21"/>
        <v>1460636428526.4263</v>
      </c>
      <c r="O99">
        <f t="shared" ca="1" si="21"/>
        <v>2190954642789.6394</v>
      </c>
      <c r="P99">
        <f t="shared" ca="1" si="21"/>
        <v>2921272857052.8525</v>
      </c>
      <c r="Q99">
        <f t="shared" ca="1" si="21"/>
        <v>3651591071316.0654</v>
      </c>
      <c r="R99">
        <f t="shared" ca="1" si="21"/>
        <v>4381909285579.2788</v>
      </c>
      <c r="S99">
        <f t="shared" ca="1" si="21"/>
        <v>5112227499842.4922</v>
      </c>
      <c r="T99">
        <f t="shared" ca="1" si="21"/>
        <v>5842545714105.7051</v>
      </c>
      <c r="U99">
        <f t="shared" ca="1" si="21"/>
        <v>6572863928368.9189</v>
      </c>
      <c r="V99" s="214">
        <f ca="1">IF('Liv 2030'!$A107="LM",INDIRECT("'Liv 2030'!"&amp;'Country Selector'!$B$3&amp;ROW($A107))*10^12,0)*'Process Emissions Multipliers'!$D$54</f>
        <v>7303182142632.1318</v>
      </c>
      <c r="W99" s="90">
        <f t="shared" ca="1" si="22"/>
        <v>7374812327059.4053</v>
      </c>
      <c r="X99" s="90">
        <f t="shared" ca="1" si="22"/>
        <v>7446442511486.6777</v>
      </c>
      <c r="Y99" s="90">
        <f t="shared" ca="1" si="22"/>
        <v>7518072695913.9502</v>
      </c>
      <c r="Z99" s="90">
        <f t="shared" ca="1" si="22"/>
        <v>7589702880341.2236</v>
      </c>
      <c r="AA99" s="90">
        <f t="shared" ca="1" si="22"/>
        <v>7661333064768.498</v>
      </c>
      <c r="AB99" s="90">
        <f t="shared" ca="1" si="22"/>
        <v>7732963249195.7695</v>
      </c>
      <c r="AC99" s="90">
        <f t="shared" ca="1" si="22"/>
        <v>7804593433623.043</v>
      </c>
      <c r="AD99" s="90">
        <f t="shared" ca="1" si="22"/>
        <v>7876223618050.3164</v>
      </c>
      <c r="AE99" s="90">
        <f t="shared" ca="1" si="22"/>
        <v>7947853802477.5898</v>
      </c>
      <c r="AF99" s="90">
        <f t="shared" ca="1" si="22"/>
        <v>8019483986904.8613</v>
      </c>
      <c r="AG99" s="90">
        <f t="shared" ca="1" si="22"/>
        <v>8091114171332.1348</v>
      </c>
      <c r="AH99" s="90">
        <f t="shared" ca="1" si="22"/>
        <v>8162744355759.4082</v>
      </c>
      <c r="AI99" s="90">
        <f t="shared" ca="1" si="22"/>
        <v>8234374540186.6816</v>
      </c>
      <c r="AJ99" s="90">
        <f t="shared" ca="1" si="22"/>
        <v>8306004724613.9541</v>
      </c>
      <c r="AK99" s="90">
        <f t="shared" ca="1" si="22"/>
        <v>8377634909041.2266</v>
      </c>
      <c r="AL99" s="90">
        <f t="shared" ca="1" si="22"/>
        <v>8449265093468.5</v>
      </c>
      <c r="AM99" s="90">
        <f t="shared" ca="1" si="19"/>
        <v>8520895277895.7725</v>
      </c>
      <c r="AN99" s="90">
        <f t="shared" ca="1" si="19"/>
        <v>8592525462323.0459</v>
      </c>
      <c r="AO99" s="90">
        <f t="shared" ca="1" si="19"/>
        <v>8664155646750.3193</v>
      </c>
      <c r="AP99" s="214">
        <f ca="1">V99*'Process Emissions Multipliers'!$E$54</f>
        <v>8735785831177.5928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350217667342.41327</v>
      </c>
      <c r="N103">
        <f t="shared" ca="1" si="21"/>
        <v>700435334684.82654</v>
      </c>
      <c r="O103">
        <f t="shared" ca="1" si="21"/>
        <v>1050653002027.2399</v>
      </c>
      <c r="P103">
        <f t="shared" ca="1" si="21"/>
        <v>1400870669369.6531</v>
      </c>
      <c r="Q103">
        <f t="shared" ca="1" si="21"/>
        <v>1751088336712.0664</v>
      </c>
      <c r="R103">
        <f t="shared" ca="1" si="21"/>
        <v>2101306004054.4797</v>
      </c>
      <c r="S103">
        <f t="shared" ca="1" si="21"/>
        <v>2451523671396.8931</v>
      </c>
      <c r="T103">
        <f t="shared" ca="1" si="21"/>
        <v>2801741338739.3062</v>
      </c>
      <c r="U103">
        <f t="shared" ca="1" si="21"/>
        <v>3151959006081.7197</v>
      </c>
      <c r="V103" s="214">
        <f ca="1">IF('Liv 2030'!$A111="LM",INDIRECT("'Liv 2030'!"&amp;'Country Selector'!$B$3&amp;ROW($A111))*10^12,0)*'Process Emissions Multipliers'!$D$54</f>
        <v>3502176673424.1328</v>
      </c>
      <c r="W103" s="90">
        <f t="shared" ca="1" si="22"/>
        <v>3536526297480.4556</v>
      </c>
      <c r="X103" s="90">
        <f t="shared" ca="1" si="22"/>
        <v>3570875921536.7788</v>
      </c>
      <c r="Y103" s="90">
        <f t="shared" ca="1" si="22"/>
        <v>3605225545593.1016</v>
      </c>
      <c r="Z103" s="90">
        <f t="shared" ca="1" si="22"/>
        <v>3639575169649.4243</v>
      </c>
      <c r="AA103" s="90">
        <f t="shared" ca="1" si="22"/>
        <v>3673924793705.7471</v>
      </c>
      <c r="AB103" s="90">
        <f t="shared" ca="1" si="22"/>
        <v>3708274417762.0703</v>
      </c>
      <c r="AC103" s="90">
        <f t="shared" ca="1" si="22"/>
        <v>3742624041818.3931</v>
      </c>
      <c r="AD103" s="90">
        <f t="shared" ca="1" si="22"/>
        <v>3776973665874.7158</v>
      </c>
      <c r="AE103" s="90">
        <f t="shared" ca="1" si="22"/>
        <v>3811323289931.0386</v>
      </c>
      <c r="AF103" s="90">
        <f t="shared" ca="1" si="22"/>
        <v>3845672913987.3618</v>
      </c>
      <c r="AG103" s="90">
        <f t="shared" ca="1" si="22"/>
        <v>3880022538043.6846</v>
      </c>
      <c r="AH103" s="90">
        <f t="shared" ca="1" si="22"/>
        <v>3914372162100.0078</v>
      </c>
      <c r="AI103" s="90">
        <f t="shared" ca="1" si="22"/>
        <v>3948721786156.3301</v>
      </c>
      <c r="AJ103" s="90">
        <f t="shared" ca="1" si="22"/>
        <v>3983071410212.6528</v>
      </c>
      <c r="AK103" s="90">
        <f t="shared" ca="1" si="22"/>
        <v>4017421034268.9756</v>
      </c>
      <c r="AL103" s="90">
        <f t="shared" ca="1" si="22"/>
        <v>4051770658325.2988</v>
      </c>
      <c r="AM103" s="90">
        <f t="shared" ca="1" si="19"/>
        <v>4086120282381.6216</v>
      </c>
      <c r="AN103" s="90">
        <f t="shared" ca="1" si="19"/>
        <v>4120469906437.9443</v>
      </c>
      <c r="AO103" s="90">
        <f t="shared" ca="1" si="19"/>
        <v>4154819530494.2676</v>
      </c>
      <c r="AP103" s="214">
        <f ca="1">V103*'Process Emissions Multipliers'!$E$54</f>
        <v>4189169154550.5903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2493231100942.7026</v>
      </c>
      <c r="D104">
        <f t="shared" ca="1" si="20"/>
        <v>2595547504376.9805</v>
      </c>
      <c r="E104">
        <f t="shared" ca="1" si="20"/>
        <v>2697863907811.2578</v>
      </c>
      <c r="F104">
        <f t="shared" ca="1" si="20"/>
        <v>2800180311245.5361</v>
      </c>
      <c r="G104">
        <f t="shared" ca="1" si="20"/>
        <v>2902496714679.8135</v>
      </c>
      <c r="H104">
        <f t="shared" ca="1" si="20"/>
        <v>3004813118114.0913</v>
      </c>
      <c r="I104">
        <f t="shared" ca="1" si="20"/>
        <v>3107129521548.3691</v>
      </c>
      <c r="J104">
        <f t="shared" ca="1" si="20"/>
        <v>3209445924982.647</v>
      </c>
      <c r="K104">
        <f t="shared" ca="1" si="20"/>
        <v>3311762328416.9248</v>
      </c>
      <c r="L104" s="214">
        <f ca="1">IF('Liv 2020'!$A112="LM",INDIRECT("'Liv 2020'!"&amp;'Country Selector'!$B$3&amp;ROW($A112))*10^12,0)*'Process Emissions Multipliers'!$B$54</f>
        <v>3414078731851.2026</v>
      </c>
      <c r="M104">
        <f t="shared" ca="1" si="16"/>
        <v>3072670858666.0825</v>
      </c>
      <c r="N104">
        <f t="shared" ca="1" si="21"/>
        <v>2731262985480.9619</v>
      </c>
      <c r="O104">
        <f t="shared" ca="1" si="21"/>
        <v>2389855112295.8418</v>
      </c>
      <c r="P104">
        <f t="shared" ca="1" si="21"/>
        <v>2048447239110.7214</v>
      </c>
      <c r="Q104">
        <f t="shared" ca="1" si="21"/>
        <v>1707039365925.6013</v>
      </c>
      <c r="R104">
        <f t="shared" ca="1" si="21"/>
        <v>1365631492740.481</v>
      </c>
      <c r="S104">
        <f t="shared" ca="1" si="21"/>
        <v>1024223619555.3607</v>
      </c>
      <c r="T104">
        <f t="shared" ca="1" si="21"/>
        <v>682815746370.24048</v>
      </c>
      <c r="U104">
        <f t="shared" ca="1" si="21"/>
        <v>341407873185.12024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1635607532995.5649</v>
      </c>
      <c r="D107">
        <f t="shared" ca="1" si="20"/>
        <v>1700340847557.2759</v>
      </c>
      <c r="E107">
        <f t="shared" ca="1" si="20"/>
        <v>1765074162118.9868</v>
      </c>
      <c r="F107">
        <f t="shared" ca="1" si="20"/>
        <v>1829807476680.698</v>
      </c>
      <c r="G107">
        <f t="shared" ca="1" si="20"/>
        <v>1894540791242.4089</v>
      </c>
      <c r="H107">
        <f t="shared" ca="1" si="20"/>
        <v>1959274105804.1201</v>
      </c>
      <c r="I107">
        <f t="shared" ca="1" si="20"/>
        <v>2024007420365.8308</v>
      </c>
      <c r="J107">
        <f t="shared" ca="1" si="20"/>
        <v>2088740734927.5417</v>
      </c>
      <c r="K107">
        <f t="shared" ca="1" si="20"/>
        <v>2153474049489.2532</v>
      </c>
      <c r="L107" s="214">
        <f ca="1">IF('Liv 2020'!$A115="LM",INDIRECT("'Liv 2020'!"&amp;'Country Selector'!$B$3&amp;ROW($A115))*10^12,0)*'Process Emissions Multipliers'!$B$54</f>
        <v>2218207364050.9639</v>
      </c>
      <c r="M107">
        <f t="shared" ca="1" si="16"/>
        <v>2221404980852.293</v>
      </c>
      <c r="N107">
        <f t="shared" ca="1" si="21"/>
        <v>2224602597653.6221</v>
      </c>
      <c r="O107">
        <f t="shared" ca="1" si="21"/>
        <v>2227800214454.9512</v>
      </c>
      <c r="P107">
        <f t="shared" ca="1" si="21"/>
        <v>2230997831256.2803</v>
      </c>
      <c r="Q107">
        <f t="shared" ca="1" si="21"/>
        <v>2234195448057.6094</v>
      </c>
      <c r="R107">
        <f t="shared" ca="1" si="21"/>
        <v>2237393064858.9385</v>
      </c>
      <c r="S107">
        <f t="shared" ca="1" si="21"/>
        <v>2240590681660.2671</v>
      </c>
      <c r="T107">
        <f t="shared" ca="1" si="21"/>
        <v>2243788298461.5962</v>
      </c>
      <c r="U107">
        <f t="shared" ca="1" si="21"/>
        <v>2246985915262.9253</v>
      </c>
      <c r="V107" s="214">
        <f ca="1">IF('Liv 2030'!$A115="LM",INDIRECT("'Liv 2030'!"&amp;'Country Selector'!$B$3&amp;ROW($A115))*10^12,0)*'Process Emissions Multipliers'!$D$54</f>
        <v>2250183532064.2544</v>
      </c>
      <c r="W107" s="90">
        <f t="shared" ca="1" si="22"/>
        <v>2272253508993.3638</v>
      </c>
      <c r="X107" s="90">
        <f t="shared" ca="1" si="22"/>
        <v>2294323485922.4731</v>
      </c>
      <c r="Y107" s="90">
        <f t="shared" ca="1" si="22"/>
        <v>2316393462851.583</v>
      </c>
      <c r="Z107" s="90">
        <f t="shared" ca="1" si="22"/>
        <v>2338463439780.6924</v>
      </c>
      <c r="AA107" s="90">
        <f t="shared" ca="1" si="22"/>
        <v>2360533416709.8018</v>
      </c>
      <c r="AB107" s="90">
        <f t="shared" ca="1" si="22"/>
        <v>2382603393638.9111</v>
      </c>
      <c r="AC107" s="90">
        <f t="shared" ca="1" si="22"/>
        <v>2404673370568.0205</v>
      </c>
      <c r="AD107" s="90">
        <f t="shared" ca="1" si="22"/>
        <v>2426743347497.1299</v>
      </c>
      <c r="AE107" s="90">
        <f t="shared" ca="1" si="22"/>
        <v>2448813324426.2393</v>
      </c>
      <c r="AF107" s="90">
        <f t="shared" ca="1" si="22"/>
        <v>2470883301355.3486</v>
      </c>
      <c r="AG107" s="90">
        <f t="shared" ca="1" si="22"/>
        <v>2492953278284.458</v>
      </c>
      <c r="AH107" s="90">
        <f t="shared" ca="1" si="22"/>
        <v>2515023255213.5679</v>
      </c>
      <c r="AI107" s="90">
        <f t="shared" ca="1" si="22"/>
        <v>2537093232142.6772</v>
      </c>
      <c r="AJ107" s="90">
        <f t="shared" ca="1" si="22"/>
        <v>2559163209071.7866</v>
      </c>
      <c r="AK107" s="90">
        <f t="shared" ca="1" si="22"/>
        <v>2581233186000.896</v>
      </c>
      <c r="AL107" s="90">
        <f t="shared" ca="1" si="22"/>
        <v>2603303162930.0059</v>
      </c>
      <c r="AM107" s="90">
        <f t="shared" ca="1" si="19"/>
        <v>2625373139859.1152</v>
      </c>
      <c r="AN107" s="90">
        <f t="shared" ca="1" si="19"/>
        <v>2647443116788.2246</v>
      </c>
      <c r="AO107" s="90">
        <f t="shared" ca="1" si="19"/>
        <v>2669513093717.334</v>
      </c>
      <c r="AP107" s="214">
        <f ca="1">V107*'Process Emissions Multipliers'!$E$54</f>
        <v>2691583070646.4434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1635607532995.5676</v>
      </c>
      <c r="D125">
        <f t="shared" ca="1" si="20"/>
        <v>1700340847557.2778</v>
      </c>
      <c r="E125">
        <f t="shared" ca="1" si="20"/>
        <v>1765074162118.9878</v>
      </c>
      <c r="F125">
        <f t="shared" ca="1" si="20"/>
        <v>1829807476680.6978</v>
      </c>
      <c r="G125">
        <f t="shared" ca="1" si="20"/>
        <v>1894540791242.4077</v>
      </c>
      <c r="H125">
        <f t="shared" ca="1" si="20"/>
        <v>1959274105804.1177</v>
      </c>
      <c r="I125">
        <f t="shared" ca="1" si="20"/>
        <v>2024007420365.8281</v>
      </c>
      <c r="J125">
        <f t="shared" ca="1" si="20"/>
        <v>2088740734927.5378</v>
      </c>
      <c r="K125">
        <f t="shared" ca="1" si="20"/>
        <v>2153474049489.2478</v>
      </c>
      <c r="L125" s="214">
        <f ca="1">IF('Liv 2020'!$A133="LM",INDIRECT("'Liv 2020'!"&amp;'Country Selector'!$B$3&amp;ROW($A133))*10^12,0)*'Process Emissions Multipliers'!$B$54</f>
        <v>2218207364050.958</v>
      </c>
      <c r="M125">
        <f t="shared" ca="1" si="16"/>
        <v>2221404980852.2876</v>
      </c>
      <c r="N125">
        <f t="shared" ca="1" si="21"/>
        <v>2224602597653.6172</v>
      </c>
      <c r="O125">
        <f t="shared" ca="1" si="21"/>
        <v>2227800214454.9473</v>
      </c>
      <c r="P125">
        <f t="shared" ca="1" si="21"/>
        <v>2230997831256.2764</v>
      </c>
      <c r="Q125">
        <f t="shared" ca="1" si="21"/>
        <v>2234195448057.6064</v>
      </c>
      <c r="R125">
        <f t="shared" ca="1" si="21"/>
        <v>2237393064858.936</v>
      </c>
      <c r="S125">
        <f t="shared" ca="1" si="21"/>
        <v>2240590681660.2656</v>
      </c>
      <c r="T125">
        <f t="shared" ca="1" si="21"/>
        <v>2243788298461.5952</v>
      </c>
      <c r="U125">
        <f t="shared" ca="1" si="21"/>
        <v>2246985915262.9248</v>
      </c>
      <c r="V125" s="214">
        <f ca="1">IF('Liv 2030'!$A133="LM",INDIRECT("'Liv 2030'!"&amp;'Country Selector'!$B$3&amp;ROW($A133))*10^12,0)*'Process Emissions Multipliers'!$D$54</f>
        <v>2250183532064.2544</v>
      </c>
      <c r="W125" s="90">
        <f t="shared" ca="1" si="24"/>
        <v>2272253508993.3638</v>
      </c>
      <c r="X125" s="90">
        <f t="shared" ca="1" si="24"/>
        <v>2294323485922.4731</v>
      </c>
      <c r="Y125" s="90">
        <f t="shared" ca="1" si="24"/>
        <v>2316393462851.583</v>
      </c>
      <c r="Z125" s="90">
        <f t="shared" ca="1" si="24"/>
        <v>2338463439780.6924</v>
      </c>
      <c r="AA125" s="90">
        <f t="shared" ca="1" si="24"/>
        <v>2360533416709.8018</v>
      </c>
      <c r="AB125" s="90">
        <f t="shared" ca="1" si="24"/>
        <v>2382603393638.9111</v>
      </c>
      <c r="AC125" s="90">
        <f t="shared" ca="1" si="24"/>
        <v>2404673370568.0205</v>
      </c>
      <c r="AD125" s="90">
        <f t="shared" ca="1" si="24"/>
        <v>2426743347497.1299</v>
      </c>
      <c r="AE125" s="90">
        <f t="shared" ca="1" si="24"/>
        <v>2448813324426.2393</v>
      </c>
      <c r="AF125" s="90">
        <f t="shared" ca="1" si="24"/>
        <v>2470883301355.3486</v>
      </c>
      <c r="AG125" s="90">
        <f t="shared" ca="1" si="24"/>
        <v>2492953278284.458</v>
      </c>
      <c r="AH125" s="90">
        <f t="shared" ca="1" si="24"/>
        <v>2515023255213.5679</v>
      </c>
      <c r="AI125" s="90">
        <f t="shared" ca="1" si="24"/>
        <v>2537093232142.6772</v>
      </c>
      <c r="AJ125" s="90">
        <f t="shared" ca="1" si="24"/>
        <v>2559163209071.7866</v>
      </c>
      <c r="AK125" s="90">
        <f t="shared" ca="1" si="24"/>
        <v>2581233186000.896</v>
      </c>
      <c r="AL125" s="90">
        <f t="shared" ca="1" si="24"/>
        <v>2603303162930.0059</v>
      </c>
      <c r="AM125" s="90">
        <f t="shared" ca="1" si="23"/>
        <v>2625373139859.1152</v>
      </c>
      <c r="AN125" s="90">
        <f t="shared" ca="1" si="23"/>
        <v>2647443116788.2246</v>
      </c>
      <c r="AO125" s="90">
        <f t="shared" ca="1" si="23"/>
        <v>2669513093717.334</v>
      </c>
      <c r="AP125" s="214">
        <f ca="1">V125*'Process Emissions Multipliers'!$E$54</f>
        <v>2691583070646.4434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1635607532995.5676</v>
      </c>
      <c r="D126">
        <f t="shared" ca="1" si="20"/>
        <v>1700340847557.2778</v>
      </c>
      <c r="E126">
        <f t="shared" ca="1" si="20"/>
        <v>1765074162118.9878</v>
      </c>
      <c r="F126">
        <f t="shared" ca="1" si="20"/>
        <v>1829807476680.6978</v>
      </c>
      <c r="G126">
        <f t="shared" ca="1" si="20"/>
        <v>1894540791242.4077</v>
      </c>
      <c r="H126">
        <f t="shared" ca="1" si="20"/>
        <v>1959274105804.1177</v>
      </c>
      <c r="I126">
        <f t="shared" ca="1" si="20"/>
        <v>2024007420365.8281</v>
      </c>
      <c r="J126">
        <f t="shared" ca="1" si="20"/>
        <v>2088740734927.5378</v>
      </c>
      <c r="K126">
        <f t="shared" ca="1" si="20"/>
        <v>2153474049489.2478</v>
      </c>
      <c r="L126" s="214">
        <f ca="1">IF('Liv 2020'!$A134="LM",INDIRECT("'Liv 2020'!"&amp;'Country Selector'!$B$3&amp;ROW($A134))*10^12,0)*'Process Emissions Multipliers'!$B$54</f>
        <v>2218207364050.958</v>
      </c>
      <c r="M126">
        <f t="shared" ca="1" si="16"/>
        <v>2221404980852.2876</v>
      </c>
      <c r="N126">
        <f t="shared" ca="1" si="21"/>
        <v>2224602597653.6172</v>
      </c>
      <c r="O126">
        <f t="shared" ca="1" si="21"/>
        <v>2227800214454.9473</v>
      </c>
      <c r="P126">
        <f t="shared" ca="1" si="21"/>
        <v>2230997831256.2764</v>
      </c>
      <c r="Q126">
        <f t="shared" ca="1" si="21"/>
        <v>2234195448057.6064</v>
      </c>
      <c r="R126">
        <f t="shared" ca="1" si="21"/>
        <v>2237393064858.936</v>
      </c>
      <c r="S126">
        <f t="shared" ca="1" si="21"/>
        <v>2240590681660.2656</v>
      </c>
      <c r="T126">
        <f t="shared" ca="1" si="21"/>
        <v>2243788298461.5952</v>
      </c>
      <c r="U126">
        <f t="shared" ca="1" si="21"/>
        <v>2246985915262.9248</v>
      </c>
      <c r="V126" s="214">
        <f ca="1">IF('Liv 2030'!$A134="LM",INDIRECT("'Liv 2030'!"&amp;'Country Selector'!$B$3&amp;ROW($A134))*10^12,0)*'Process Emissions Multipliers'!$D$54</f>
        <v>2250183532064.2544</v>
      </c>
      <c r="W126" s="90">
        <f t="shared" ca="1" si="24"/>
        <v>2272253508993.3638</v>
      </c>
      <c r="X126" s="90">
        <f t="shared" ca="1" si="24"/>
        <v>2294323485922.4731</v>
      </c>
      <c r="Y126" s="90">
        <f t="shared" ca="1" si="24"/>
        <v>2316393462851.583</v>
      </c>
      <c r="Z126" s="90">
        <f t="shared" ca="1" si="24"/>
        <v>2338463439780.6924</v>
      </c>
      <c r="AA126" s="90">
        <f t="shared" ca="1" si="24"/>
        <v>2360533416709.8018</v>
      </c>
      <c r="AB126" s="90">
        <f t="shared" ca="1" si="24"/>
        <v>2382603393638.9111</v>
      </c>
      <c r="AC126" s="90">
        <f t="shared" ca="1" si="24"/>
        <v>2404673370568.0205</v>
      </c>
      <c r="AD126" s="90">
        <f t="shared" ca="1" si="24"/>
        <v>2426743347497.1299</v>
      </c>
      <c r="AE126" s="90">
        <f t="shared" ca="1" si="24"/>
        <v>2448813324426.2393</v>
      </c>
      <c r="AF126" s="90">
        <f t="shared" ca="1" si="24"/>
        <v>2470883301355.3486</v>
      </c>
      <c r="AG126" s="90">
        <f t="shared" ca="1" si="24"/>
        <v>2492953278284.458</v>
      </c>
      <c r="AH126" s="90">
        <f t="shared" ca="1" si="24"/>
        <v>2515023255213.5679</v>
      </c>
      <c r="AI126" s="90">
        <f t="shared" ca="1" si="24"/>
        <v>2537093232142.6772</v>
      </c>
      <c r="AJ126" s="90">
        <f t="shared" ca="1" si="24"/>
        <v>2559163209071.7866</v>
      </c>
      <c r="AK126" s="90">
        <f t="shared" ca="1" si="24"/>
        <v>2581233186000.896</v>
      </c>
      <c r="AL126" s="90">
        <f t="shared" ref="AL126:AO141" ca="1" si="25">$V126*($AP$1-AL$1)/($AP$1-$V$1)+$AP126*(AL$1-$V$1)/($AP$1-$V$1)</f>
        <v>2603303162930.0059</v>
      </c>
      <c r="AM126" s="90">
        <f t="shared" ca="1" si="25"/>
        <v>2625373139859.1152</v>
      </c>
      <c r="AN126" s="90">
        <f t="shared" ca="1" si="25"/>
        <v>2647443116788.2246</v>
      </c>
      <c r="AO126" s="90">
        <f t="shared" ca="1" si="25"/>
        <v>2669513093717.334</v>
      </c>
      <c r="AP126" s="214">
        <f ca="1">V126*'Process Emissions Multipliers'!$E$54</f>
        <v>2691583070646.4434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350217667342.41272</v>
      </c>
      <c r="N128">
        <f t="shared" ca="1" si="28"/>
        <v>700435334684.82544</v>
      </c>
      <c r="O128">
        <f t="shared" ca="1" si="28"/>
        <v>1050653002027.2383</v>
      </c>
      <c r="P128">
        <f t="shared" ca="1" si="28"/>
        <v>1400870669369.6509</v>
      </c>
      <c r="Q128">
        <f t="shared" ca="1" si="28"/>
        <v>1751088336712.0637</v>
      </c>
      <c r="R128">
        <f t="shared" ca="1" si="28"/>
        <v>2101306004054.4766</v>
      </c>
      <c r="S128">
        <f t="shared" ca="1" si="28"/>
        <v>2451523671396.8892</v>
      </c>
      <c r="T128">
        <f t="shared" ca="1" si="28"/>
        <v>2801741338739.3018</v>
      </c>
      <c r="U128">
        <f t="shared" ca="1" si="28"/>
        <v>3151959006081.7148</v>
      </c>
      <c r="V128" s="214">
        <f ca="1">IF('Liv 2030'!$A136="LM",INDIRECT("'Liv 2030'!"&amp;'Country Selector'!$B$3&amp;ROW($A136))*10^12,0)*'Process Emissions Multipliers'!$D$54</f>
        <v>3502176673424.1274</v>
      </c>
      <c r="W128" s="90">
        <f t="shared" ca="1" si="26"/>
        <v>3536526297480.4502</v>
      </c>
      <c r="X128" s="90">
        <f t="shared" ca="1" si="26"/>
        <v>3570875921536.7734</v>
      </c>
      <c r="Y128" s="90">
        <f t="shared" ca="1" si="26"/>
        <v>3605225545593.0957</v>
      </c>
      <c r="Z128" s="90">
        <f t="shared" ca="1" si="26"/>
        <v>3639575169649.4185</v>
      </c>
      <c r="AA128" s="90">
        <f t="shared" ca="1" si="26"/>
        <v>3673924793705.7417</v>
      </c>
      <c r="AB128" s="90">
        <f t="shared" ca="1" si="26"/>
        <v>3708274417762.0645</v>
      </c>
      <c r="AC128" s="90">
        <f t="shared" ca="1" si="26"/>
        <v>3742624041818.3867</v>
      </c>
      <c r="AD128" s="90">
        <f t="shared" ca="1" si="26"/>
        <v>3776973665874.71</v>
      </c>
      <c r="AE128" s="90">
        <f t="shared" ca="1" si="26"/>
        <v>3811323289931.0332</v>
      </c>
      <c r="AF128" s="90">
        <f t="shared" ca="1" si="26"/>
        <v>3845672913987.356</v>
      </c>
      <c r="AG128" s="90">
        <f t="shared" ca="1" si="26"/>
        <v>3880022538043.6787</v>
      </c>
      <c r="AH128" s="90">
        <f t="shared" ca="1" si="26"/>
        <v>3914372162100.0015</v>
      </c>
      <c r="AI128" s="90">
        <f t="shared" ca="1" si="26"/>
        <v>3948721786156.3242</v>
      </c>
      <c r="AJ128" s="90">
        <f t="shared" ca="1" si="26"/>
        <v>3983071410212.647</v>
      </c>
      <c r="AK128" s="90">
        <f t="shared" ca="1" si="26"/>
        <v>4017421034268.9697</v>
      </c>
      <c r="AL128" s="90">
        <f t="shared" ca="1" si="26"/>
        <v>4051770658325.293</v>
      </c>
      <c r="AM128" s="90">
        <f t="shared" ca="1" si="25"/>
        <v>4086120282381.6152</v>
      </c>
      <c r="AN128" s="90">
        <f t="shared" ca="1" si="25"/>
        <v>4120469906437.9385</v>
      </c>
      <c r="AO128" s="90">
        <f t="shared" ca="1" si="25"/>
        <v>4154819530494.2612</v>
      </c>
      <c r="AP128" s="214">
        <f ca="1">V128*'Process Emissions Multipliers'!$E$54</f>
        <v>4189169154550.584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2330283261296.9673</v>
      </c>
      <c r="D129">
        <f t="shared" ca="1" si="27"/>
        <v>2450704980247.439</v>
      </c>
      <c r="E129">
        <f t="shared" ca="1" si="27"/>
        <v>2571126699197.9102</v>
      </c>
      <c r="F129">
        <f t="shared" ca="1" si="27"/>
        <v>2691548418148.3828</v>
      </c>
      <c r="G129">
        <f t="shared" ca="1" si="27"/>
        <v>2811970137098.8545</v>
      </c>
      <c r="H129">
        <f t="shared" ca="1" si="27"/>
        <v>2932391856049.3262</v>
      </c>
      <c r="I129">
        <f t="shared" ca="1" si="27"/>
        <v>3052813574999.7979</v>
      </c>
      <c r="J129">
        <f t="shared" ca="1" si="27"/>
        <v>3173235293950.27</v>
      </c>
      <c r="K129">
        <f t="shared" ca="1" si="27"/>
        <v>3293657012900.7422</v>
      </c>
      <c r="L129" s="214">
        <f ca="1">IF('Liv 2020'!$A137="LM",INDIRECT("'Liv 2020'!"&amp;'Country Selector'!$B$3&amp;ROW($A137))*10^12,0)*'Process Emissions Multipliers'!$B$54</f>
        <v>3414078731851.2139</v>
      </c>
      <c r="M129">
        <f t="shared" ca="1" si="28"/>
        <v>3072670858666.0928</v>
      </c>
      <c r="N129">
        <f t="shared" ca="1" si="28"/>
        <v>2731262985480.9712</v>
      </c>
      <c r="O129">
        <f t="shared" ca="1" si="28"/>
        <v>2389855112295.8496</v>
      </c>
      <c r="P129">
        <f t="shared" ca="1" si="28"/>
        <v>2048447239110.728</v>
      </c>
      <c r="Q129">
        <f t="shared" ca="1" si="28"/>
        <v>1707039365925.6069</v>
      </c>
      <c r="R129">
        <f t="shared" ca="1" si="28"/>
        <v>1365631492740.4856</v>
      </c>
      <c r="S129">
        <f t="shared" ca="1" si="28"/>
        <v>1024223619555.364</v>
      </c>
      <c r="T129">
        <f t="shared" ca="1" si="28"/>
        <v>682815746370.2428</v>
      </c>
      <c r="U129">
        <f t="shared" ca="1" si="28"/>
        <v>341407873185.1214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349048842698.71417</v>
      </c>
      <c r="D137">
        <f t="shared" ca="1" si="27"/>
        <v>698097685397.42834</v>
      </c>
      <c r="E137">
        <f t="shared" ca="1" si="27"/>
        <v>1047146528096.1426</v>
      </c>
      <c r="F137">
        <f t="shared" ca="1" si="27"/>
        <v>1396195370794.8567</v>
      </c>
      <c r="G137">
        <f t="shared" ca="1" si="27"/>
        <v>1745244213493.5708</v>
      </c>
      <c r="H137">
        <f t="shared" ca="1" si="27"/>
        <v>2094293056192.2852</v>
      </c>
      <c r="I137">
        <f t="shared" ca="1" si="27"/>
        <v>2443341898890.999</v>
      </c>
      <c r="J137">
        <f t="shared" ca="1" si="27"/>
        <v>2792390741589.7134</v>
      </c>
      <c r="K137">
        <f t="shared" ca="1" si="27"/>
        <v>3141439584288.4272</v>
      </c>
      <c r="L137" s="214">
        <f ca="1">IF('Liv 2020'!$A145="LM",INDIRECT("'Liv 2020'!"&amp;'Country Selector'!$B$3&amp;ROW($A145))*10^12,0)*'Process Emissions Multipliers'!$B$54</f>
        <v>3490488426987.1416</v>
      </c>
      <c r="M137">
        <f t="shared" ca="1" si="28"/>
        <v>3141439584288.4272</v>
      </c>
      <c r="N137">
        <f t="shared" ca="1" si="28"/>
        <v>2792390741589.7134</v>
      </c>
      <c r="O137">
        <f t="shared" ca="1" si="28"/>
        <v>2443341898890.999</v>
      </c>
      <c r="P137">
        <f t="shared" ca="1" si="28"/>
        <v>2094293056192.2852</v>
      </c>
      <c r="Q137">
        <f t="shared" ca="1" si="28"/>
        <v>1745244213493.5708</v>
      </c>
      <c r="R137">
        <f t="shared" ca="1" si="28"/>
        <v>1396195370794.8567</v>
      </c>
      <c r="S137">
        <f t="shared" ca="1" si="28"/>
        <v>1047146528096.1426</v>
      </c>
      <c r="T137">
        <f t="shared" ca="1" si="28"/>
        <v>698097685397.42834</v>
      </c>
      <c r="U137">
        <f t="shared" ca="1" si="28"/>
        <v>349048842698.71417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350217667342.41223</v>
      </c>
      <c r="N140">
        <f t="shared" ca="1" si="28"/>
        <v>700435334684.82446</v>
      </c>
      <c r="O140">
        <f t="shared" ca="1" si="28"/>
        <v>1050653002027.2367</v>
      </c>
      <c r="P140">
        <f t="shared" ca="1" si="28"/>
        <v>1400870669369.6489</v>
      </c>
      <c r="Q140">
        <f t="shared" ca="1" si="28"/>
        <v>1751088336712.061</v>
      </c>
      <c r="R140">
        <f t="shared" ca="1" si="28"/>
        <v>2101306004054.4734</v>
      </c>
      <c r="S140">
        <f t="shared" ca="1" si="28"/>
        <v>2451523671396.8857</v>
      </c>
      <c r="T140">
        <f t="shared" ca="1" si="28"/>
        <v>2801741338739.2979</v>
      </c>
      <c r="U140">
        <f t="shared" ca="1" si="28"/>
        <v>3151959006081.71</v>
      </c>
      <c r="V140" s="214">
        <f ca="1">IF('Liv 2030'!$A148="LM",INDIRECT("'Liv 2030'!"&amp;'Country Selector'!$B$3&amp;ROW($A148))*10^12,0)*'Process Emissions Multipliers'!$D$54</f>
        <v>3502176673424.1221</v>
      </c>
      <c r="W140" s="90">
        <f t="shared" ca="1" si="26"/>
        <v>3536526297480.4448</v>
      </c>
      <c r="X140" s="90">
        <f t="shared" ca="1" si="26"/>
        <v>3570875921536.7676</v>
      </c>
      <c r="Y140" s="90">
        <f t="shared" ca="1" si="26"/>
        <v>3605225545593.0903</v>
      </c>
      <c r="Z140" s="90">
        <f t="shared" ca="1" si="26"/>
        <v>3639575169649.4131</v>
      </c>
      <c r="AA140" s="90">
        <f t="shared" ca="1" si="26"/>
        <v>3673924793705.7354</v>
      </c>
      <c r="AB140" s="90">
        <f t="shared" ca="1" si="26"/>
        <v>3708274417762.0586</v>
      </c>
      <c r="AC140" s="90">
        <f t="shared" ca="1" si="26"/>
        <v>3742624041818.3809</v>
      </c>
      <c r="AD140" s="90">
        <f t="shared" ca="1" si="26"/>
        <v>3776973665874.7041</v>
      </c>
      <c r="AE140" s="90">
        <f t="shared" ca="1" si="26"/>
        <v>3811323289931.0269</v>
      </c>
      <c r="AF140" s="90">
        <f t="shared" ca="1" si="26"/>
        <v>3845672913987.3496</v>
      </c>
      <c r="AG140" s="90">
        <f t="shared" ca="1" si="26"/>
        <v>3880022538043.6724</v>
      </c>
      <c r="AH140" s="90">
        <f t="shared" ca="1" si="26"/>
        <v>3914372162099.9951</v>
      </c>
      <c r="AI140" s="90">
        <f t="shared" ca="1" si="26"/>
        <v>3948721786156.3179</v>
      </c>
      <c r="AJ140" s="90">
        <f t="shared" ca="1" si="26"/>
        <v>3983071410212.6406</v>
      </c>
      <c r="AK140" s="90">
        <f t="shared" ca="1" si="26"/>
        <v>4017421034268.9629</v>
      </c>
      <c r="AL140" s="90">
        <f t="shared" ca="1" si="26"/>
        <v>4051770658325.2861</v>
      </c>
      <c r="AM140" s="90">
        <f t="shared" ca="1" si="25"/>
        <v>4086120282381.6089</v>
      </c>
      <c r="AN140" s="90">
        <f t="shared" ca="1" si="25"/>
        <v>4120469906437.9316</v>
      </c>
      <c r="AO140" s="90">
        <f t="shared" ca="1" si="25"/>
        <v>4154819530494.2544</v>
      </c>
      <c r="AP140" s="214">
        <f ca="1">V140*'Process Emissions Multipliers'!$E$54</f>
        <v>4189169154550.5771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341407873185.11975</v>
      </c>
      <c r="D141">
        <f t="shared" ca="1" si="27"/>
        <v>682815746370.2395</v>
      </c>
      <c r="E141">
        <f t="shared" ca="1" si="27"/>
        <v>1024223619555.3594</v>
      </c>
      <c r="F141">
        <f t="shared" ca="1" si="27"/>
        <v>1365631492740.479</v>
      </c>
      <c r="G141">
        <f t="shared" ca="1" si="27"/>
        <v>1707039365925.5989</v>
      </c>
      <c r="H141">
        <f t="shared" ca="1" si="27"/>
        <v>2048447239110.7187</v>
      </c>
      <c r="I141">
        <f t="shared" ca="1" si="27"/>
        <v>2389855112295.8384</v>
      </c>
      <c r="J141">
        <f t="shared" ca="1" si="27"/>
        <v>2731262985480.958</v>
      </c>
      <c r="K141">
        <f t="shared" ca="1" si="27"/>
        <v>3072670858666.0781</v>
      </c>
      <c r="L141" s="214">
        <f ca="1">IF('Liv 2020'!$A149="LM",INDIRECT("'Liv 2020'!"&amp;'Country Selector'!$B$3&amp;ROW($A149))*10^12,0)*'Process Emissions Multipliers'!$B$54</f>
        <v>3414078731851.1978</v>
      </c>
      <c r="M141">
        <f t="shared" ca="1" si="28"/>
        <v>3072670858666.0781</v>
      </c>
      <c r="N141">
        <f t="shared" ca="1" si="28"/>
        <v>2731262985480.958</v>
      </c>
      <c r="O141">
        <f t="shared" ca="1" si="28"/>
        <v>2389855112295.8384</v>
      </c>
      <c r="P141">
        <f t="shared" ca="1" si="28"/>
        <v>2048447239110.7187</v>
      </c>
      <c r="Q141">
        <f t="shared" ca="1" si="28"/>
        <v>1707039365925.5989</v>
      </c>
      <c r="R141">
        <f t="shared" ca="1" si="28"/>
        <v>1365631492740.479</v>
      </c>
      <c r="S141">
        <f t="shared" ca="1" si="28"/>
        <v>1024223619555.3594</v>
      </c>
      <c r="T141">
        <f t="shared" ca="1" si="28"/>
        <v>682815746370.2395</v>
      </c>
      <c r="U141">
        <f t="shared" ca="1" si="28"/>
        <v>341407873185.11975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388022579318.86414</v>
      </c>
      <c r="N151">
        <f t="shared" ca="1" si="28"/>
        <v>776045158637.72827</v>
      </c>
      <c r="O151">
        <f t="shared" ca="1" si="28"/>
        <v>1164067737956.5925</v>
      </c>
      <c r="P151">
        <f t="shared" ca="1" si="28"/>
        <v>1552090317275.4565</v>
      </c>
      <c r="Q151">
        <f t="shared" ca="1" si="28"/>
        <v>1940112896594.3208</v>
      </c>
      <c r="R151">
        <f t="shared" ca="1" si="28"/>
        <v>2328135475913.1851</v>
      </c>
      <c r="S151">
        <f t="shared" ca="1" si="28"/>
        <v>2716158055232.0493</v>
      </c>
      <c r="T151">
        <f t="shared" ca="1" si="28"/>
        <v>3104180634550.9131</v>
      </c>
      <c r="U151">
        <f t="shared" ca="1" si="28"/>
        <v>3492203213869.7773</v>
      </c>
      <c r="V151" s="214">
        <f ca="1">IF('Liv 2030'!$A159="LM",INDIRECT("'Liv 2030'!"&amp;'Country Selector'!$B$3&amp;ROW($A159))*10^12,0)*'Process Emissions Multipliers'!$D$54</f>
        <v>3880225793188.6416</v>
      </c>
      <c r="W151" s="90">
        <f t="shared" ca="1" si="30"/>
        <v>3918283352723.2847</v>
      </c>
      <c r="X151" s="90">
        <f t="shared" ca="1" si="30"/>
        <v>3956340912257.9277</v>
      </c>
      <c r="Y151" s="90">
        <f t="shared" ca="1" si="30"/>
        <v>3994398471792.5703</v>
      </c>
      <c r="Z151" s="90">
        <f t="shared" ca="1" si="30"/>
        <v>4032456031327.2139</v>
      </c>
      <c r="AA151" s="90">
        <f t="shared" ca="1" si="30"/>
        <v>4070513590861.8574</v>
      </c>
      <c r="AB151" s="90">
        <f t="shared" ca="1" si="30"/>
        <v>4108571150396.5</v>
      </c>
      <c r="AC151" s="90">
        <f t="shared" ca="1" si="30"/>
        <v>4146628709931.1431</v>
      </c>
      <c r="AD151" s="90">
        <f t="shared" ca="1" si="30"/>
        <v>4184686269465.7861</v>
      </c>
      <c r="AE151" s="90">
        <f t="shared" ca="1" si="30"/>
        <v>4222743829000.4287</v>
      </c>
      <c r="AF151" s="90">
        <f t="shared" ca="1" si="30"/>
        <v>4260801388535.0723</v>
      </c>
      <c r="AG151" s="90">
        <f t="shared" ca="1" si="30"/>
        <v>4298858948069.7153</v>
      </c>
      <c r="AH151" s="90">
        <f t="shared" ca="1" si="30"/>
        <v>4336916507604.3579</v>
      </c>
      <c r="AI151" s="90">
        <f t="shared" ca="1" si="30"/>
        <v>4374974067139.002</v>
      </c>
      <c r="AJ151" s="90">
        <f t="shared" ca="1" si="30"/>
        <v>4413031626673.6445</v>
      </c>
      <c r="AK151" s="90">
        <f t="shared" ca="1" si="30"/>
        <v>4451089186208.2881</v>
      </c>
      <c r="AL151" s="90">
        <f t="shared" ca="1" si="30"/>
        <v>4489146745742.9307</v>
      </c>
      <c r="AM151" s="90">
        <f t="shared" ca="1" si="29"/>
        <v>4527204305277.5732</v>
      </c>
      <c r="AN151" s="90">
        <f t="shared" ca="1" si="29"/>
        <v>4565261864812.2168</v>
      </c>
      <c r="AO151" s="90">
        <f t="shared" ca="1" si="29"/>
        <v>4603319424346.8594</v>
      </c>
      <c r="AP151" s="214">
        <f ca="1">V151*'Process Emissions Multipliers'!$E$54</f>
        <v>4641376983881.5029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4906822598986.708</v>
      </c>
      <c r="D153">
        <f t="shared" ca="1" si="27"/>
        <v>5101022542671.8369</v>
      </c>
      <c r="E153">
        <f t="shared" ca="1" si="27"/>
        <v>5295222486356.9658</v>
      </c>
      <c r="F153">
        <f t="shared" ca="1" si="27"/>
        <v>5489422430042.0937</v>
      </c>
      <c r="G153">
        <f t="shared" ca="1" si="27"/>
        <v>5683622373727.2227</v>
      </c>
      <c r="H153">
        <f t="shared" ca="1" si="27"/>
        <v>5877822317412.3506</v>
      </c>
      <c r="I153">
        <f t="shared" ca="1" si="27"/>
        <v>6072022261097.4785</v>
      </c>
      <c r="J153">
        <f t="shared" ca="1" si="27"/>
        <v>6266222204782.6074</v>
      </c>
      <c r="K153">
        <f t="shared" ca="1" si="27"/>
        <v>6460422148467.7363</v>
      </c>
      <c r="L153" s="214">
        <f ca="1">IF('Liv 2020'!$A161="LM",INDIRECT("'Liv 2020'!"&amp;'Country Selector'!$B$3&amp;ROW($A161))*10^12,0)*'Process Emissions Multipliers'!$B$54</f>
        <v>6654622092152.8643</v>
      </c>
      <c r="M153">
        <f t="shared" ca="1" si="28"/>
        <v>6794118728757.0244</v>
      </c>
      <c r="N153">
        <f t="shared" ca="1" si="28"/>
        <v>6933615365361.1836</v>
      </c>
      <c r="O153">
        <f t="shared" ca="1" si="28"/>
        <v>7073112001965.3447</v>
      </c>
      <c r="P153">
        <f t="shared" ca="1" si="28"/>
        <v>7212608638569.5049</v>
      </c>
      <c r="Q153">
        <f t="shared" ca="1" si="28"/>
        <v>7352105275173.665</v>
      </c>
      <c r="R153">
        <f t="shared" ca="1" si="28"/>
        <v>7491601911777.8252</v>
      </c>
      <c r="S153">
        <f t="shared" ca="1" si="28"/>
        <v>7631098548381.9854</v>
      </c>
      <c r="T153">
        <f t="shared" ca="1" si="28"/>
        <v>7770595184986.1445</v>
      </c>
      <c r="U153">
        <f t="shared" ca="1" si="28"/>
        <v>7910091821590.3047</v>
      </c>
      <c r="V153" s="214">
        <f ca="1">IF('Liv 2030'!$A161="LM",INDIRECT("'Liv 2030'!"&amp;'Country Selector'!$B$3&amp;ROW($A161))*10^12,0)*'Process Emissions Multipliers'!$D$54</f>
        <v>8049588458194.4658</v>
      </c>
      <c r="W153" s="90">
        <f t="shared" ca="1" si="30"/>
        <v>8128539454426.4053</v>
      </c>
      <c r="X153" s="90">
        <f t="shared" ca="1" si="30"/>
        <v>8207490450658.3447</v>
      </c>
      <c r="Y153" s="90">
        <f t="shared" ca="1" si="30"/>
        <v>8286441446890.2852</v>
      </c>
      <c r="Z153" s="90">
        <f t="shared" ca="1" si="30"/>
        <v>8365392443122.2236</v>
      </c>
      <c r="AA153" s="90">
        <f t="shared" ca="1" si="30"/>
        <v>8444343439354.1641</v>
      </c>
      <c r="AB153" s="90">
        <f t="shared" ca="1" si="30"/>
        <v>8523294435586.1035</v>
      </c>
      <c r="AC153" s="90">
        <f t="shared" ca="1" si="30"/>
        <v>8602245431818.043</v>
      </c>
      <c r="AD153" s="90">
        <f t="shared" ca="1" si="30"/>
        <v>8681196428049.9824</v>
      </c>
      <c r="AE153" s="90">
        <f t="shared" ca="1" si="30"/>
        <v>8760147424281.9219</v>
      </c>
      <c r="AF153" s="90">
        <f t="shared" ca="1" si="30"/>
        <v>8839098420513.8613</v>
      </c>
      <c r="AG153" s="90">
        <f t="shared" ca="1" si="30"/>
        <v>8918049416745.8008</v>
      </c>
      <c r="AH153" s="90">
        <f t="shared" ca="1" si="30"/>
        <v>8997000412977.7422</v>
      </c>
      <c r="AI153" s="90">
        <f t="shared" ca="1" si="30"/>
        <v>9075951409209.6797</v>
      </c>
      <c r="AJ153" s="90">
        <f t="shared" ca="1" si="30"/>
        <v>9154902405441.6211</v>
      </c>
      <c r="AK153" s="90">
        <f t="shared" ca="1" si="30"/>
        <v>9233853401673.5605</v>
      </c>
      <c r="AL153" s="90">
        <f t="shared" ca="1" si="30"/>
        <v>9312804397905.5</v>
      </c>
      <c r="AM153" s="90">
        <f t="shared" ca="1" si="29"/>
        <v>9391755394137.4375</v>
      </c>
      <c r="AN153" s="90">
        <f t="shared" ca="1" si="29"/>
        <v>9470706390369.3789</v>
      </c>
      <c r="AO153" s="90">
        <f t="shared" ca="1" si="29"/>
        <v>9549657386601.3184</v>
      </c>
      <c r="AP153" s="214">
        <f ca="1">V153*'Process Emissions Multipliers'!$E$54</f>
        <v>9628608382833.2578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1365141819426.2766</v>
      </c>
      <c r="D154">
        <f t="shared" ca="1" si="27"/>
        <v>1355745830826.5059</v>
      </c>
      <c r="E154">
        <f t="shared" ca="1" si="27"/>
        <v>1346349842226.7349</v>
      </c>
      <c r="F154">
        <f t="shared" ca="1" si="27"/>
        <v>1336953853626.9639</v>
      </c>
      <c r="G154">
        <f t="shared" ca="1" si="27"/>
        <v>1327557865027.1929</v>
      </c>
      <c r="H154">
        <f t="shared" ca="1" si="27"/>
        <v>1318161876427.4219</v>
      </c>
      <c r="I154">
        <f t="shared" ca="1" si="27"/>
        <v>1308765887827.6509</v>
      </c>
      <c r="J154">
        <f t="shared" ca="1" si="27"/>
        <v>1299369899227.8799</v>
      </c>
      <c r="K154">
        <f t="shared" ca="1" si="27"/>
        <v>1289973910628.1089</v>
      </c>
      <c r="L154" s="214">
        <f ca="1">IF('Liv 2020'!$A162="LM",INDIRECT("'Liv 2020'!"&amp;'Country Selector'!$B$3&amp;ROW($A162))*10^12,0)*'Process Emissions Multipliers'!$B$54</f>
        <v>1280577922028.3379</v>
      </c>
      <c r="M154">
        <f t="shared" ca="1" si="28"/>
        <v>1152520129825.5042</v>
      </c>
      <c r="N154">
        <f t="shared" ca="1" si="28"/>
        <v>1024462337622.6703</v>
      </c>
      <c r="O154">
        <f t="shared" ca="1" si="28"/>
        <v>896404545419.83655</v>
      </c>
      <c r="P154">
        <f t="shared" ca="1" si="28"/>
        <v>768346753217.00269</v>
      </c>
      <c r="Q154">
        <f t="shared" ca="1" si="28"/>
        <v>640288961014.16895</v>
      </c>
      <c r="R154">
        <f t="shared" ca="1" si="28"/>
        <v>512231168811.33514</v>
      </c>
      <c r="S154">
        <f t="shared" ca="1" si="28"/>
        <v>384173376608.50134</v>
      </c>
      <c r="T154">
        <f t="shared" ca="1" si="28"/>
        <v>256115584405.66757</v>
      </c>
      <c r="U154">
        <f t="shared" ca="1" si="28"/>
        <v>128057792202.83379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66038581150.959312</v>
      </c>
      <c r="D155">
        <f t="shared" ca="1" si="27"/>
        <v>132077162301.91862</v>
      </c>
      <c r="E155">
        <f t="shared" ca="1" si="27"/>
        <v>198115743452.87793</v>
      </c>
      <c r="F155">
        <f t="shared" ca="1" si="27"/>
        <v>264154324603.83725</v>
      </c>
      <c r="G155">
        <f t="shared" ca="1" si="27"/>
        <v>330192905754.79657</v>
      </c>
      <c r="H155">
        <f t="shared" ca="1" si="27"/>
        <v>396231486905.75586</v>
      </c>
      <c r="I155">
        <f t="shared" ca="1" si="27"/>
        <v>462270068056.71521</v>
      </c>
      <c r="J155">
        <f t="shared" ca="1" si="27"/>
        <v>528308649207.6745</v>
      </c>
      <c r="K155">
        <f t="shared" ca="1" si="27"/>
        <v>594347230358.63379</v>
      </c>
      <c r="L155" s="214">
        <f ca="1">IF('Liv 2020'!$A163="LM",INDIRECT("'Liv 2020'!"&amp;'Country Selector'!$B$3&amp;ROW($A163))*10^12,0)*'Process Emissions Multipliers'!$B$54</f>
        <v>660385811509.59314</v>
      </c>
      <c r="M155">
        <f t="shared" ca="1" si="28"/>
        <v>594347230358.63379</v>
      </c>
      <c r="N155">
        <f t="shared" ca="1" si="28"/>
        <v>528308649207.6745</v>
      </c>
      <c r="O155">
        <f t="shared" ca="1" si="28"/>
        <v>462270068056.71521</v>
      </c>
      <c r="P155">
        <f t="shared" ca="1" si="28"/>
        <v>396231486905.75586</v>
      </c>
      <c r="Q155">
        <f t="shared" ca="1" si="28"/>
        <v>330192905754.79657</v>
      </c>
      <c r="R155">
        <f t="shared" ca="1" si="28"/>
        <v>264154324603.83725</v>
      </c>
      <c r="S155">
        <f t="shared" ca="1" si="28"/>
        <v>198115743452.87793</v>
      </c>
      <c r="T155">
        <f t="shared" ca="1" si="28"/>
        <v>132077162301.91862</v>
      </c>
      <c r="U155">
        <f t="shared" ca="1" si="28"/>
        <v>66038581150.959312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66990548401.842606</v>
      </c>
      <c r="N156">
        <f t="shared" ca="1" si="28"/>
        <v>133981096803.68521</v>
      </c>
      <c r="O156">
        <f t="shared" ca="1" si="28"/>
        <v>200971645205.5278</v>
      </c>
      <c r="P156">
        <f t="shared" ref="N156:U177" ca="1" si="32">$L156*($V$1-P$1)/($V$1-$L$1)+$V156*(P$1-$L$1)/($V$1-$L$1)</f>
        <v>267962193607.37042</v>
      </c>
      <c r="Q156">
        <f t="shared" ca="1" si="32"/>
        <v>334952742009.21301</v>
      </c>
      <c r="R156">
        <f t="shared" ca="1" si="32"/>
        <v>401943290411.0556</v>
      </c>
      <c r="S156">
        <f t="shared" ca="1" si="32"/>
        <v>468933838812.89825</v>
      </c>
      <c r="T156">
        <f t="shared" ca="1" si="32"/>
        <v>535924387214.74084</v>
      </c>
      <c r="U156">
        <f t="shared" ca="1" si="32"/>
        <v>602914935616.58337</v>
      </c>
      <c r="V156" s="214">
        <f ca="1">IF('Liv 2030'!$A164="LM",INDIRECT("'Liv 2030'!"&amp;'Country Selector'!$B$3&amp;ROW($A164))*10^12,0)*'Process Emissions Multipliers'!$D$54</f>
        <v>669905484018.42603</v>
      </c>
      <c r="W156" s="90">
        <f t="shared" ca="1" si="30"/>
        <v>676475969654.94971</v>
      </c>
      <c r="X156" s="90">
        <f t="shared" ca="1" si="30"/>
        <v>683046455291.47351</v>
      </c>
      <c r="Y156" s="90">
        <f t="shared" ca="1" si="30"/>
        <v>689616940927.99744</v>
      </c>
      <c r="Z156" s="90">
        <f t="shared" ca="1" si="30"/>
        <v>696187426564.52124</v>
      </c>
      <c r="AA156" s="90">
        <f t="shared" ca="1" si="30"/>
        <v>702757912201.04492</v>
      </c>
      <c r="AB156" s="90">
        <f t="shared" ca="1" si="30"/>
        <v>709328397837.56885</v>
      </c>
      <c r="AC156" s="90">
        <f t="shared" ca="1" si="30"/>
        <v>715898883474.09253</v>
      </c>
      <c r="AD156" s="90">
        <f t="shared" ca="1" si="30"/>
        <v>722469369110.61633</v>
      </c>
      <c r="AE156" s="90">
        <f t="shared" ca="1" si="30"/>
        <v>729039854747.14014</v>
      </c>
      <c r="AF156" s="90">
        <f t="shared" ca="1" si="30"/>
        <v>735610340383.66394</v>
      </c>
      <c r="AG156" s="90">
        <f t="shared" ca="1" si="30"/>
        <v>742180826020.18774</v>
      </c>
      <c r="AH156" s="90">
        <f t="shared" ca="1" si="30"/>
        <v>748751311656.71155</v>
      </c>
      <c r="AI156" s="90">
        <f t="shared" ca="1" si="30"/>
        <v>755321797293.23535</v>
      </c>
      <c r="AJ156" s="90">
        <f t="shared" ca="1" si="30"/>
        <v>761892282929.75903</v>
      </c>
      <c r="AK156" s="90">
        <f t="shared" ca="1" si="30"/>
        <v>768462768566.28296</v>
      </c>
      <c r="AL156" s="90">
        <f t="shared" ca="1" si="30"/>
        <v>775033254202.80664</v>
      </c>
      <c r="AM156" s="90">
        <f t="shared" ca="1" si="29"/>
        <v>781603739839.33057</v>
      </c>
      <c r="AN156" s="90">
        <f t="shared" ca="1" si="29"/>
        <v>788174225475.85437</v>
      </c>
      <c r="AO156" s="90">
        <f t="shared" ca="1" si="29"/>
        <v>794744711112.37805</v>
      </c>
      <c r="AP156" s="214">
        <f ca="1">V156*'Process Emissions Multipliers'!$E$54</f>
        <v>801315196748.90186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25526674006.883087</v>
      </c>
      <c r="D173">
        <f t="shared" ca="1" si="31"/>
        <v>28044281195.632874</v>
      </c>
      <c r="E173">
        <f t="shared" ca="1" si="31"/>
        <v>30561888384.382656</v>
      </c>
      <c r="F173">
        <f t="shared" ca="1" si="31"/>
        <v>33079495573.132446</v>
      </c>
      <c r="G173">
        <f t="shared" ca="1" si="31"/>
        <v>35597102761.882225</v>
      </c>
      <c r="H173">
        <f t="shared" ca="1" si="31"/>
        <v>38114709950.632004</v>
      </c>
      <c r="I173">
        <f t="shared" ca="1" si="31"/>
        <v>40632317139.381798</v>
      </c>
      <c r="J173">
        <f t="shared" ca="1" si="31"/>
        <v>43149924328.131584</v>
      </c>
      <c r="K173">
        <f t="shared" ca="1" si="31"/>
        <v>45667531516.881371</v>
      </c>
      <c r="L173" s="214">
        <f ca="1">IF('Liv 2020'!$A181="LM",INDIRECT("'Liv 2020'!"&amp;'Country Selector'!$B$3&amp;ROW($A181))*10^12,0)*'Process Emissions Multipliers'!$B$54</f>
        <v>48185138705.631149</v>
      </c>
      <c r="M173">
        <f t="shared" ca="1" si="34"/>
        <v>50615694779.907562</v>
      </c>
      <c r="N173">
        <f t="shared" ca="1" si="32"/>
        <v>53046250854.183975</v>
      </c>
      <c r="O173">
        <f t="shared" ca="1" si="32"/>
        <v>55476806928.460373</v>
      </c>
      <c r="P173">
        <f t="shared" ca="1" si="32"/>
        <v>57907363002.736786</v>
      </c>
      <c r="Q173">
        <f t="shared" ca="1" si="32"/>
        <v>60337919077.013199</v>
      </c>
      <c r="R173">
        <f t="shared" ca="1" si="32"/>
        <v>62768475151.289612</v>
      </c>
      <c r="S173">
        <f t="shared" ca="1" si="32"/>
        <v>65199031225.56601</v>
      </c>
      <c r="T173">
        <f t="shared" ca="1" si="32"/>
        <v>67629587299.84243</v>
      </c>
      <c r="U173">
        <f t="shared" ca="1" si="32"/>
        <v>70060143374.118835</v>
      </c>
      <c r="V173" s="214">
        <f ca="1">IF('Liv 2030'!$A181="LM",INDIRECT("'Liv 2030'!"&amp;'Country Selector'!$B$3&amp;ROW($A181))*10^12,0)*'Process Emissions Multipliers'!$D$54</f>
        <v>72490699448.395248</v>
      </c>
      <c r="W173" s="90">
        <f t="shared" ca="1" si="36"/>
        <v>73201693925.780579</v>
      </c>
      <c r="X173" s="90">
        <f t="shared" ca="1" si="36"/>
        <v>73912688403.165894</v>
      </c>
      <c r="Y173" s="90">
        <f t="shared" ca="1" si="36"/>
        <v>74623682880.551224</v>
      </c>
      <c r="Z173" s="90">
        <f t="shared" ca="1" si="36"/>
        <v>75334677357.936554</v>
      </c>
      <c r="AA173" s="90">
        <f t="shared" ca="1" si="36"/>
        <v>76045671835.321869</v>
      </c>
      <c r="AB173" s="90">
        <f t="shared" ca="1" si="36"/>
        <v>76756666312.707199</v>
      </c>
      <c r="AC173" s="90">
        <f t="shared" ca="1" si="36"/>
        <v>77467660790.092529</v>
      </c>
      <c r="AD173" s="90">
        <f t="shared" ca="1" si="36"/>
        <v>78178655267.477844</v>
      </c>
      <c r="AE173" s="90">
        <f t="shared" ca="1" si="36"/>
        <v>78889649744.86319</v>
      </c>
      <c r="AF173" s="90">
        <f t="shared" ca="1" si="36"/>
        <v>79600644222.248505</v>
      </c>
      <c r="AG173" s="90">
        <f t="shared" ca="1" si="36"/>
        <v>80311638699.633835</v>
      </c>
      <c r="AH173" s="90">
        <f t="shared" ca="1" si="36"/>
        <v>81022633177.019165</v>
      </c>
      <c r="AI173" s="90">
        <f t="shared" ca="1" si="36"/>
        <v>81733627654.40448</v>
      </c>
      <c r="AJ173" s="90">
        <f t="shared" ca="1" si="36"/>
        <v>82444622131.789795</v>
      </c>
      <c r="AK173" s="90">
        <f t="shared" ca="1" si="36"/>
        <v>83155616609.175125</v>
      </c>
      <c r="AL173" s="90">
        <f t="shared" ca="1" si="36"/>
        <v>83866611086.560455</v>
      </c>
      <c r="AM173" s="90">
        <f t="shared" ca="1" si="35"/>
        <v>84577605563.945786</v>
      </c>
      <c r="AN173" s="90">
        <f t="shared" ca="1" si="35"/>
        <v>85288600041.331116</v>
      </c>
      <c r="AO173" s="90">
        <f t="shared" ca="1" si="35"/>
        <v>85999594518.716431</v>
      </c>
      <c r="AP173" s="214">
        <f ca="1">V173*'Process Emissions Multipliers'!$E$54</f>
        <v>86710588996.101761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5084615721836.8398</v>
      </c>
      <c r="D52">
        <f t="shared" ca="1" si="9"/>
        <v>4920084296183.7383</v>
      </c>
      <c r="E52">
        <f t="shared" ca="1" si="9"/>
        <v>4755552870530.6377</v>
      </c>
      <c r="F52">
        <f t="shared" ca="1" si="9"/>
        <v>4591021444877.5361</v>
      </c>
      <c r="G52">
        <f t="shared" ca="1" si="9"/>
        <v>4426490019224.4346</v>
      </c>
      <c r="H52">
        <f t="shared" ca="1" si="9"/>
        <v>4261958593571.3335</v>
      </c>
      <c r="I52">
        <f t="shared" ca="1" si="9"/>
        <v>4097427167918.2319</v>
      </c>
      <c r="J52">
        <f t="shared" ca="1" si="9"/>
        <v>3932895742265.1309</v>
      </c>
      <c r="K52">
        <f t="shared" ca="1" si="9"/>
        <v>3768364316612.0298</v>
      </c>
      <c r="L52">
        <f ca="1">IF('Other 2020'!$A60="WT",INDIRECT("'Other 2020'!"&amp;'Country Selector'!$B$3&amp;ROW($A60))*10^12,0)*'Process Emissions Multipliers'!$B$39</f>
        <v>3603832890958.9282</v>
      </c>
      <c r="M52">
        <f t="shared" ca="1" si="10"/>
        <v>3663901243785.1338</v>
      </c>
      <c r="N52">
        <f t="shared" ca="1" si="10"/>
        <v>3723969596611.3394</v>
      </c>
      <c r="O52">
        <f t="shared" ca="1" si="10"/>
        <v>3784037949437.5449</v>
      </c>
      <c r="P52">
        <f t="shared" ca="1" si="10"/>
        <v>3844106302263.7505</v>
      </c>
      <c r="Q52">
        <f t="shared" ca="1" si="10"/>
        <v>3904174655089.9561</v>
      </c>
      <c r="R52">
        <f t="shared" ca="1" si="10"/>
        <v>3964243007916.1616</v>
      </c>
      <c r="S52">
        <f t="shared" ca="1" si="10"/>
        <v>4024311360742.3672</v>
      </c>
      <c r="T52">
        <f t="shared" ca="1" si="10"/>
        <v>4084379713568.5728</v>
      </c>
      <c r="U52">
        <f t="shared" ca="1" si="10"/>
        <v>4144448066394.7783</v>
      </c>
      <c r="V52">
        <f ca="1">IF('Other 2030'!$A60="WT",INDIRECT("'Other 2030'!"&amp;'Country Selector'!$B$3&amp;ROW($A60))*10^12,0)*'Process Emissions Multipliers'!$D$39</f>
        <v>4204516419220.9839</v>
      </c>
      <c r="W52" s="90">
        <f t="shared" ca="1" si="8"/>
        <v>4382180755893.9512</v>
      </c>
      <c r="X52" s="90">
        <f t="shared" ca="1" si="8"/>
        <v>4559845092566.918</v>
      </c>
      <c r="Y52" s="90">
        <f t="shared" ca="1" si="8"/>
        <v>4737509429239.8848</v>
      </c>
      <c r="Z52" s="90">
        <f t="shared" ca="1" si="8"/>
        <v>4915173765912.8525</v>
      </c>
      <c r="AA52" s="90">
        <f t="shared" ca="1" si="8"/>
        <v>5092838102585.8193</v>
      </c>
      <c r="AB52" s="90">
        <f t="shared" ca="1" si="8"/>
        <v>5270502439258.7871</v>
      </c>
      <c r="AC52" s="90">
        <f t="shared" ca="1" si="8"/>
        <v>5448166775931.7539</v>
      </c>
      <c r="AD52" s="90">
        <f t="shared" ca="1" si="8"/>
        <v>5625831112604.7207</v>
      </c>
      <c r="AE52" s="90">
        <f t="shared" ca="1" si="8"/>
        <v>5803495449277.6885</v>
      </c>
      <c r="AF52" s="90">
        <f t="shared" ca="1" si="8"/>
        <v>5981159785950.6543</v>
      </c>
      <c r="AG52" s="90">
        <f t="shared" ca="1" si="8"/>
        <v>6158824122623.6221</v>
      </c>
      <c r="AH52" s="90">
        <f t="shared" ca="1" si="8"/>
        <v>6336488459296.5898</v>
      </c>
      <c r="AI52" s="90">
        <f t="shared" ca="1" si="8"/>
        <v>6514152795969.5566</v>
      </c>
      <c r="AJ52" s="90">
        <f t="shared" ca="1" si="8"/>
        <v>6691817132642.5234</v>
      </c>
      <c r="AK52" s="90">
        <f t="shared" ca="1" si="8"/>
        <v>6869481469315.4912</v>
      </c>
      <c r="AL52" s="90">
        <f t="shared" ca="1" si="8"/>
        <v>7047145805988.459</v>
      </c>
      <c r="AM52" s="90">
        <f t="shared" ca="1" si="11"/>
        <v>7224810142661.4258</v>
      </c>
      <c r="AN52" s="90">
        <f t="shared" ca="1" si="11"/>
        <v>7402474479334.3936</v>
      </c>
      <c r="AO52" s="90">
        <f t="shared" ca="1" si="11"/>
        <v>7580138816007.3594</v>
      </c>
      <c r="AP52">
        <f ca="1">V52*'Process Emissions Multipliers'!$E$39</f>
        <v>7757803152680.3271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559096688110.91565</v>
      </c>
      <c r="D47">
        <f t="shared" ca="1" si="9"/>
        <v>502233748827.40491</v>
      </c>
      <c r="E47">
        <f t="shared" ca="1" si="9"/>
        <v>445370809543.89417</v>
      </c>
      <c r="F47">
        <f t="shared" ca="1" si="9"/>
        <v>388507870260.38342</v>
      </c>
      <c r="G47">
        <f t="shared" ca="1" si="9"/>
        <v>331644930976.87262</v>
      </c>
      <c r="H47">
        <f t="shared" ca="1" si="9"/>
        <v>274781991693.36191</v>
      </c>
      <c r="I47">
        <f t="shared" ca="1" si="9"/>
        <v>217919052409.85117</v>
      </c>
      <c r="J47">
        <f t="shared" ca="1" si="9"/>
        <v>161056113126.34039</v>
      </c>
      <c r="K47">
        <f t="shared" ca="1" si="9"/>
        <v>104193173842.82965</v>
      </c>
      <c r="L47">
        <f ca="1">IF('Other 2020'!$A55="CP",INDIRECT("'Other 2020'!"&amp;'Country Selector'!$B$3&amp;ROW($A55))*10^12,0)*'Process Emissions Multipliers'!$B$39</f>
        <v>47330234559.318893</v>
      </c>
      <c r="M47">
        <f t="shared" ca="1" si="10"/>
        <v>46849611496.21347</v>
      </c>
      <c r="N47">
        <f t="shared" ca="1" si="10"/>
        <v>46368988433.108047</v>
      </c>
      <c r="O47">
        <f t="shared" ca="1" si="10"/>
        <v>45888365370.002617</v>
      </c>
      <c r="P47">
        <f t="shared" ca="1" si="10"/>
        <v>45407742306.897186</v>
      </c>
      <c r="Q47">
        <f t="shared" ca="1" si="10"/>
        <v>44927119243.791763</v>
      </c>
      <c r="R47">
        <f t="shared" ca="1" si="10"/>
        <v>44446496180.68634</v>
      </c>
      <c r="S47">
        <f t="shared" ca="1" si="10"/>
        <v>43965873117.580917</v>
      </c>
      <c r="T47">
        <f t="shared" ca="1" si="10"/>
        <v>43485250054.475494</v>
      </c>
      <c r="U47">
        <f t="shared" ca="1" si="10"/>
        <v>43004626991.370071</v>
      </c>
      <c r="V47">
        <f ca="1">IF('Other 2030'!$A55="CP",INDIRECT("'Other 2030'!"&amp;'Country Selector'!$B$3&amp;ROW($A55))*10^12,0)*'Process Emissions Multipliers'!$D$39</f>
        <v>42524003928.264641</v>
      </c>
      <c r="W47" s="90">
        <f t="shared" ca="1" si="8"/>
        <v>44320880952.232498</v>
      </c>
      <c r="X47" s="90">
        <f t="shared" ca="1" si="7"/>
        <v>46117757976.200356</v>
      </c>
      <c r="Y47" s="90">
        <f t="shared" ca="1" si="7"/>
        <v>47914635000.168213</v>
      </c>
      <c r="Z47" s="90">
        <f t="shared" ca="1" si="7"/>
        <v>49711512024.136063</v>
      </c>
      <c r="AA47" s="90">
        <f t="shared" ca="1" si="7"/>
        <v>51508389048.103912</v>
      </c>
      <c r="AB47" s="90">
        <f t="shared" ca="1" si="7"/>
        <v>53305266072.07177</v>
      </c>
      <c r="AC47" s="90">
        <f t="shared" ca="1" si="7"/>
        <v>55102143096.039627</v>
      </c>
      <c r="AD47" s="90">
        <f t="shared" ca="1" si="7"/>
        <v>56899020120.007477</v>
      </c>
      <c r="AE47" s="90">
        <f t="shared" ca="1" si="7"/>
        <v>58695897143.975342</v>
      </c>
      <c r="AF47" s="90">
        <f t="shared" ca="1" si="7"/>
        <v>60492774167.943192</v>
      </c>
      <c r="AG47" s="90">
        <f t="shared" ca="1" si="7"/>
        <v>62289651191.911057</v>
      </c>
      <c r="AH47" s="90">
        <f t="shared" ca="1" si="7"/>
        <v>64086528215.878899</v>
      </c>
      <c r="AI47" s="90">
        <f t="shared" ca="1" si="7"/>
        <v>65883405239.846764</v>
      </c>
      <c r="AJ47" s="90">
        <f t="shared" ca="1" si="7"/>
        <v>67680282263.814613</v>
      </c>
      <c r="AK47" s="90">
        <f t="shared" ca="1" si="7"/>
        <v>69477159287.782471</v>
      </c>
      <c r="AL47" s="90">
        <f t="shared" ca="1" si="7"/>
        <v>71274036311.75032</v>
      </c>
      <c r="AM47" s="90">
        <f t="shared" ref="AM47:AO77" ca="1" si="11">$V47*($AP$1-AM$1)/($AP$1-$V$1)+$AP47*(AM$1-$V$1)/($AP$1-$V$1)</f>
        <v>73070913335.718185</v>
      </c>
      <c r="AN47" s="90">
        <f t="shared" ca="1" si="11"/>
        <v>74867790359.686035</v>
      </c>
      <c r="AO47" s="90">
        <f t="shared" ca="1" si="11"/>
        <v>76664667383.6539</v>
      </c>
      <c r="AP47">
        <f ca="1">V47*'Process Emissions Multipliers'!$E$39</f>
        <v>78461544407.62175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215947963637.5083</v>
      </c>
      <c r="D53">
        <f t="shared" ca="1" si="9"/>
        <v>193496881664.3855</v>
      </c>
      <c r="E53">
        <f t="shared" ca="1" si="9"/>
        <v>171045799691.26273</v>
      </c>
      <c r="F53">
        <f t="shared" ca="1" si="9"/>
        <v>148594717718.13995</v>
      </c>
      <c r="G53">
        <f t="shared" ca="1" si="9"/>
        <v>126143635745.01717</v>
      </c>
      <c r="H53">
        <f t="shared" ca="1" si="9"/>
        <v>103692553771.89439</v>
      </c>
      <c r="I53">
        <f t="shared" ca="1" si="9"/>
        <v>81241471798.771606</v>
      </c>
      <c r="J53">
        <f t="shared" ca="1" si="9"/>
        <v>58790389825.648834</v>
      </c>
      <c r="K53">
        <f t="shared" ca="1" si="9"/>
        <v>36339307852.526062</v>
      </c>
      <c r="L53">
        <f ca="1">IF('Other 2020'!$A61="CP",INDIRECT("'Other 2020'!"&amp;'Country Selector'!$B$3&amp;ROW($A61))*10^12,0)*'Process Emissions Multipliers'!$B$39</f>
        <v>13888225879.40328</v>
      </c>
      <c r="M53">
        <f t="shared" ca="1" si="10"/>
        <v>14086573767.244709</v>
      </c>
      <c r="N53">
        <f t="shared" ca="1" si="10"/>
        <v>14284921655.08614</v>
      </c>
      <c r="O53">
        <f t="shared" ca="1" si="10"/>
        <v>14483269542.92757</v>
      </c>
      <c r="P53">
        <f t="shared" ca="1" si="10"/>
        <v>14681617430.768999</v>
      </c>
      <c r="Q53">
        <f t="shared" ca="1" si="10"/>
        <v>14879965318.610428</v>
      </c>
      <c r="R53">
        <f t="shared" ca="1" si="10"/>
        <v>15078313206.45186</v>
      </c>
      <c r="S53">
        <f t="shared" ca="1" si="10"/>
        <v>15276661094.293289</v>
      </c>
      <c r="T53">
        <f t="shared" ca="1" si="10"/>
        <v>15475008982.13472</v>
      </c>
      <c r="U53">
        <f t="shared" ca="1" si="10"/>
        <v>15673356869.976151</v>
      </c>
      <c r="V53">
        <f ca="1">IF('Other 2030'!$A61="CP",INDIRECT("'Other 2030'!"&amp;'Country Selector'!$B$3&amp;ROW($A61))*10^12,0)*'Process Emissions Multipliers'!$D$39</f>
        <v>15871704757.817579</v>
      </c>
      <c r="W53" s="90">
        <f t="shared" ca="1" si="8"/>
        <v>16542373062.209478</v>
      </c>
      <c r="X53" s="90">
        <f t="shared" ca="1" si="8"/>
        <v>17213041366.601379</v>
      </c>
      <c r="Y53" s="90">
        <f t="shared" ca="1" si="8"/>
        <v>17883709670.993275</v>
      </c>
      <c r="Z53" s="90">
        <f t="shared" ca="1" si="8"/>
        <v>18554377975.385178</v>
      </c>
      <c r="AA53" s="90">
        <f t="shared" ca="1" si="8"/>
        <v>19225046279.777077</v>
      </c>
      <c r="AB53" s="90">
        <f t="shared" ca="1" si="8"/>
        <v>19895714584.168976</v>
      </c>
      <c r="AC53" s="90">
        <f t="shared" ca="1" si="8"/>
        <v>20566382888.560875</v>
      </c>
      <c r="AD53" s="90">
        <f t="shared" ca="1" si="8"/>
        <v>21237051192.952774</v>
      </c>
      <c r="AE53" s="90">
        <f t="shared" ca="1" si="8"/>
        <v>21907719497.344673</v>
      </c>
      <c r="AF53" s="90">
        <f t="shared" ca="1" si="8"/>
        <v>22578387801.736572</v>
      </c>
      <c r="AG53" s="90">
        <f t="shared" ca="1" si="8"/>
        <v>23249056106.128471</v>
      </c>
      <c r="AH53" s="90">
        <f t="shared" ca="1" si="8"/>
        <v>23919724410.52037</v>
      </c>
      <c r="AI53" s="90">
        <f t="shared" ca="1" si="8"/>
        <v>24590392714.91227</v>
      </c>
      <c r="AJ53" s="90">
        <f t="shared" ca="1" si="8"/>
        <v>25261061019.304169</v>
      </c>
      <c r="AK53" s="90">
        <f t="shared" ca="1" si="8"/>
        <v>25931729323.696068</v>
      </c>
      <c r="AL53" s="90">
        <f t="shared" ca="1" si="8"/>
        <v>26602397628.087967</v>
      </c>
      <c r="AM53" s="90">
        <f t="shared" ca="1" si="11"/>
        <v>27273065932.479866</v>
      </c>
      <c r="AN53" s="90">
        <f t="shared" ca="1" si="11"/>
        <v>27943734236.871765</v>
      </c>
      <c r="AO53" s="90">
        <f t="shared" ca="1" si="11"/>
        <v>28614402541.263664</v>
      </c>
      <c r="AP53">
        <f ca="1">V53*'Process Emissions Multipliers'!$E$39</f>
        <v>29285070845.655563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282361584793.16138</v>
      </c>
      <c r="D54">
        <f t="shared" ca="1" si="9"/>
        <v>276261045025.69519</v>
      </c>
      <c r="E54">
        <f t="shared" ca="1" si="9"/>
        <v>270160505258.229</v>
      </c>
      <c r="F54">
        <f t="shared" ca="1" si="9"/>
        <v>264059965490.76282</v>
      </c>
      <c r="G54">
        <f t="shared" ca="1" si="9"/>
        <v>257959425723.29663</v>
      </c>
      <c r="H54">
        <f t="shared" ca="1" si="9"/>
        <v>251858885955.83044</v>
      </c>
      <c r="I54">
        <f t="shared" ca="1" si="9"/>
        <v>245758346188.36423</v>
      </c>
      <c r="J54">
        <f t="shared" ca="1" si="9"/>
        <v>239657806420.89807</v>
      </c>
      <c r="K54">
        <f t="shared" ca="1" si="9"/>
        <v>233557266653.43188</v>
      </c>
      <c r="L54">
        <f ca="1">IF('Other 2020'!$A62="CP",INDIRECT("'Other 2020'!"&amp;'Country Selector'!$B$3&amp;ROW($A62))*10^12,0)*'Process Emissions Multipliers'!$B$39</f>
        <v>227456726885.9657</v>
      </c>
      <c r="M54">
        <f t="shared" ca="1" si="10"/>
        <v>229404873425.90045</v>
      </c>
      <c r="N54">
        <f t="shared" ca="1" si="10"/>
        <v>231353019965.83514</v>
      </c>
      <c r="O54">
        <f t="shared" ca="1" si="10"/>
        <v>233301166505.76987</v>
      </c>
      <c r="P54">
        <f t="shared" ca="1" si="10"/>
        <v>235249313045.70465</v>
      </c>
      <c r="Q54">
        <f t="shared" ca="1" si="10"/>
        <v>237197459585.6394</v>
      </c>
      <c r="R54">
        <f t="shared" ca="1" si="10"/>
        <v>239145606125.5741</v>
      </c>
      <c r="S54">
        <f t="shared" ca="1" si="10"/>
        <v>241093752665.50882</v>
      </c>
      <c r="T54">
        <f t="shared" ca="1" si="10"/>
        <v>243041899205.44357</v>
      </c>
      <c r="U54">
        <f t="shared" ca="1" si="10"/>
        <v>244990045745.3783</v>
      </c>
      <c r="V54">
        <f ca="1">IF('Other 2030'!$A62="CP",INDIRECT("'Other 2030'!"&amp;'Country Selector'!$B$3&amp;ROW($A62))*10^12,0)*'Process Emissions Multipliers'!$D$39</f>
        <v>246938192285.31302</v>
      </c>
      <c r="W54" s="90">
        <f t="shared" ca="1" si="8"/>
        <v>257372712158.04559</v>
      </c>
      <c r="X54" s="90">
        <f t="shared" ca="1" si="8"/>
        <v>267807232030.7782</v>
      </c>
      <c r="Y54" s="90">
        <f t="shared" ca="1" si="8"/>
        <v>278241751903.51074</v>
      </c>
      <c r="Z54" s="90">
        <f t="shared" ca="1" si="8"/>
        <v>288676271776.24329</v>
      </c>
      <c r="AA54" s="90">
        <f t="shared" ca="1" si="8"/>
        <v>299110791648.97589</v>
      </c>
      <c r="AB54" s="90">
        <f t="shared" ca="1" si="8"/>
        <v>309545311521.7085</v>
      </c>
      <c r="AC54" s="90">
        <f t="shared" ca="1" si="8"/>
        <v>319979831394.44104</v>
      </c>
      <c r="AD54" s="90">
        <f t="shared" ca="1" si="8"/>
        <v>330414351267.17358</v>
      </c>
      <c r="AE54" s="90">
        <f t="shared" ca="1" si="8"/>
        <v>340848871139.90619</v>
      </c>
      <c r="AF54" s="90">
        <f t="shared" ca="1" si="8"/>
        <v>351283391012.63879</v>
      </c>
      <c r="AG54" s="90">
        <f t="shared" ca="1" si="8"/>
        <v>361717910885.37134</v>
      </c>
      <c r="AH54" s="90">
        <f t="shared" ca="1" si="8"/>
        <v>372152430758.10388</v>
      </c>
      <c r="AI54" s="90">
        <f t="shared" ca="1" si="8"/>
        <v>382586950630.83649</v>
      </c>
      <c r="AJ54" s="90">
        <f t="shared" ca="1" si="8"/>
        <v>393021470503.56909</v>
      </c>
      <c r="AK54" s="90">
        <f t="shared" ca="1" si="8"/>
        <v>403455990376.30157</v>
      </c>
      <c r="AL54" s="90">
        <f t="shared" ca="1" si="8"/>
        <v>413890510249.03418</v>
      </c>
      <c r="AM54" s="90">
        <f t="shared" ca="1" si="11"/>
        <v>424325030121.76678</v>
      </c>
      <c r="AN54" s="90">
        <f t="shared" ca="1" si="11"/>
        <v>434759549994.49933</v>
      </c>
      <c r="AO54" s="90">
        <f t="shared" ca="1" si="11"/>
        <v>445194069867.23187</v>
      </c>
      <c r="AP54">
        <f ca="1">V54*'Process Emissions Multipliers'!$E$39</f>
        <v>455628589739.96448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70590396198.290283</v>
      </c>
      <c r="D55">
        <f t="shared" ca="1" si="9"/>
        <v>69065261256.423676</v>
      </c>
      <c r="E55">
        <f t="shared" ca="1" si="9"/>
        <v>67540126314.557076</v>
      </c>
      <c r="F55">
        <f t="shared" ca="1" si="9"/>
        <v>66014991372.690468</v>
      </c>
      <c r="G55">
        <f t="shared" ca="1" si="9"/>
        <v>64489856430.82386</v>
      </c>
      <c r="H55">
        <f t="shared" ca="1" si="9"/>
        <v>62964721488.95726</v>
      </c>
      <c r="I55">
        <f t="shared" ca="1" si="9"/>
        <v>61439586547.090652</v>
      </c>
      <c r="J55">
        <f t="shared" ca="1" si="9"/>
        <v>59914451605.224052</v>
      </c>
      <c r="K55">
        <f t="shared" ca="1" si="9"/>
        <v>58389316663.357437</v>
      </c>
      <c r="L55">
        <f ca="1">IF('Other 2020'!$A63="CP",INDIRECT("'Other 2020'!"&amp;'Country Selector'!$B$3&amp;ROW($A63))*10^12,0)*'Process Emissions Multipliers'!$B$39</f>
        <v>56864181721.490837</v>
      </c>
      <c r="M55">
        <f t="shared" ca="1" si="10"/>
        <v>57351218356.474739</v>
      </c>
      <c r="N55">
        <f t="shared" ca="1" si="10"/>
        <v>57838254991.458649</v>
      </c>
      <c r="O55">
        <f t="shared" ca="1" si="10"/>
        <v>58325291626.442551</v>
      </c>
      <c r="P55">
        <f t="shared" ca="1" si="10"/>
        <v>58812328261.426453</v>
      </c>
      <c r="Q55">
        <f t="shared" ca="1" si="10"/>
        <v>59299364896.410355</v>
      </c>
      <c r="R55">
        <f t="shared" ca="1" si="10"/>
        <v>59786401531.394264</v>
      </c>
      <c r="S55">
        <f t="shared" ca="1" si="10"/>
        <v>60273438166.378166</v>
      </c>
      <c r="T55">
        <f t="shared" ca="1" si="10"/>
        <v>60760474801.362076</v>
      </c>
      <c r="U55">
        <f t="shared" ca="1" si="10"/>
        <v>61247511436.34597</v>
      </c>
      <c r="V55">
        <f ca="1">IF('Other 2030'!$A63="CP",INDIRECT("'Other 2030'!"&amp;'Country Selector'!$B$3&amp;ROW($A63))*10^12,0)*'Process Emissions Multipliers'!$D$39</f>
        <v>61734548071.32988</v>
      </c>
      <c r="W55" s="90">
        <f t="shared" ca="1" si="8"/>
        <v>64343178039.513092</v>
      </c>
      <c r="X55" s="90">
        <f t="shared" ca="1" si="8"/>
        <v>66951808007.696297</v>
      </c>
      <c r="Y55" s="90">
        <f t="shared" ca="1" si="8"/>
        <v>69560437975.879517</v>
      </c>
      <c r="Z55" s="90">
        <f t="shared" ca="1" si="8"/>
        <v>72169067944.062729</v>
      </c>
      <c r="AA55" s="90">
        <f t="shared" ca="1" si="8"/>
        <v>74777697912.245941</v>
      </c>
      <c r="AB55" s="90">
        <f t="shared" ca="1" si="8"/>
        <v>77386327880.429138</v>
      </c>
      <c r="AC55" s="90">
        <f t="shared" ca="1" si="8"/>
        <v>79994957848.612366</v>
      </c>
      <c r="AD55" s="90">
        <f t="shared" ca="1" si="8"/>
        <v>82603587816.795563</v>
      </c>
      <c r="AE55" s="90">
        <f t="shared" ca="1" si="8"/>
        <v>85212217784.97879</v>
      </c>
      <c r="AF55" s="90">
        <f t="shared" ca="1" si="8"/>
        <v>87820847753.161987</v>
      </c>
      <c r="AG55" s="90">
        <f t="shared" ca="1" si="8"/>
        <v>90429477721.345215</v>
      </c>
      <c r="AH55" s="90">
        <f t="shared" ca="1" si="8"/>
        <v>93038107689.528412</v>
      </c>
      <c r="AI55" s="90">
        <f t="shared" ca="1" si="8"/>
        <v>95646737657.711624</v>
      </c>
      <c r="AJ55" s="90">
        <f t="shared" ca="1" si="8"/>
        <v>98255367625.894836</v>
      </c>
      <c r="AK55" s="90">
        <f t="shared" ca="1" si="8"/>
        <v>100863997594.07805</v>
      </c>
      <c r="AL55" s="90">
        <f t="shared" ca="1" si="8"/>
        <v>103472627562.26126</v>
      </c>
      <c r="AM55" s="90">
        <f t="shared" ca="1" si="11"/>
        <v>106081257530.44447</v>
      </c>
      <c r="AN55" s="90">
        <f t="shared" ca="1" si="11"/>
        <v>108689887498.62769</v>
      </c>
      <c r="AO55" s="90">
        <f t="shared" ca="1" si="11"/>
        <v>111298517466.81091</v>
      </c>
      <c r="AP55">
        <f ca="1">V55*'Process Emissions Multipliers'!$E$39</f>
        <v>113907147434.99411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85369872845.79213</v>
      </c>
      <c r="D57">
        <f t="shared" ca="1" si="9"/>
        <v>83525421148.79213</v>
      </c>
      <c r="E57">
        <f t="shared" ca="1" si="9"/>
        <v>81680969451.79216</v>
      </c>
      <c r="F57">
        <f t="shared" ca="1" si="9"/>
        <v>79836517754.792175</v>
      </c>
      <c r="G57">
        <f t="shared" ca="1" si="9"/>
        <v>77992066057.792206</v>
      </c>
      <c r="H57">
        <f t="shared" ca="1" si="9"/>
        <v>76147614360.792236</v>
      </c>
      <c r="I57">
        <f t="shared" ca="1" si="9"/>
        <v>74303162663.792252</v>
      </c>
      <c r="J57">
        <f t="shared" ca="1" si="9"/>
        <v>72458710966.792267</v>
      </c>
      <c r="K57">
        <f t="shared" ca="1" si="9"/>
        <v>70614259269.792297</v>
      </c>
      <c r="L57">
        <f ca="1">IF('Other 2020'!$A65="CP",INDIRECT("'Other 2020'!"&amp;'Country Selector'!$B$3&amp;ROW($A65))*10^12,0)*'Process Emissions Multipliers'!$B$39</f>
        <v>68769807572.792313</v>
      </c>
      <c r="M57">
        <f t="shared" ca="1" si="10"/>
        <v>69358814829.289703</v>
      </c>
      <c r="N57">
        <f t="shared" ca="1" si="10"/>
        <v>69947822085.787094</v>
      </c>
      <c r="O57">
        <f t="shared" ca="1" si="10"/>
        <v>70536829342.2845</v>
      </c>
      <c r="P57">
        <f t="shared" ca="1" si="10"/>
        <v>71125836598.781891</v>
      </c>
      <c r="Q57">
        <f t="shared" ca="1" si="10"/>
        <v>71714843855.279282</v>
      </c>
      <c r="R57">
        <f t="shared" ca="1" si="10"/>
        <v>72303851111.776672</v>
      </c>
      <c r="S57">
        <f t="shared" ca="1" si="10"/>
        <v>72892858368.274078</v>
      </c>
      <c r="T57">
        <f t="shared" ca="1" si="10"/>
        <v>73481865624.771454</v>
      </c>
      <c r="U57">
        <f t="shared" ca="1" si="10"/>
        <v>74070872881.26886</v>
      </c>
      <c r="V57">
        <f ca="1">IF('Other 2030'!$A65="CP",INDIRECT("'Other 2030'!"&amp;'Country Selector'!$B$3&amp;ROW($A65))*10^12,0)*'Process Emissions Multipliers'!$D$39</f>
        <v>74659880137.766251</v>
      </c>
      <c r="W57" s="90">
        <f t="shared" ca="1" si="8"/>
        <v>77814677683.596069</v>
      </c>
      <c r="X57" s="90">
        <f t="shared" ca="1" si="8"/>
        <v>80969475229.425858</v>
      </c>
      <c r="Y57" s="90">
        <f t="shared" ca="1" si="8"/>
        <v>84124272775.255676</v>
      </c>
      <c r="Z57" s="90">
        <f t="shared" ca="1" si="8"/>
        <v>87279070321.085464</v>
      </c>
      <c r="AA57" s="90">
        <f t="shared" ca="1" si="8"/>
        <v>90433867866.915268</v>
      </c>
      <c r="AB57" s="90">
        <f t="shared" ca="1" si="8"/>
        <v>93588665412.745087</v>
      </c>
      <c r="AC57" s="90">
        <f t="shared" ca="1" si="8"/>
        <v>96743462958.57489</v>
      </c>
      <c r="AD57" s="90">
        <f t="shared" ca="1" si="8"/>
        <v>99898260504.404694</v>
      </c>
      <c r="AE57" s="90">
        <f t="shared" ca="1" si="8"/>
        <v>103053058050.2345</v>
      </c>
      <c r="AF57" s="90">
        <f t="shared" ca="1" si="8"/>
        <v>106207855596.0643</v>
      </c>
      <c r="AG57" s="90">
        <f t="shared" ca="1" si="8"/>
        <v>109362653141.89409</v>
      </c>
      <c r="AH57" s="90">
        <f t="shared" ca="1" si="8"/>
        <v>112517450687.72391</v>
      </c>
      <c r="AI57" s="90">
        <f t="shared" ca="1" si="8"/>
        <v>115672248233.55371</v>
      </c>
      <c r="AJ57" s="90">
        <f t="shared" ca="1" si="8"/>
        <v>118827045779.38351</v>
      </c>
      <c r="AK57" s="90">
        <f t="shared" ca="1" si="8"/>
        <v>121981843325.21332</v>
      </c>
      <c r="AL57" s="90">
        <f t="shared" ca="1" si="8"/>
        <v>125136640871.04312</v>
      </c>
      <c r="AM57" s="90">
        <f t="shared" ca="1" si="11"/>
        <v>128291438416.87291</v>
      </c>
      <c r="AN57" s="90">
        <f t="shared" ca="1" si="11"/>
        <v>131446235962.70273</v>
      </c>
      <c r="AO57" s="90">
        <f t="shared" ca="1" si="11"/>
        <v>134601033508.53252</v>
      </c>
      <c r="AP57">
        <f ca="1">V57*'Process Emissions Multipliers'!$E$39</f>
        <v>137755831054.36234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822093097625.17004</v>
      </c>
      <c r="D62">
        <f t="shared" ca="1" si="9"/>
        <v>740473590682.15454</v>
      </c>
      <c r="E62">
        <f t="shared" ca="1" si="9"/>
        <v>658854083739.13928</v>
      </c>
      <c r="F62">
        <f t="shared" ca="1" si="9"/>
        <v>577234576796.12378</v>
      </c>
      <c r="G62">
        <f t="shared" ca="1" si="9"/>
        <v>495615069853.10852</v>
      </c>
      <c r="H62">
        <f t="shared" ca="1" si="9"/>
        <v>413995562910.09314</v>
      </c>
      <c r="I62">
        <f t="shared" ca="1" si="9"/>
        <v>332376055967.07776</v>
      </c>
      <c r="J62">
        <f t="shared" ca="1" si="9"/>
        <v>250756549024.06241</v>
      </c>
      <c r="K62">
        <f t="shared" ca="1" si="9"/>
        <v>169137042081.04706</v>
      </c>
      <c r="L62">
        <f ca="1">IF('Other 2020'!$A70="CP",INDIRECT("'Other 2020'!"&amp;'Country Selector'!$B$3&amp;ROW($A70))*10^12,0)*'Process Emissions Multipliers'!$B$39</f>
        <v>87517535138.031693</v>
      </c>
      <c r="M62">
        <f t="shared" ca="1" si="10"/>
        <v>87003741366.338379</v>
      </c>
      <c r="N62">
        <f t="shared" ca="1" si="10"/>
        <v>86489947594.645065</v>
      </c>
      <c r="O62">
        <f t="shared" ca="1" si="10"/>
        <v>85976153822.951752</v>
      </c>
      <c r="P62">
        <f t="shared" ca="1" si="10"/>
        <v>85462360051.258438</v>
      </c>
      <c r="Q62">
        <f t="shared" ca="1" si="10"/>
        <v>84948566279.565125</v>
      </c>
      <c r="R62">
        <f t="shared" ca="1" si="10"/>
        <v>84434772507.871811</v>
      </c>
      <c r="S62">
        <f t="shared" ca="1" si="10"/>
        <v>83920978736.178497</v>
      </c>
      <c r="T62">
        <f t="shared" ca="1" si="10"/>
        <v>83407184964.485184</v>
      </c>
      <c r="U62">
        <f t="shared" ca="1" si="10"/>
        <v>82893391192.79187</v>
      </c>
      <c r="V62">
        <f ca="1">IF('Other 2030'!$A70="CP",INDIRECT("'Other 2030'!"&amp;'Country Selector'!$B$3&amp;ROW($A70))*10^12,0)*'Process Emissions Multipliers'!$D$39</f>
        <v>82379597421.098557</v>
      </c>
      <c r="W62" s="90">
        <f t="shared" ca="1" si="8"/>
        <v>85860596202.384628</v>
      </c>
      <c r="X62" s="90">
        <f t="shared" ca="1" si="8"/>
        <v>89341594983.6707</v>
      </c>
      <c r="Y62" s="90">
        <f t="shared" ca="1" si="8"/>
        <v>92822593764.956787</v>
      </c>
      <c r="Z62" s="90">
        <f t="shared" ca="1" si="8"/>
        <v>96303592546.242874</v>
      </c>
      <c r="AA62" s="90">
        <f t="shared" ca="1" si="8"/>
        <v>99784591327.528946</v>
      </c>
      <c r="AB62" s="90">
        <f t="shared" ca="1" si="8"/>
        <v>103265590108.81503</v>
      </c>
      <c r="AC62" s="90">
        <f t="shared" ca="1" si="8"/>
        <v>106746588890.1011</v>
      </c>
      <c r="AD62" s="90">
        <f t="shared" ca="1" si="8"/>
        <v>110227587671.38718</v>
      </c>
      <c r="AE62" s="90">
        <f t="shared" ca="1" si="8"/>
        <v>113708586452.67325</v>
      </c>
      <c r="AF62" s="90">
        <f t="shared" ca="1" si="8"/>
        <v>117189585233.95935</v>
      </c>
      <c r="AG62" s="90">
        <f t="shared" ca="1" si="8"/>
        <v>120670584015.24542</v>
      </c>
      <c r="AH62" s="90">
        <f t="shared" ca="1" si="8"/>
        <v>124151582796.53149</v>
      </c>
      <c r="AI62" s="90">
        <f t="shared" ca="1" si="8"/>
        <v>127632581577.81757</v>
      </c>
      <c r="AJ62" s="90">
        <f t="shared" ca="1" si="8"/>
        <v>131113580359.10367</v>
      </c>
      <c r="AK62" s="90">
        <f t="shared" ca="1" si="8"/>
        <v>134594579140.38972</v>
      </c>
      <c r="AL62" s="90">
        <f t="shared" ca="1" si="8"/>
        <v>138075577921.67581</v>
      </c>
      <c r="AM62" s="90">
        <f t="shared" ca="1" si="11"/>
        <v>141556576702.96191</v>
      </c>
      <c r="AN62" s="90">
        <f t="shared" ca="1" si="11"/>
        <v>145037575484.24796</v>
      </c>
      <c r="AO62" s="90">
        <f t="shared" ca="1" si="11"/>
        <v>148518574265.53406</v>
      </c>
      <c r="AP62">
        <f ca="1">V62*'Process Emissions Multipliers'!$E$39</f>
        <v>151999573046.82013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63390779585.120926</v>
      </c>
      <c r="D65">
        <f t="shared" ca="1" si="12"/>
        <v>62010721540.821594</v>
      </c>
      <c r="E65">
        <f t="shared" ca="1" si="12"/>
        <v>60630663496.522263</v>
      </c>
      <c r="F65">
        <f t="shared" ca="1" si="12"/>
        <v>59250605452.222931</v>
      </c>
      <c r="G65">
        <f t="shared" ca="1" si="12"/>
        <v>57870547407.923599</v>
      </c>
      <c r="H65">
        <f t="shared" ca="1" si="12"/>
        <v>56490489363.624268</v>
      </c>
      <c r="I65">
        <f t="shared" ca="1" si="12"/>
        <v>55110431319.324936</v>
      </c>
      <c r="J65">
        <f t="shared" ca="1" si="12"/>
        <v>53730373275.025604</v>
      </c>
      <c r="K65">
        <f t="shared" ca="1" si="12"/>
        <v>52350315230.726265</v>
      </c>
      <c r="L65">
        <f ca="1">IF('Other 2020'!$A73="CP",INDIRECT("'Other 2020'!"&amp;'Country Selector'!$B$3&amp;ROW($A73))*10^12,0)*'Process Emissions Multipliers'!$B$39</f>
        <v>50970257186.426933</v>
      </c>
      <c r="M65">
        <f t="shared" ca="1" si="16"/>
        <v>51407034890.974236</v>
      </c>
      <c r="N65">
        <f t="shared" ca="1" si="13"/>
        <v>51843812595.521545</v>
      </c>
      <c r="O65">
        <f t="shared" ca="1" si="13"/>
        <v>52280590300.068848</v>
      </c>
      <c r="P65">
        <f t="shared" ca="1" si="13"/>
        <v>52717368004.61615</v>
      </c>
      <c r="Q65">
        <f t="shared" ca="1" si="13"/>
        <v>53154145709.163452</v>
      </c>
      <c r="R65">
        <f t="shared" ca="1" si="13"/>
        <v>53590923413.71077</v>
      </c>
      <c r="S65">
        <f t="shared" ca="1" si="13"/>
        <v>54027701118.258064</v>
      </c>
      <c r="T65">
        <f t="shared" ca="1" si="13"/>
        <v>54464478822.805367</v>
      </c>
      <c r="U65">
        <f t="shared" ca="1" si="13"/>
        <v>54901256527.352669</v>
      </c>
      <c r="V65">
        <f ca="1">IF('Other 2030'!$A73="CP",INDIRECT("'Other 2030'!"&amp;'Country Selector'!$B$3&amp;ROW($A73))*10^12,0)*'Process Emissions Multipliers'!$D$39</f>
        <v>55338034231.899979</v>
      </c>
      <c r="W65" s="90">
        <f t="shared" ca="1" si="14"/>
        <v>57676375711.469719</v>
      </c>
      <c r="X65" s="90">
        <f t="shared" ca="1" si="14"/>
        <v>60014717191.039452</v>
      </c>
      <c r="Y65" s="90">
        <f t="shared" ca="1" si="14"/>
        <v>62353058670.609192</v>
      </c>
      <c r="Z65" s="90">
        <f t="shared" ca="1" si="14"/>
        <v>64691400150.17894</v>
      </c>
      <c r="AA65" s="90">
        <f t="shared" ca="1" si="14"/>
        <v>67029741629.748672</v>
      </c>
      <c r="AB65" s="90">
        <f t="shared" ca="1" si="14"/>
        <v>69368083109.31842</v>
      </c>
      <c r="AC65" s="90">
        <f t="shared" ca="1" si="14"/>
        <v>71706424588.888153</v>
      </c>
      <c r="AD65" s="90">
        <f t="shared" ca="1" si="14"/>
        <v>74044766068.457901</v>
      </c>
      <c r="AE65" s="90">
        <f t="shared" ca="1" si="14"/>
        <v>76383107548.027649</v>
      </c>
      <c r="AF65" s="90">
        <f t="shared" ca="1" si="14"/>
        <v>78721449027.597382</v>
      </c>
      <c r="AG65" s="90">
        <f t="shared" ca="1" si="14"/>
        <v>81059790507.167114</v>
      </c>
      <c r="AH65" s="90">
        <f t="shared" ca="1" si="14"/>
        <v>83398131986.736847</v>
      </c>
      <c r="AI65" s="90">
        <f t="shared" ca="1" si="14"/>
        <v>85736473466.306595</v>
      </c>
      <c r="AJ65" s="90">
        <f t="shared" ca="1" si="14"/>
        <v>88074814945.876328</v>
      </c>
      <c r="AK65" s="90">
        <f t="shared" ca="1" si="14"/>
        <v>90413156425.446075</v>
      </c>
      <c r="AL65" s="90">
        <f t="shared" ca="1" si="14"/>
        <v>92751497905.015808</v>
      </c>
      <c r="AM65" s="90">
        <f t="shared" ca="1" si="11"/>
        <v>95089839384.585556</v>
      </c>
      <c r="AN65" s="90">
        <f t="shared" ca="1" si="11"/>
        <v>97428180864.155304</v>
      </c>
      <c r="AO65" s="90">
        <f t="shared" ca="1" si="11"/>
        <v>99766522343.725037</v>
      </c>
      <c r="AP65">
        <f ca="1">V65*'Process Emissions Multipliers'!$E$39</f>
        <v>102104863823.29477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1124936664136.1562</v>
      </c>
      <c r="D67">
        <f t="shared" ca="1" si="12"/>
        <v>1117298668621.6711</v>
      </c>
      <c r="E67">
        <f t="shared" ca="1" si="12"/>
        <v>1109660673107.1858</v>
      </c>
      <c r="F67">
        <f t="shared" ca="1" si="12"/>
        <v>1102022677592.7007</v>
      </c>
      <c r="G67">
        <f t="shared" ca="1" si="12"/>
        <v>1094384682078.2155</v>
      </c>
      <c r="H67">
        <f t="shared" ca="1" si="12"/>
        <v>1086746686563.7302</v>
      </c>
      <c r="I67">
        <f t="shared" ca="1" si="12"/>
        <v>1079108691049.245</v>
      </c>
      <c r="J67">
        <f t="shared" ca="1" si="12"/>
        <v>1071470695534.7596</v>
      </c>
      <c r="K67">
        <f t="shared" ca="1" si="12"/>
        <v>1063832700020.2745</v>
      </c>
      <c r="L67">
        <f ca="1">IF('Other 2020'!$A75="CP",INDIRECT("'Other 2020'!"&amp;'Country Selector'!$B$3&amp;ROW($A75))*10^12,0)*'Process Emissions Multipliers'!$B$39</f>
        <v>1056194704505.7892</v>
      </c>
      <c r="M67">
        <f t="shared" ca="1" si="16"/>
        <v>1095920136303.2559</v>
      </c>
      <c r="N67">
        <f t="shared" ca="1" si="13"/>
        <v>1135645568100.7222</v>
      </c>
      <c r="O67">
        <f t="shared" ca="1" si="13"/>
        <v>1175370999898.189</v>
      </c>
      <c r="P67">
        <f t="shared" ca="1" si="13"/>
        <v>1215096431695.6553</v>
      </c>
      <c r="Q67">
        <f t="shared" ca="1" si="13"/>
        <v>1254821863493.1221</v>
      </c>
      <c r="R67">
        <f t="shared" ca="1" si="13"/>
        <v>1294547295290.5884</v>
      </c>
      <c r="S67">
        <f t="shared" ca="1" si="13"/>
        <v>1334272727088.0549</v>
      </c>
      <c r="T67">
        <f t="shared" ca="1" si="13"/>
        <v>1373998158885.5215</v>
      </c>
      <c r="U67">
        <f t="shared" ca="1" si="13"/>
        <v>1413723590682.988</v>
      </c>
      <c r="V67">
        <f ca="1">IF('Other 2030'!$A75="CP",INDIRECT("'Other 2030'!"&amp;'Country Selector'!$B$3&amp;ROW($A75))*10^12,0)*'Process Emissions Multipliers'!$D$39</f>
        <v>1453449022480.4546</v>
      </c>
      <c r="W67" s="90">
        <f t="shared" ca="1" si="14"/>
        <v>1514865373546.7698</v>
      </c>
      <c r="X67" s="90">
        <f t="shared" ca="1" si="14"/>
        <v>1576281724613.085</v>
      </c>
      <c r="Y67" s="90">
        <f t="shared" ca="1" si="14"/>
        <v>1637698075679.3999</v>
      </c>
      <c r="Z67" s="90">
        <f t="shared" ca="1" si="14"/>
        <v>1699114426745.7156</v>
      </c>
      <c r="AA67" s="90">
        <f t="shared" ca="1" si="14"/>
        <v>1760530777812.0308</v>
      </c>
      <c r="AB67" s="90">
        <f t="shared" ca="1" si="14"/>
        <v>1821947128878.3457</v>
      </c>
      <c r="AC67" s="90">
        <f t="shared" ca="1" si="14"/>
        <v>1883363479944.6611</v>
      </c>
      <c r="AD67" s="90">
        <f t="shared" ca="1" si="14"/>
        <v>1944779831010.9761</v>
      </c>
      <c r="AE67" s="90">
        <f t="shared" ca="1" si="14"/>
        <v>2006196182077.2915</v>
      </c>
      <c r="AF67" s="90">
        <f t="shared" ca="1" si="14"/>
        <v>2067612533143.6067</v>
      </c>
      <c r="AG67" s="90">
        <f t="shared" ca="1" si="14"/>
        <v>2129028884209.9219</v>
      </c>
      <c r="AH67" s="90">
        <f t="shared" ca="1" si="14"/>
        <v>2190445235276.2371</v>
      </c>
      <c r="AI67" s="90">
        <f t="shared" ca="1" si="14"/>
        <v>2251861586342.5522</v>
      </c>
      <c r="AJ67" s="90">
        <f t="shared" ca="1" si="14"/>
        <v>2313277937408.8677</v>
      </c>
      <c r="AK67" s="90">
        <f t="shared" ca="1" si="14"/>
        <v>2374694288475.1826</v>
      </c>
      <c r="AL67" s="90">
        <f t="shared" ca="1" si="14"/>
        <v>2436110639541.498</v>
      </c>
      <c r="AM67" s="90">
        <f t="shared" ca="1" si="11"/>
        <v>2497526990607.8135</v>
      </c>
      <c r="AN67" s="90">
        <f t="shared" ca="1" si="11"/>
        <v>2558943341674.1284</v>
      </c>
      <c r="AO67" s="90">
        <f t="shared" ca="1" si="11"/>
        <v>2620359692740.4438</v>
      </c>
      <c r="AP67">
        <f ca="1">V67*'Process Emissions Multipliers'!$E$39</f>
        <v>2681776043806.7588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2192557523484.1538</v>
      </c>
      <c r="D86">
        <f t="shared" ca="1" si="12"/>
        <v>2093895881651.5803</v>
      </c>
      <c r="E86">
        <f t="shared" ca="1" si="12"/>
        <v>1995234239819.0068</v>
      </c>
      <c r="F86">
        <f t="shared" ca="1" si="12"/>
        <v>1896572597986.4331</v>
      </c>
      <c r="G86">
        <f t="shared" ca="1" si="12"/>
        <v>1797910956153.8594</v>
      </c>
      <c r="H86">
        <f t="shared" ca="1" si="12"/>
        <v>1699249314321.2856</v>
      </c>
      <c r="I86">
        <f t="shared" ca="1" si="12"/>
        <v>1600587672488.7119</v>
      </c>
      <c r="J86">
        <f t="shared" ca="1" si="12"/>
        <v>1501926030656.1382</v>
      </c>
      <c r="K86">
        <f t="shared" ca="1" si="12"/>
        <v>1403264388823.5647</v>
      </c>
      <c r="L86">
        <f ca="1">IF('Other 2020'!$A94="CP",INDIRECT("'Other 2020'!"&amp;'Country Selector'!$B$3&amp;ROW($A94))*10^12,0)*'Process Emissions Multipliers'!$B$39</f>
        <v>1304602746990.991</v>
      </c>
      <c r="M86">
        <f t="shared" ca="1" si="16"/>
        <v>1300091508510.0815</v>
      </c>
      <c r="N86">
        <f t="shared" ca="1" si="13"/>
        <v>1295580270029.1721</v>
      </c>
      <c r="O86">
        <f t="shared" ca="1" si="13"/>
        <v>1291069031548.2627</v>
      </c>
      <c r="P86">
        <f t="shared" ca="1" si="13"/>
        <v>1286557793067.3533</v>
      </c>
      <c r="Q86">
        <f t="shared" ca="1" si="13"/>
        <v>1282046554586.4438</v>
      </c>
      <c r="R86">
        <f t="shared" ca="1" si="13"/>
        <v>1277535316105.5347</v>
      </c>
      <c r="S86">
        <f t="shared" ca="1" si="13"/>
        <v>1273024077624.625</v>
      </c>
      <c r="T86">
        <f t="shared" ca="1" si="13"/>
        <v>1268512839143.7158</v>
      </c>
      <c r="U86">
        <f t="shared" ca="1" si="13"/>
        <v>1264001600662.8064</v>
      </c>
      <c r="V86">
        <f ca="1">IF('Other 2030'!$A94="CP",INDIRECT("'Other 2030'!"&amp;'Country Selector'!$B$3&amp;ROW($A94))*10^12,0)*'Process Emissions Multipliers'!$D$39</f>
        <v>1259490362181.897</v>
      </c>
      <c r="W86" s="90">
        <f t="shared" ca="1" si="18"/>
        <v>1312710874942.9106</v>
      </c>
      <c r="X86" s="90">
        <f t="shared" ca="1" si="18"/>
        <v>1365931387703.9243</v>
      </c>
      <c r="Y86" s="90">
        <f t="shared" ca="1" si="18"/>
        <v>1419151900464.938</v>
      </c>
      <c r="Z86" s="90">
        <f t="shared" ca="1" si="18"/>
        <v>1472372413225.9517</v>
      </c>
      <c r="AA86" s="90">
        <f t="shared" ca="1" si="18"/>
        <v>1525592925986.9653</v>
      </c>
      <c r="AB86" s="90">
        <f t="shared" ca="1" si="18"/>
        <v>1578813438747.979</v>
      </c>
      <c r="AC86" s="90">
        <f t="shared" ca="1" si="18"/>
        <v>1632033951508.9927</v>
      </c>
      <c r="AD86" s="90">
        <f t="shared" ca="1" si="18"/>
        <v>1685254464270.0063</v>
      </c>
      <c r="AE86" s="90">
        <f t="shared" ca="1" si="18"/>
        <v>1738474977031.02</v>
      </c>
      <c r="AF86" s="90">
        <f t="shared" ca="1" si="18"/>
        <v>1791695489792.0337</v>
      </c>
      <c r="AG86" s="90">
        <f t="shared" ca="1" si="18"/>
        <v>1844916002553.0474</v>
      </c>
      <c r="AH86" s="90">
        <f t="shared" ca="1" si="18"/>
        <v>1898136515314.061</v>
      </c>
      <c r="AI86" s="90">
        <f t="shared" ca="1" si="18"/>
        <v>1951357028075.0747</v>
      </c>
      <c r="AJ86" s="90">
        <f t="shared" ca="1" si="18"/>
        <v>2004577540836.0884</v>
      </c>
      <c r="AK86" s="90">
        <f t="shared" ca="1" si="18"/>
        <v>2057798053597.1021</v>
      </c>
      <c r="AL86" s="90">
        <f t="shared" ca="1" si="18"/>
        <v>2111018566358.1157</v>
      </c>
      <c r="AM86" s="90">
        <f t="shared" ca="1" si="17"/>
        <v>2164239079119.1294</v>
      </c>
      <c r="AN86" s="90">
        <f t="shared" ca="1" si="17"/>
        <v>2217459591880.1436</v>
      </c>
      <c r="AO86" s="90">
        <f t="shared" ca="1" si="17"/>
        <v>2270680104641.1562</v>
      </c>
      <c r="AP86">
        <f ca="1">V86*'Process Emissions Multipliers'!$E$39</f>
        <v>2323900617402.1704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39832864636.424408</v>
      </c>
      <c r="D96">
        <f t="shared" ca="1" si="20"/>
        <v>37044495036.504257</v>
      </c>
      <c r="E96">
        <f t="shared" ca="1" si="20"/>
        <v>34256125436.584106</v>
      </c>
      <c r="F96">
        <f t="shared" ca="1" si="20"/>
        <v>31467755836.663948</v>
      </c>
      <c r="G96">
        <f t="shared" ca="1" si="20"/>
        <v>28679386236.743797</v>
      </c>
      <c r="H96">
        <f t="shared" ca="1" si="20"/>
        <v>25891016636.823639</v>
      </c>
      <c r="I96">
        <f t="shared" ca="1" si="20"/>
        <v>23102647036.903488</v>
      </c>
      <c r="J96">
        <f t="shared" ca="1" si="20"/>
        <v>20314277436.98333</v>
      </c>
      <c r="K96">
        <f t="shared" ca="1" si="20"/>
        <v>17525907837.063179</v>
      </c>
      <c r="L96">
        <f ca="1">IF('Other 2020'!$A104="CP",INDIRECT("'Other 2020'!"&amp;'Country Selector'!$B$3&amp;ROW($A104))*10^12,0)*'Process Emissions Multipliers'!$B$39</f>
        <v>14737538237.143023</v>
      </c>
      <c r="M96">
        <f t="shared" ca="1" si="16"/>
        <v>14058243777.162268</v>
      </c>
      <c r="N96">
        <f t="shared" ca="1" si="21"/>
        <v>13378949317.181515</v>
      </c>
      <c r="O96">
        <f t="shared" ca="1" si="21"/>
        <v>12699654857.20076</v>
      </c>
      <c r="P96">
        <f t="shared" ca="1" si="21"/>
        <v>12020360397.220005</v>
      </c>
      <c r="Q96">
        <f t="shared" ca="1" si="21"/>
        <v>11341065937.23925</v>
      </c>
      <c r="R96">
        <f t="shared" ca="1" si="21"/>
        <v>10661771477.258495</v>
      </c>
      <c r="S96">
        <f t="shared" ca="1" si="21"/>
        <v>9982477017.2777424</v>
      </c>
      <c r="T96">
        <f t="shared" ca="1" si="21"/>
        <v>9303182557.2969875</v>
      </c>
      <c r="U96">
        <f t="shared" ca="1" si="21"/>
        <v>8623888097.3162327</v>
      </c>
      <c r="V96">
        <f ca="1">IF('Other 2030'!$A104="CP",INDIRECT("'Other 2030'!"&amp;'Country Selector'!$B$3&amp;ROW($A104))*10^12,0)*'Process Emissions Multipliers'!$D$39</f>
        <v>7944593637.3354788</v>
      </c>
      <c r="W96" s="90">
        <f t="shared" ca="1" si="22"/>
        <v>8280297156.5941811</v>
      </c>
      <c r="X96" s="90">
        <f t="shared" ca="1" si="22"/>
        <v>8616000675.8528843</v>
      </c>
      <c r="Y96" s="90">
        <f t="shared" ca="1" si="22"/>
        <v>8951704195.1115875</v>
      </c>
      <c r="Z96" s="90">
        <f t="shared" ca="1" si="22"/>
        <v>9287407714.3702888</v>
      </c>
      <c r="AA96" s="90">
        <f t="shared" ca="1" si="22"/>
        <v>9623111233.6289921</v>
      </c>
      <c r="AB96" s="90">
        <f t="shared" ca="1" si="22"/>
        <v>9958814752.8876953</v>
      </c>
      <c r="AC96" s="90">
        <f t="shared" ca="1" si="22"/>
        <v>10294518272.146397</v>
      </c>
      <c r="AD96" s="90">
        <f t="shared" ca="1" si="22"/>
        <v>10630221791.4051</v>
      </c>
      <c r="AE96" s="90">
        <f t="shared" ca="1" si="22"/>
        <v>10965925310.663803</v>
      </c>
      <c r="AF96" s="90">
        <f t="shared" ca="1" si="22"/>
        <v>11301628829.922504</v>
      </c>
      <c r="AG96" s="90">
        <f t="shared" ca="1" si="22"/>
        <v>11637332349.18121</v>
      </c>
      <c r="AH96" s="90">
        <f t="shared" ca="1" si="22"/>
        <v>11973035868.439911</v>
      </c>
      <c r="AI96" s="90">
        <f t="shared" ca="1" si="22"/>
        <v>12308739387.698614</v>
      </c>
      <c r="AJ96" s="90">
        <f t="shared" ca="1" si="22"/>
        <v>12644442906.957315</v>
      </c>
      <c r="AK96" s="90">
        <f t="shared" ca="1" si="22"/>
        <v>12980146426.216021</v>
      </c>
      <c r="AL96" s="90">
        <f t="shared" ca="1" si="22"/>
        <v>13315849945.474722</v>
      </c>
      <c r="AM96" s="90">
        <f t="shared" ca="1" si="19"/>
        <v>13651553464.733425</v>
      </c>
      <c r="AN96" s="90">
        <f t="shared" ca="1" si="19"/>
        <v>13987256983.992126</v>
      </c>
      <c r="AO96" s="90">
        <f t="shared" ca="1" si="19"/>
        <v>14322960503.250832</v>
      </c>
      <c r="AP96">
        <f ca="1">V96*'Process Emissions Multipliers'!$E$39</f>
        <v>14658664022.509533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2180438785880.6118</v>
      </c>
      <c r="D153">
        <f t="shared" ca="1" si="27"/>
        <v>2136680247496.8252</v>
      </c>
      <c r="E153">
        <f t="shared" ca="1" si="27"/>
        <v>2092921709113.0386</v>
      </c>
      <c r="F153">
        <f t="shared" ca="1" si="27"/>
        <v>2049163170729.252</v>
      </c>
      <c r="G153">
        <f t="shared" ca="1" si="27"/>
        <v>2005404632345.4653</v>
      </c>
      <c r="H153">
        <f t="shared" ca="1" si="27"/>
        <v>1961646093961.6787</v>
      </c>
      <c r="I153">
        <f t="shared" ca="1" si="27"/>
        <v>1917887555577.8921</v>
      </c>
      <c r="J153">
        <f t="shared" ca="1" si="27"/>
        <v>1874129017194.1052</v>
      </c>
      <c r="K153">
        <f t="shared" ca="1" si="27"/>
        <v>1830370478810.3186</v>
      </c>
      <c r="L153">
        <f ca="1">IF('Other 2020'!$A161="CP",INDIRECT("'Other 2020'!"&amp;'Country Selector'!$B$3&amp;ROW($A161))*10^12,0)*'Process Emissions Multipliers'!$B$39</f>
        <v>1786611940426.532</v>
      </c>
      <c r="M153">
        <f t="shared" ca="1" si="28"/>
        <v>1810341064942.3013</v>
      </c>
      <c r="N153">
        <f t="shared" ca="1" si="28"/>
        <v>1834070189458.0708</v>
      </c>
      <c r="O153">
        <f t="shared" ca="1" si="28"/>
        <v>1857799313973.8406</v>
      </c>
      <c r="P153">
        <f t="shared" ca="1" si="28"/>
        <v>1881528438489.6099</v>
      </c>
      <c r="Q153">
        <f t="shared" ca="1" si="28"/>
        <v>1905257563005.3794</v>
      </c>
      <c r="R153">
        <f t="shared" ca="1" si="28"/>
        <v>1928986687521.1489</v>
      </c>
      <c r="S153">
        <f t="shared" ca="1" si="28"/>
        <v>1952715812036.9185</v>
      </c>
      <c r="T153">
        <f t="shared" ca="1" si="28"/>
        <v>1976444936552.6877</v>
      </c>
      <c r="U153">
        <f t="shared" ca="1" si="28"/>
        <v>2000174061068.4575</v>
      </c>
      <c r="V153">
        <f ca="1">IF('Other 2030'!$A161="CP",INDIRECT("'Other 2030'!"&amp;'Country Selector'!$B$3&amp;ROW($A161))*10^12,0)*'Process Emissions Multipliers'!$D$39</f>
        <v>2023903185584.2268</v>
      </c>
      <c r="W153" s="90">
        <f t="shared" ca="1" si="30"/>
        <v>2109424415876.8059</v>
      </c>
      <c r="X153" s="90">
        <f t="shared" ca="1" si="30"/>
        <v>2194945646169.3845</v>
      </c>
      <c r="Y153" s="90">
        <f t="shared" ca="1" si="30"/>
        <v>2280466876461.9634</v>
      </c>
      <c r="Z153" s="90">
        <f t="shared" ca="1" si="30"/>
        <v>2365988106754.542</v>
      </c>
      <c r="AA153" s="90">
        <f t="shared" ca="1" si="30"/>
        <v>2451509337047.1211</v>
      </c>
      <c r="AB153" s="90">
        <f t="shared" ca="1" si="30"/>
        <v>2537030567339.6997</v>
      </c>
      <c r="AC153" s="90">
        <f t="shared" ca="1" si="30"/>
        <v>2622551797632.2788</v>
      </c>
      <c r="AD153" s="90">
        <f t="shared" ca="1" si="30"/>
        <v>2708073027924.8574</v>
      </c>
      <c r="AE153" s="90">
        <f t="shared" ca="1" si="30"/>
        <v>2793594258217.4365</v>
      </c>
      <c r="AF153" s="90">
        <f t="shared" ca="1" si="30"/>
        <v>2879115488510.0156</v>
      </c>
      <c r="AG153" s="90">
        <f t="shared" ca="1" si="30"/>
        <v>2964636718802.5942</v>
      </c>
      <c r="AH153" s="90">
        <f t="shared" ca="1" si="30"/>
        <v>3050157949095.1729</v>
      </c>
      <c r="AI153" s="90">
        <f t="shared" ca="1" si="30"/>
        <v>3135679179387.752</v>
      </c>
      <c r="AJ153" s="90">
        <f t="shared" ca="1" si="30"/>
        <v>3221200409680.3306</v>
      </c>
      <c r="AK153" s="90">
        <f t="shared" ca="1" si="30"/>
        <v>3306721639972.9092</v>
      </c>
      <c r="AL153" s="90">
        <f t="shared" ca="1" si="30"/>
        <v>3392242870265.4883</v>
      </c>
      <c r="AM153" s="90">
        <f t="shared" ca="1" si="29"/>
        <v>3477764100558.0674</v>
      </c>
      <c r="AN153" s="90">
        <f t="shared" ca="1" si="29"/>
        <v>3563285330850.6465</v>
      </c>
      <c r="AO153" s="90">
        <f t="shared" ca="1" si="29"/>
        <v>3648806561143.2246</v>
      </c>
      <c r="AP153">
        <f ca="1">V153*'Process Emissions Multipliers'!$E$39</f>
        <v>3734327791435.8037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56032287068.292694</v>
      </c>
      <c r="D154">
        <f t="shared" ca="1" si="27"/>
        <v>53058092493.911079</v>
      </c>
      <c r="E154">
        <f t="shared" ca="1" si="27"/>
        <v>50083897919.529465</v>
      </c>
      <c r="F154">
        <f t="shared" ca="1" si="27"/>
        <v>47109703345.147842</v>
      </c>
      <c r="G154">
        <f t="shared" ca="1" si="27"/>
        <v>44135508770.766235</v>
      </c>
      <c r="H154">
        <f t="shared" ca="1" si="27"/>
        <v>41161314196.384628</v>
      </c>
      <c r="I154">
        <f t="shared" ca="1" si="27"/>
        <v>38187119622.003006</v>
      </c>
      <c r="J154">
        <f t="shared" ca="1" si="27"/>
        <v>35212925047.621399</v>
      </c>
      <c r="K154">
        <f t="shared" ca="1" si="27"/>
        <v>32238730473.239788</v>
      </c>
      <c r="L154">
        <f ca="1">IF('Other 2020'!$A162="CP",INDIRECT("'Other 2020'!"&amp;'Country Selector'!$B$3&amp;ROW($A162))*10^12,0)*'Process Emissions Multipliers'!$B$39</f>
        <v>29264535898.858177</v>
      </c>
      <c r="M154">
        <f t="shared" ca="1" si="28"/>
        <v>28908747090.759117</v>
      </c>
      <c r="N154">
        <f t="shared" ca="1" si="28"/>
        <v>28552958282.660057</v>
      </c>
      <c r="O154">
        <f t="shared" ca="1" si="28"/>
        <v>28197169474.560993</v>
      </c>
      <c r="P154">
        <f t="shared" ca="1" si="28"/>
        <v>27841380666.461933</v>
      </c>
      <c r="Q154">
        <f t="shared" ca="1" si="28"/>
        <v>27485591858.362877</v>
      </c>
      <c r="R154">
        <f t="shared" ca="1" si="28"/>
        <v>27129803050.263817</v>
      </c>
      <c r="S154">
        <f t="shared" ca="1" si="28"/>
        <v>26774014242.164753</v>
      </c>
      <c r="T154">
        <f t="shared" ca="1" si="28"/>
        <v>26418225434.065697</v>
      </c>
      <c r="U154">
        <f t="shared" ca="1" si="28"/>
        <v>26062436625.966637</v>
      </c>
      <c r="V154">
        <f ca="1">IF('Other 2030'!$A162="CP",INDIRECT("'Other 2030'!"&amp;'Country Selector'!$B$3&amp;ROW($A162))*10^12,0)*'Process Emissions Multipliers'!$D$39</f>
        <v>25706647817.867573</v>
      </c>
      <c r="W154" s="90">
        <f t="shared" ca="1" si="30"/>
        <v>26792897478.296589</v>
      </c>
      <c r="X154" s="90">
        <f t="shared" ca="1" si="30"/>
        <v>27879147138.725609</v>
      </c>
      <c r="Y154" s="90">
        <f t="shared" ca="1" si="30"/>
        <v>28965396799.154625</v>
      </c>
      <c r="Z154" s="90">
        <f t="shared" ca="1" si="30"/>
        <v>30051646459.583641</v>
      </c>
      <c r="AA154" s="90">
        <f t="shared" ca="1" si="30"/>
        <v>31137896120.012657</v>
      </c>
      <c r="AB154" s="90">
        <f t="shared" ca="1" si="30"/>
        <v>32224145780.441677</v>
      </c>
      <c r="AC154" s="90">
        <f t="shared" ca="1" si="30"/>
        <v>33310395440.870689</v>
      </c>
      <c r="AD154" s="90">
        <f t="shared" ca="1" si="30"/>
        <v>34396645101.299713</v>
      </c>
      <c r="AE154" s="90">
        <f t="shared" ca="1" si="30"/>
        <v>35482894761.728729</v>
      </c>
      <c r="AF154" s="90">
        <f t="shared" ca="1" si="30"/>
        <v>36569144422.157745</v>
      </c>
      <c r="AG154" s="90">
        <f t="shared" ca="1" si="30"/>
        <v>37655394082.586761</v>
      </c>
      <c r="AH154" s="90">
        <f t="shared" ca="1" si="30"/>
        <v>38741643743.015778</v>
      </c>
      <c r="AI154" s="90">
        <f t="shared" ca="1" si="30"/>
        <v>39827893403.444794</v>
      </c>
      <c r="AJ154" s="90">
        <f t="shared" ca="1" si="30"/>
        <v>40914143063.87381</v>
      </c>
      <c r="AK154" s="90">
        <f t="shared" ca="1" si="30"/>
        <v>42000392724.302834</v>
      </c>
      <c r="AL154" s="90">
        <f t="shared" ca="1" si="30"/>
        <v>43086642384.73185</v>
      </c>
      <c r="AM154" s="90">
        <f t="shared" ca="1" si="29"/>
        <v>44172892045.160866</v>
      </c>
      <c r="AN154" s="90">
        <f t="shared" ca="1" si="29"/>
        <v>45259141705.589882</v>
      </c>
      <c r="AO154" s="90">
        <f t="shared" ca="1" si="29"/>
        <v>46345391366.018898</v>
      </c>
      <c r="AP154">
        <f ca="1">V154*'Process Emissions Multipliers'!$E$39</f>
        <v>47431641026.447914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212934893403.84164</v>
      </c>
      <c r="D157">
        <f t="shared" ca="1" si="31"/>
        <v>226822471086.93573</v>
      </c>
      <c r="E157">
        <f t="shared" ca="1" si="31"/>
        <v>240710048770.02982</v>
      </c>
      <c r="F157">
        <f t="shared" ca="1" si="31"/>
        <v>254597626453.12393</v>
      </c>
      <c r="G157">
        <f t="shared" ca="1" si="31"/>
        <v>268485204136.21802</v>
      </c>
      <c r="H157">
        <f t="shared" ca="1" si="31"/>
        <v>282372781819.31213</v>
      </c>
      <c r="I157">
        <f t="shared" ca="1" si="31"/>
        <v>296260359502.40625</v>
      </c>
      <c r="J157">
        <f t="shared" ca="1" si="31"/>
        <v>310147937185.50037</v>
      </c>
      <c r="K157">
        <f t="shared" ca="1" si="31"/>
        <v>324035514868.59442</v>
      </c>
      <c r="L157">
        <f ca="1">IF('Other 2020'!$A165="CP",INDIRECT("'Other 2020'!"&amp;'Country Selector'!$B$3&amp;ROW($A165))*10^12,0)*'Process Emissions Multipliers'!$B$39</f>
        <v>337923092551.68854</v>
      </c>
      <c r="M157">
        <f t="shared" ref="M157:M177" ca="1" si="34">$L157*($V$1-M$1)/($V$1-$L$1)+$V157*(M$1-$L$1)/($V$1-$L$1)</f>
        <v>366282159829.17206</v>
      </c>
      <c r="N157">
        <f t="shared" ca="1" si="32"/>
        <v>394641227106.6557</v>
      </c>
      <c r="O157">
        <f t="shared" ca="1" si="32"/>
        <v>423000294384.13928</v>
      </c>
      <c r="P157">
        <f t="shared" ca="1" si="32"/>
        <v>451359361661.6228</v>
      </c>
      <c r="Q157">
        <f t="shared" ca="1" si="32"/>
        <v>479718428939.10645</v>
      </c>
      <c r="R157">
        <f t="shared" ca="1" si="32"/>
        <v>508077496216.58997</v>
      </c>
      <c r="S157">
        <f t="shared" ca="1" si="32"/>
        <v>536436563494.07361</v>
      </c>
      <c r="T157">
        <f t="shared" ca="1" si="32"/>
        <v>564795630771.55713</v>
      </c>
      <c r="U157">
        <f t="shared" ca="1" si="32"/>
        <v>593154698049.04065</v>
      </c>
      <c r="V157">
        <f ca="1">IF('Other 2030'!$A165="CP",INDIRECT("'Other 2030'!"&amp;'Country Selector'!$B$3&amp;ROW($A165))*10^12,0)*'Process Emissions Multipliers'!$D$39</f>
        <v>621513765326.52429</v>
      </c>
      <c r="W157" s="90">
        <f t="shared" ca="1" si="30"/>
        <v>647776198348.56335</v>
      </c>
      <c r="X157" s="90">
        <f t="shared" ca="1" si="30"/>
        <v>674038631370.60266</v>
      </c>
      <c r="Y157" s="90">
        <f t="shared" ca="1" si="30"/>
        <v>700301064392.64185</v>
      </c>
      <c r="Z157" s="90">
        <f t="shared" ca="1" si="30"/>
        <v>726563497414.68103</v>
      </c>
      <c r="AA157" s="90">
        <f t="shared" ca="1" si="30"/>
        <v>752825930436.72021</v>
      </c>
      <c r="AB157" s="90">
        <f t="shared" ca="1" si="30"/>
        <v>779088363458.7594</v>
      </c>
      <c r="AC157" s="90">
        <f t="shared" ca="1" si="30"/>
        <v>805350796480.79858</v>
      </c>
      <c r="AD157" s="90">
        <f t="shared" ca="1" si="30"/>
        <v>831613229502.83765</v>
      </c>
      <c r="AE157" s="90">
        <f t="shared" ca="1" si="30"/>
        <v>857875662524.87695</v>
      </c>
      <c r="AF157" s="90">
        <f t="shared" ca="1" si="30"/>
        <v>884138095546.91602</v>
      </c>
      <c r="AG157" s="90">
        <f t="shared" ca="1" si="30"/>
        <v>910400528568.9552</v>
      </c>
      <c r="AH157" s="90">
        <f t="shared" ca="1" si="30"/>
        <v>936662961590.99451</v>
      </c>
      <c r="AI157" s="90">
        <f t="shared" ca="1" si="30"/>
        <v>962925394613.03369</v>
      </c>
      <c r="AJ157" s="90">
        <f t="shared" ca="1" si="30"/>
        <v>989187827635.07275</v>
      </c>
      <c r="AK157" s="90">
        <f t="shared" ca="1" si="30"/>
        <v>1015450260657.1119</v>
      </c>
      <c r="AL157" s="90">
        <f t="shared" ca="1" si="30"/>
        <v>1041712693679.1511</v>
      </c>
      <c r="AM157" s="90">
        <f t="shared" ca="1" si="29"/>
        <v>1067975126701.1903</v>
      </c>
      <c r="AN157" s="90">
        <f t="shared" ca="1" si="29"/>
        <v>1094237559723.2296</v>
      </c>
      <c r="AO157" s="90">
        <f t="shared" ca="1" si="29"/>
        <v>1120499992745.2686</v>
      </c>
      <c r="AP157">
        <f ca="1">V157*'Process Emissions Multipliers'!$E$39</f>
        <v>1146762425767.3079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3784339402.60711</v>
      </c>
      <c r="D158">
        <f t="shared" ca="1" si="31"/>
        <v>3752758510.9632897</v>
      </c>
      <c r="E158">
        <f t="shared" ca="1" si="31"/>
        <v>3721177619.3194695</v>
      </c>
      <c r="F158">
        <f t="shared" ca="1" si="31"/>
        <v>3689596727.6756496</v>
      </c>
      <c r="G158">
        <f t="shared" ca="1" si="31"/>
        <v>3658015836.0318298</v>
      </c>
      <c r="H158">
        <f t="shared" ca="1" si="31"/>
        <v>3626434944.38801</v>
      </c>
      <c r="I158">
        <f t="shared" ca="1" si="31"/>
        <v>3594854052.7441893</v>
      </c>
      <c r="J158">
        <f t="shared" ca="1" si="31"/>
        <v>3563273161.1003695</v>
      </c>
      <c r="K158">
        <f t="shared" ca="1" si="31"/>
        <v>3531692269.4565496</v>
      </c>
      <c r="L158">
        <f ca="1">IF('Other 2020'!$A166="CP",INDIRECT("'Other 2020'!"&amp;'Country Selector'!$B$3&amp;ROW($A166))*10^12,0)*'Process Emissions Multipliers'!$B$39</f>
        <v>3500111377.8127294</v>
      </c>
      <c r="M158">
        <f t="shared" ca="1" si="34"/>
        <v>3583168240.0047092</v>
      </c>
      <c r="N158">
        <f t="shared" ca="1" si="32"/>
        <v>3666225102.1966887</v>
      </c>
      <c r="O158">
        <f t="shared" ca="1" si="32"/>
        <v>3749281964.388669</v>
      </c>
      <c r="P158">
        <f t="shared" ca="1" si="32"/>
        <v>3832338826.5806484</v>
      </c>
      <c r="Q158">
        <f t="shared" ca="1" si="32"/>
        <v>3915395688.7726283</v>
      </c>
      <c r="R158">
        <f t="shared" ca="1" si="32"/>
        <v>3998452550.9646082</v>
      </c>
      <c r="S158">
        <f t="shared" ca="1" si="32"/>
        <v>4081509413.1565876</v>
      </c>
      <c r="T158">
        <f t="shared" ca="1" si="32"/>
        <v>4164566275.348567</v>
      </c>
      <c r="U158">
        <f t="shared" ca="1" si="32"/>
        <v>4247623137.5405474</v>
      </c>
      <c r="V158">
        <f ca="1">IF('Other 2030'!$A166="CP",INDIRECT("'Other 2030'!"&amp;'Country Selector'!$B$3&amp;ROW($A166))*10^12,0)*'Process Emissions Multipliers'!$D$39</f>
        <v>4330679999.7325268</v>
      </c>
      <c r="W158" s="90">
        <f t="shared" ca="1" si="30"/>
        <v>4513675453.3780432</v>
      </c>
      <c r="X158" s="90">
        <f t="shared" ca="1" si="30"/>
        <v>4696670907.0235596</v>
      </c>
      <c r="Y158" s="90">
        <f t="shared" ca="1" si="30"/>
        <v>4879666360.669075</v>
      </c>
      <c r="Z158" s="90">
        <f t="shared" ca="1" si="30"/>
        <v>5062661814.3145905</v>
      </c>
      <c r="AA158" s="90">
        <f t="shared" ca="1" si="30"/>
        <v>5245657267.9601078</v>
      </c>
      <c r="AB158" s="90">
        <f t="shared" ca="1" si="30"/>
        <v>5428652721.6056232</v>
      </c>
      <c r="AC158" s="90">
        <f t="shared" ca="1" si="30"/>
        <v>5611648175.2511387</v>
      </c>
      <c r="AD158" s="90">
        <f t="shared" ca="1" si="30"/>
        <v>5794643628.896656</v>
      </c>
      <c r="AE158" s="90">
        <f t="shared" ca="1" si="30"/>
        <v>5977639082.5421715</v>
      </c>
      <c r="AF158" s="90">
        <f t="shared" ca="1" si="30"/>
        <v>6160634536.1876888</v>
      </c>
      <c r="AG158" s="90">
        <f t="shared" ca="1" si="30"/>
        <v>6343629989.8332043</v>
      </c>
      <c r="AH158" s="90">
        <f t="shared" ca="1" si="30"/>
        <v>6526625443.4787197</v>
      </c>
      <c r="AI158" s="90">
        <f t="shared" ca="1" si="30"/>
        <v>6709620897.1242361</v>
      </c>
      <c r="AJ158" s="90">
        <f t="shared" ca="1" si="30"/>
        <v>6892616350.7697515</v>
      </c>
      <c r="AK158" s="90">
        <f t="shared" ca="1" si="30"/>
        <v>7075611804.4152679</v>
      </c>
      <c r="AL158" s="90">
        <f t="shared" ref="AL158:AO173" ca="1" si="35">$V158*($AP$1-AL$1)/($AP$1-$V$1)+$AP158*(AL$1-$V$1)/($AP$1-$V$1)</f>
        <v>7258607258.0607843</v>
      </c>
      <c r="AM158" s="90">
        <f t="shared" ca="1" si="35"/>
        <v>7441602711.7063007</v>
      </c>
      <c r="AN158" s="90">
        <f t="shared" ca="1" si="35"/>
        <v>7624598165.3518171</v>
      </c>
      <c r="AO158" s="90">
        <f t="shared" ca="1" si="35"/>
        <v>7807593618.9973335</v>
      </c>
      <c r="AP158">
        <f ca="1">V158*'Process Emissions Multipliers'!$E$39</f>
        <v>7990589072.642849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11506783808.06225</v>
      </c>
      <c r="D171">
        <f t="shared" ca="1" si="31"/>
        <v>13151263709.644039</v>
      </c>
      <c r="E171">
        <f t="shared" ca="1" si="31"/>
        <v>14795743611.225826</v>
      </c>
      <c r="F171">
        <f t="shared" ca="1" si="31"/>
        <v>16440223512.807613</v>
      </c>
      <c r="G171">
        <f t="shared" ca="1" si="31"/>
        <v>18084703414.3894</v>
      </c>
      <c r="H171">
        <f t="shared" ca="1" si="31"/>
        <v>19729183315.971188</v>
      </c>
      <c r="I171">
        <f t="shared" ca="1" si="31"/>
        <v>21373663217.552975</v>
      </c>
      <c r="J171">
        <f t="shared" ca="1" si="31"/>
        <v>23018143119.134766</v>
      </c>
      <c r="K171">
        <f t="shared" ca="1" si="31"/>
        <v>24662623020.716549</v>
      </c>
      <c r="L171">
        <f ca="1">IF('Other 2020'!$A179="CP",INDIRECT("'Other 2020'!"&amp;'Country Selector'!$B$3&amp;ROW($A179))*10^12,0)*'Process Emissions Multipliers'!$B$39</f>
        <v>26307102922.29834</v>
      </c>
      <c r="M171">
        <f t="shared" ca="1" si="34"/>
        <v>29191389903.287392</v>
      </c>
      <c r="N171">
        <f t="shared" ca="1" si="32"/>
        <v>32075676884.276443</v>
      </c>
      <c r="O171">
        <f t="shared" ca="1" si="32"/>
        <v>34959963865.265495</v>
      </c>
      <c r="P171">
        <f t="shared" ca="1" si="32"/>
        <v>37844250846.254547</v>
      </c>
      <c r="Q171">
        <f t="shared" ca="1" si="32"/>
        <v>40728537827.243599</v>
      </c>
      <c r="R171">
        <f t="shared" ca="1" si="32"/>
        <v>43612824808.232651</v>
      </c>
      <c r="S171">
        <f t="shared" ca="1" si="32"/>
        <v>46497111789.221695</v>
      </c>
      <c r="T171">
        <f t="shared" ca="1" si="32"/>
        <v>49381398770.210754</v>
      </c>
      <c r="U171">
        <f t="shared" ca="1" si="32"/>
        <v>52265685751.199799</v>
      </c>
      <c r="V171">
        <f ca="1">IF('Other 2030'!$A179="CP",INDIRECT("'Other 2030'!"&amp;'Country Selector'!$B$3&amp;ROW($A179))*10^12,0)*'Process Emissions Multipliers'!$D$39</f>
        <v>55149972732.18885</v>
      </c>
      <c r="W171" s="90">
        <f t="shared" ca="1" si="36"/>
        <v>57480367561.473869</v>
      </c>
      <c r="X171" s="90">
        <f t="shared" ca="1" si="36"/>
        <v>59810762390.758896</v>
      </c>
      <c r="Y171" s="90">
        <f t="shared" ca="1" si="36"/>
        <v>62141157220.043915</v>
      </c>
      <c r="Z171" s="90">
        <f t="shared" ca="1" si="36"/>
        <v>64471552049.328941</v>
      </c>
      <c r="AA171" s="90">
        <f t="shared" ca="1" si="36"/>
        <v>66801946878.613968</v>
      </c>
      <c r="AB171" s="90">
        <f t="shared" ca="1" si="36"/>
        <v>69132341707.898987</v>
      </c>
      <c r="AC171" s="90">
        <f t="shared" ca="1" si="36"/>
        <v>71462736537.184006</v>
      </c>
      <c r="AD171" s="90">
        <f t="shared" ca="1" si="36"/>
        <v>73793131366.469025</v>
      </c>
      <c r="AE171" s="90">
        <f t="shared" ca="1" si="36"/>
        <v>76123526195.754059</v>
      </c>
      <c r="AF171" s="90">
        <f t="shared" ca="1" si="36"/>
        <v>78453921025.039078</v>
      </c>
      <c r="AG171" s="90">
        <f t="shared" ca="1" si="36"/>
        <v>80784315854.324097</v>
      </c>
      <c r="AH171" s="90">
        <f t="shared" ca="1" si="36"/>
        <v>83114710683.609131</v>
      </c>
      <c r="AI171" s="90">
        <f t="shared" ca="1" si="36"/>
        <v>85445105512.894135</v>
      </c>
      <c r="AJ171" s="90">
        <f t="shared" ca="1" si="36"/>
        <v>87775500342.179169</v>
      </c>
      <c r="AK171" s="90">
        <f t="shared" ca="1" si="36"/>
        <v>90105895171.464172</v>
      </c>
      <c r="AL171" s="90">
        <f t="shared" ca="1" si="36"/>
        <v>92436290000.749207</v>
      </c>
      <c r="AM171" s="90">
        <f t="shared" ca="1" si="35"/>
        <v>94766684830.034225</v>
      </c>
      <c r="AN171" s="90">
        <f t="shared" ca="1" si="35"/>
        <v>97097079659.31926</v>
      </c>
      <c r="AO171" s="90">
        <f t="shared" ca="1" si="35"/>
        <v>99427474488.604279</v>
      </c>
      <c r="AP171">
        <f ca="1">V171*'Process Emissions Multipliers'!$E$39</f>
        <v>101757869317.8893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385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372</v>
      </c>
      <c r="C2" s="134" t="s">
        <v>373</v>
      </c>
      <c r="D2" s="135"/>
      <c r="E2" s="136"/>
    </row>
    <row r="3" spans="2:5">
      <c r="B3" s="137" t="s">
        <v>374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375</v>
      </c>
      <c r="C6" s="144" t="s">
        <v>386</v>
      </c>
      <c r="D6" s="144"/>
      <c r="E6" s="145"/>
    </row>
    <row r="8" spans="2:5">
      <c r="B8" s="146" t="s">
        <v>387</v>
      </c>
    </row>
    <row r="9" spans="2:5">
      <c r="B9" s="147" t="s">
        <v>378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380</v>
      </c>
      <c r="C31" t="s">
        <v>388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389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379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380</v>
      </c>
      <c r="C31" t="s">
        <v>390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372</v>
      </c>
      <c r="C2" s="134" t="s">
        <v>391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375</v>
      </c>
      <c r="C5" s="140" t="s">
        <v>386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387</v>
      </c>
    </row>
    <row r="9" spans="2:5" ht="11.25" customHeight="1">
      <c r="B9" s="147" t="s">
        <v>378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380</v>
      </c>
      <c r="C31" t="s">
        <v>392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2018-05-29T20:07:32Z</dcterms:modified>
</cp:coreProperties>
</file>