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Data" sheetId="2" r:id="rId2"/>
    <sheet name="BLACE" sheetId="3" r:id="rId3"/>
  </sheets>
  <calcPr calcId="145621"/>
</workbook>
</file>

<file path=xl/calcChain.xml><?xml version="1.0" encoding="utf-8"?>
<calcChain xmlns="http://schemas.openxmlformats.org/spreadsheetml/2006/main">
  <c r="B2" i="3" l="1"/>
  <c r="F5" i="2"/>
  <c r="F4" i="2"/>
  <c r="F7" i="2" l="1"/>
  <c r="B7" i="2" l="1"/>
  <c r="C7" i="2"/>
  <c r="D7" i="2"/>
  <c r="E7" i="2"/>
  <c r="S2" i="3" l="1"/>
  <c r="AA2" i="3"/>
  <c r="AI2" i="3"/>
  <c r="AJ2" i="3"/>
  <c r="T2" i="3"/>
  <c r="X2" i="3"/>
  <c r="AB2" i="3"/>
  <c r="AF2" i="3"/>
  <c r="U2" i="3"/>
  <c r="Y2" i="3"/>
  <c r="AC2" i="3"/>
  <c r="AG2" i="3"/>
  <c r="AK2" i="3"/>
  <c r="V2" i="3"/>
  <c r="Z2" i="3"/>
  <c r="AD2" i="3"/>
  <c r="AH2" i="3"/>
  <c r="R2" i="3"/>
  <c r="W2" i="3"/>
  <c r="AE2" i="3"/>
  <c r="G2" i="3"/>
  <c r="D2" i="3"/>
  <c r="C2" i="3"/>
  <c r="F2" i="3"/>
  <c r="E2" i="3"/>
  <c r="N2" i="3"/>
  <c r="O2" i="3"/>
  <c r="P2" i="3"/>
  <c r="Q2" i="3"/>
  <c r="M2" i="3"/>
  <c r="I2" i="3"/>
  <c r="H2" i="3"/>
  <c r="J2" i="3"/>
  <c r="K2" i="3"/>
  <c r="L2" i="3"/>
</calcChain>
</file>

<file path=xl/sharedStrings.xml><?xml version="1.0" encoding="utf-8"?>
<sst xmlns="http://schemas.openxmlformats.org/spreadsheetml/2006/main" count="17" uniqueCount="17">
  <si>
    <t>Source: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</si>
  <si>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</si>
  <si>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</si>
  <si>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</si>
  <si>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</si>
  <si>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</si>
  <si>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</si>
  <si>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</si>
  <si>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</si>
  <si>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CO2 Emissions (g)</t>
  </si>
  <si>
    <t>BLACE BAU LULUCF Anthropogenic CO2 Emissions</t>
  </si>
  <si>
    <t>U.S. State Department</t>
  </si>
  <si>
    <t>Notes</t>
  </si>
  <si>
    <t>Page 34, Table 3</t>
  </si>
  <si>
    <t>https://unfccc.int/files/national_reports/biennial_reports_and_iar/submitted_biennial_reports/application/pdf/2016_second_biennial_report_of_the_united_states_.pdf</t>
  </si>
  <si>
    <t>Second Biennial Report of the United States of America</t>
  </si>
  <si>
    <t>2050 linearly extrapolated.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</si>
</sst>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9.42578125" customWidth="1"/>
    <col min="2" max="2" width="51.5703125" customWidth="1"/>
  </cols>
  <sheetData>
    <row r="1" spans="1:2" x14ac:dyDescent="0.3">
      <c r="A1" s="1" t="s">
        <v>10</v>
      </c>
    </row>
    <row r="3" spans="1:2" x14ac:dyDescent="0.3">
      <c r="A3" s="1" t="s">
        <v>0</v>
      </c>
      <c r="B3" t="s">
        <v>11</v>
      </c>
    </row>
    <row r="4" spans="1:2" x14ac:dyDescent="0.3">
      <c r="B4" s="6">
        <v>2016</v>
      </c>
    </row>
    <row r="5" spans="1:2" x14ac:dyDescent="0.3">
      <c r="B5" t="s">
        <v>15</v>
      </c>
    </row>
    <row r="6" spans="1:2" x14ac:dyDescent="0.3">
      <c r="B6" s="2" t="s">
        <v>14</v>
      </c>
    </row>
    <row r="7" spans="1:2" x14ac:dyDescent="0.3">
      <c r="B7" t="s">
        <v>13</v>
      </c>
    </row>
    <row r="9" spans="1:2" x14ac:dyDescent="0.25">
      <c r="A9" s="1" t="s">
        <v>12</v>
      </c>
    </row>
    <row r="10" spans="1:2" x14ac:dyDescent="0.25">
      <c r="A1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36.42578125" customWidth="1"/>
  </cols>
  <sheetData>
    <row r="1" spans="1:6" x14ac:dyDescent="0.3">
      <c r="A1" s="1" t="s">
        <v>3</v>
      </c>
    </row>
    <row r="2" spans="1:6" x14ac:dyDescent="0.3">
      <c r="A2" s="1" t="s">
        <v>5</v>
      </c>
    </row>
    <row r="3" spans="1:6" x14ac:dyDescent="0.3">
      <c r="B3">
        <v>2015</v>
      </c>
      <c r="C3">
        <v>2020</v>
      </c>
      <c r="D3">
        <v>2025</v>
      </c>
      <c r="E3">
        <v>2030</v>
      </c>
      <c r="F3" s="8">
        <v>2050</v>
      </c>
    </row>
    <row r="4" spans="1:6" x14ac:dyDescent="0.3">
      <c r="A4" t="s">
        <v>1</v>
      </c>
      <c r="B4">
        <v>-970</v>
      </c>
      <c r="C4">
        <v>-1191</v>
      </c>
      <c r="D4">
        <v>-1201</v>
      </c>
      <c r="E4">
        <v>-1118</v>
      </c>
      <c r="F4" s="9">
        <f>TREND($B4:$E4,$B$3:$E$3,F$3)</f>
        <v>-1369.7000000000007</v>
      </c>
    </row>
    <row r="5" spans="1:6" x14ac:dyDescent="0.3">
      <c r="A5" t="s">
        <v>2</v>
      </c>
      <c r="B5">
        <v>-928</v>
      </c>
      <c r="C5">
        <v>-1044</v>
      </c>
      <c r="D5">
        <v>-908</v>
      </c>
      <c r="E5">
        <v>-689</v>
      </c>
      <c r="F5" s="9">
        <f>TREND($B5:$E5,$B$3:$E$3,F$3)</f>
        <v>-423.09999999999854</v>
      </c>
    </row>
    <row r="7" spans="1:6" x14ac:dyDescent="0.3">
      <c r="A7" t="s">
        <v>4</v>
      </c>
      <c r="B7">
        <f t="shared" ref="B7:F7" si="0">AVERAGE(B4:B5)</f>
        <v>-949</v>
      </c>
      <c r="C7" s="7">
        <f t="shared" si="0"/>
        <v>-1117.5</v>
      </c>
      <c r="D7" s="7">
        <f t="shared" si="0"/>
        <v>-1054.5</v>
      </c>
      <c r="E7" s="7">
        <f t="shared" si="0"/>
        <v>-903.5</v>
      </c>
      <c r="F7" s="7">
        <f t="shared" si="0"/>
        <v>-896.39999999999964</v>
      </c>
    </row>
    <row r="9" spans="1:6" x14ac:dyDescent="0.3">
      <c r="A9" t="s">
        <v>6</v>
      </c>
    </row>
    <row r="10" spans="1:6" x14ac:dyDescent="0.3">
      <c r="A10" t="s">
        <v>7</v>
      </c>
    </row>
  </sheetData>
  <pageMargins left="0.7" right="0.7" top="0.75" bottom="0.75" header="0.3" footer="0.3"/>
  <ignoredErrors>
    <ignoredError sqref="B7:E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16.7109375" customWidth="1"/>
    <col min="2" max="17" width="11.28515625" bestFit="1" customWidth="1"/>
  </cols>
  <sheetData>
    <row r="1" spans="1:37" x14ac:dyDescent="0.3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10">
        <v>2035</v>
      </c>
      <c r="W1" s="10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9</v>
      </c>
      <c r="B2" s="4">
        <f>TREND(Data!$B7:$C7,Data!$B3:$C3,BLACE!B1)*10^12</f>
        <v>-949000000000000</v>
      </c>
      <c r="C2" s="4">
        <f>TREND(Data!$B7:$C7,Data!$B3:$C3,BLACE!C1)*10^12</f>
        <v>-982700000000011.62</v>
      </c>
      <c r="D2" s="4">
        <f>TREND(Data!$B7:$C7,Data!$B3:$C3,BLACE!D1)*10^12</f>
        <v>-1016400000000008.7</v>
      </c>
      <c r="E2" s="4">
        <f>TREND(Data!$B7:$C7,Data!$B3:$C3,BLACE!E1)*10^12</f>
        <v>-1050100000000005.9</v>
      </c>
      <c r="F2" s="4">
        <f>TREND(Data!$B7:$C7,Data!$B3:$C3,BLACE!F1)*10^12</f>
        <v>-1083800000000002.9</v>
      </c>
      <c r="G2" s="5">
        <f>TREND(Data!$B7:$C7,Data!$B3:$C3,BLACE!G1)*10^12</f>
        <v>-1117500000000000</v>
      </c>
      <c r="H2" s="4">
        <f>TREND(Data!$C7:$D7,Data!$C3:$D3,BLACE!H1)*10^12</f>
        <v>-1104900000000001.5</v>
      </c>
      <c r="I2" s="4">
        <f>TREND(Data!$C7:$D7,Data!$C3:$D3,BLACE!I1)*10^12</f>
        <v>-1092299999999999.2</v>
      </c>
      <c r="J2" s="4">
        <f>TREND(Data!$C7:$D7,Data!$C3:$D3,BLACE!J1)*10^12</f>
        <v>-1079700000000000.7</v>
      </c>
      <c r="K2" s="4">
        <f>TREND(Data!$C7:$D7,Data!$C3:$D3,BLACE!K1)*10^12</f>
        <v>-1067100000000002.1</v>
      </c>
      <c r="L2" s="5">
        <f>TREND(Data!$C7:$D7,Data!$C3:$D3,BLACE!L1)*10^12</f>
        <v>-1054500000000000</v>
      </c>
      <c r="M2" s="4">
        <f>TREND(Data!$D7:$E7,Data!$D3:$E3,BLACE!M1)*10^12</f>
        <v>-1024300000000002.9</v>
      </c>
      <c r="N2" s="4">
        <f>TREND(Data!$D7:$E7,Data!$D3:$E3,BLACE!N1)*10^12</f>
        <v>-994099999999998.5</v>
      </c>
      <c r="O2" s="4">
        <f>TREND(Data!$D7:$E7,Data!$D3:$E3,BLACE!O1)*10^12</f>
        <v>-963900000000001.5</v>
      </c>
      <c r="P2" s="4">
        <f>TREND(Data!$D7:$E7,Data!$D3:$E3,BLACE!P1)*10^12</f>
        <v>-933700000000004.37</v>
      </c>
      <c r="Q2" s="5">
        <f>TREND(Data!$D7:$E7,Data!$D3:$E3,BLACE!Q1)*10^12</f>
        <v>-903500000000000</v>
      </c>
      <c r="R2" s="4">
        <f>TREND(Data!$E7:$F7,Data!$E3:$F3,BLACE!R1)*10^12</f>
        <v>-903144999999999.87</v>
      </c>
      <c r="S2" s="4">
        <f>TREND(Data!$E7:$F7,Data!$E3:$F3,BLACE!S1)*10^12</f>
        <v>-902789999999999.87</v>
      </c>
      <c r="T2" s="4">
        <f>TREND(Data!$E7:$F7,Data!$E3:$F3,BLACE!T1)*10^12</f>
        <v>-902434999999999.87</v>
      </c>
      <c r="U2" s="4">
        <f>TREND(Data!$E7:$F7,Data!$E3:$F3,BLACE!U1)*10^12</f>
        <v>-902079999999999.87</v>
      </c>
      <c r="V2" s="11">
        <f>TREND(Data!$E7:$F7,Data!$E3:$F3,BLACE!V1)*10^12</f>
        <v>-901724999999999.75</v>
      </c>
      <c r="W2" s="11">
        <f>TREND(Data!$E7:$F7,Data!$E3:$F3,BLACE!W1)*10^12</f>
        <v>-901369999999999.75</v>
      </c>
      <c r="X2" s="4">
        <f>TREND(Data!$E7:$F7,Data!$E3:$F3,BLACE!X1)*10^12</f>
        <v>-901014999999999.75</v>
      </c>
      <c r="Y2" s="4">
        <f>TREND(Data!$E7:$F7,Data!$E3:$F3,BLACE!Y1)*10^12</f>
        <v>-900659999999999.75</v>
      </c>
      <c r="Z2" s="4">
        <f>TREND(Data!$E7:$F7,Data!$E3:$F3,BLACE!Z1)*10^12</f>
        <v>-900304999999999.75</v>
      </c>
      <c r="AA2" s="4">
        <f>TREND(Data!$E7:$F7,Data!$E3:$F3,BLACE!AA1)*10^12</f>
        <v>-899949999999999.75</v>
      </c>
      <c r="AB2" s="4">
        <f>TREND(Data!$E7:$F7,Data!$E3:$F3,BLACE!AB1)*10^12</f>
        <v>-899594999999999.62</v>
      </c>
      <c r="AC2" s="4">
        <f>TREND(Data!$E7:$F7,Data!$E3:$F3,BLACE!AC1)*10^12</f>
        <v>-899239999999999.62</v>
      </c>
      <c r="AD2" s="4">
        <f>TREND(Data!$E7:$F7,Data!$E3:$F3,BLACE!AD1)*10^12</f>
        <v>-898884999999999.62</v>
      </c>
      <c r="AE2" s="4">
        <f>TREND(Data!$E7:$F7,Data!$E3:$F3,BLACE!AE1)*10^12</f>
        <v>-898529999999999.62</v>
      </c>
      <c r="AF2" s="4">
        <f>TREND(Data!$E7:$F7,Data!$E3:$F3,BLACE!AF1)*10^12</f>
        <v>-898174999999999.62</v>
      </c>
      <c r="AG2" s="4">
        <f>TREND(Data!$E7:$F7,Data!$E3:$F3,BLACE!AG1)*10^12</f>
        <v>-897819999999999.62</v>
      </c>
      <c r="AH2" s="4">
        <f>TREND(Data!$E7:$F7,Data!$E3:$F3,BLACE!AH1)*10^12</f>
        <v>-897464999999999.62</v>
      </c>
      <c r="AI2" s="4">
        <f>TREND(Data!$E7:$F7,Data!$E3:$F3,BLACE!AI1)*10^12</f>
        <v>-897109999999999.5</v>
      </c>
      <c r="AJ2" s="4">
        <f>TREND(Data!$E7:$F7,Data!$E3:$F3,BLACE!AJ1)*10^12</f>
        <v>-896754999999999.5</v>
      </c>
      <c r="AK2" s="4">
        <f>TREND(Data!$E7:$F7,Data!$E3:$F3,BLACE!AK1)*10^12</f>
        <v>-896399999999999.5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2017-04-14T22:33:59Z</dcterms:modified>
</cp:coreProperties>
</file>