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bldgs\CpUDSC\"/>
    </mc:Choice>
  </mc:AlternateContent>
  <bookViews>
    <workbookView xWindow="120" yWindow="75" windowWidth="19425" windowHeight="11025"/>
  </bookViews>
  <sheets>
    <sheet name="About" sheetId="1" r:id="rId1"/>
    <sheet name="DC to AC" sheetId="5" r:id="rId2"/>
    <sheet name="NREL ATB" sheetId="7" r:id="rId3"/>
    <sheet name="CpUDSC" sheetId="2" r:id="rId4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<sst xmlns="http://schemas.openxmlformats.org/spreadsheetml/2006/main" count="39" uniqueCount="39">
  <si>
    <t>CpUDSC Cost per Unit Distributed Solar Capacity</t>
  </si>
  <si>
    <t>Sources: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</si>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</sst>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</cellXfs>
  <cellStyles count="13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8"/>
  <sheetViews>
    <sheetView tabSelected="1" topLeftCell="A7" workbookViewId="0">
      <selection activeCell="A19" sqref="A19"/>
    </sheetView>
  </sheetViews>
  <sheetFormatPr defaultRowHeight="14.25" x14ac:dyDescent="0.45"/>
  <cols>
    <col min="2" max="2" width="50.1328125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5" t="s">
        <v>14</v>
      </c>
    </row>
    <row r="4" spans="1:3" x14ac:dyDescent="0.45">
      <c r="B4" t="s">
        <v>15</v>
      </c>
    </row>
    <row r="5" spans="1:3" x14ac:dyDescent="0.45">
      <c r="B5" s="2">
        <v>2020</v>
      </c>
    </row>
    <row r="6" spans="1:3" x14ac:dyDescent="0.45">
      <c r="B6" t="s">
        <v>36</v>
      </c>
    </row>
    <row r="7" spans="1:3" x14ac:dyDescent="0.45">
      <c r="B7" t="s">
        <v>16</v>
      </c>
    </row>
    <row r="8" spans="1:3" x14ac:dyDescent="0.45">
      <c r="B8" t="s">
        <v>17</v>
      </c>
    </row>
    <row r="10" spans="1:3" x14ac:dyDescent="0.45">
      <c r="B10" s="3" t="s">
        <v>3</v>
      </c>
      <c r="C10" s="2"/>
    </row>
    <row r="11" spans="1:3" x14ac:dyDescent="0.45">
      <c r="B11" s="2" t="s">
        <v>9</v>
      </c>
      <c r="C11" s="2"/>
    </row>
    <row r="12" spans="1:3" x14ac:dyDescent="0.45">
      <c r="B12" s="2">
        <v>2015</v>
      </c>
      <c r="C12" s="2"/>
    </row>
    <row r="13" spans="1:3" x14ac:dyDescent="0.45">
      <c r="B13" s="2" t="s">
        <v>8</v>
      </c>
      <c r="C13" s="2"/>
    </row>
    <row r="14" spans="1:3" x14ac:dyDescent="0.45">
      <c r="B14" s="4" t="s">
        <v>7</v>
      </c>
      <c r="C14" s="2"/>
    </row>
    <row r="15" spans="1:3" x14ac:dyDescent="0.45">
      <c r="B15" s="2" t="s">
        <v>10</v>
      </c>
    </row>
    <row r="17" spans="1:1" x14ac:dyDescent="0.45">
      <c r="A17" s="1" t="s">
        <v>37</v>
      </c>
    </row>
    <row r="18" spans="1:1" x14ac:dyDescent="0.45">
      <c r="A18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workbookViewId="0">
      <selection activeCell="F11" sqref="F11"/>
    </sheetView>
  </sheetViews>
  <sheetFormatPr defaultRowHeight="14.25" x14ac:dyDescent="0.45"/>
  <sheetData>
    <row r="1" spans="1:2" x14ac:dyDescent="0.45">
      <c r="A1" t="s">
        <v>4</v>
      </c>
    </row>
    <row r="2" spans="1:2" x14ac:dyDescent="0.45">
      <c r="A2" t="s">
        <v>5</v>
      </c>
    </row>
    <row r="3" spans="1:2" x14ac:dyDescent="0.45">
      <c r="A3">
        <v>0.85899999999999999</v>
      </c>
      <c r="B3" t="s">
        <v>6</v>
      </c>
    </row>
    <row r="8" spans="1:2" x14ac:dyDescent="0.45">
      <c r="A8" s="1"/>
    </row>
    <row r="9" spans="1:2" x14ac:dyDescent="0.4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R3" workbookViewId="0">
      <selection activeCell="R10" sqref="A10:XFD10"/>
    </sheetView>
  </sheetViews>
  <sheetFormatPr defaultRowHeight="14.25" x14ac:dyDescent="0.45"/>
  <cols>
    <col min="1" max="1" width="25.796875" customWidth="1"/>
    <col min="2" max="2" width="33.265625" customWidth="1"/>
  </cols>
  <sheetData>
    <row r="1" spans="1:35" x14ac:dyDescent="0.45">
      <c r="A1" t="s">
        <v>20</v>
      </c>
    </row>
    <row r="3" spans="1:35" x14ac:dyDescent="0.4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45">
      <c r="A4" t="s">
        <v>13</v>
      </c>
      <c r="B4" t="s">
        <v>21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45">
      <c r="B5" t="s">
        <v>22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45">
      <c r="B6" t="s">
        <v>23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45">
      <c r="B7" t="s">
        <v>24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45">
      <c r="B8" t="s">
        <v>25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45">
      <c r="B9" t="s">
        <v>26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45">
      <c r="B10" t="s">
        <v>27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45">
      <c r="B11" t="s">
        <v>28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45">
      <c r="B12" t="s">
        <v>29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45">
      <c r="B13" t="s">
        <v>30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45">
      <c r="B14" t="s">
        <v>31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45">
      <c r="B15" t="s">
        <v>32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45">
      <c r="B16" t="s">
        <v>33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45">
      <c r="B17" t="s">
        <v>34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45">
      <c r="B18" t="s">
        <v>35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4.65" thickBot="1" x14ac:dyDescent="0.5">
      <c r="A20" s="8" t="s">
        <v>11</v>
      </c>
      <c r="B20" s="9"/>
      <c r="C20" s="9"/>
      <c r="D20" s="9"/>
      <c r="E20" s="9"/>
      <c r="F20" s="10"/>
    </row>
    <row r="21" spans="1:35" x14ac:dyDescent="0.45">
      <c r="A21" s="11" t="s">
        <v>18</v>
      </c>
      <c r="B21" s="12"/>
      <c r="C21" s="12"/>
      <c r="D21" s="12"/>
      <c r="E21" s="12"/>
      <c r="F21" s="13"/>
    </row>
    <row r="22" spans="1:35" x14ac:dyDescent="0.45">
      <c r="A22" s="11" t="s">
        <v>19</v>
      </c>
      <c r="B22" s="12"/>
      <c r="C22" s="12"/>
      <c r="D22" s="12"/>
      <c r="E22" s="12"/>
      <c r="F22" s="13"/>
    </row>
    <row r="23" spans="1:35" ht="14.65" thickBot="1" x14ac:dyDescent="0.5">
      <c r="A23" s="8" t="s">
        <v>12</v>
      </c>
      <c r="B23" s="9"/>
      <c r="C23" s="9"/>
      <c r="D23" s="9"/>
      <c r="E23" s="9"/>
      <c r="F23" s="10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B33"/>
  <sheetViews>
    <sheetView topLeftCell="A17" workbookViewId="0">
      <selection activeCell="B2" sqref="B2:B33"/>
    </sheetView>
  </sheetViews>
  <sheetFormatPr defaultRowHeight="14.25" x14ac:dyDescent="0.45"/>
  <cols>
    <col min="2" max="2" width="15.1328125" customWidth="1"/>
  </cols>
  <sheetData>
    <row r="1" spans="1:2" x14ac:dyDescent="0.45">
      <c r="B1" t="s">
        <v>2</v>
      </c>
    </row>
    <row r="2" spans="1:2" x14ac:dyDescent="0.45">
      <c r="A2">
        <v>2019</v>
      </c>
      <c r="B2" s="7">
        <f>(INDEX('NREL ATB'!$C$11:$AI$11,1,MATCH(CpUDSC!A2,'NREL ATB'!$C$3:$AI$3,0))*1000)/'DC to AC'!$A$3</f>
        <v>3255232.9117624536</v>
      </c>
    </row>
    <row r="3" spans="1:2" x14ac:dyDescent="0.45">
      <c r="A3">
        <v>2020</v>
      </c>
      <c r="B3" s="7">
        <f>(INDEX('NREL ATB'!$C$11:$AI$11,1,MATCH(CpUDSC!A3,'NREL ATB'!$C$3:$AI$3,0))*1000)/'DC to AC'!$A$3</f>
        <v>3078322.0757814161</v>
      </c>
    </row>
    <row r="4" spans="1:2" x14ac:dyDescent="0.45">
      <c r="A4">
        <v>2021</v>
      </c>
      <c r="B4" s="7">
        <f>(INDEX('NREL ATB'!$C$11:$AI$11,1,MATCH(CpUDSC!A4,'NREL ATB'!$C$3:$AI$3,0))*1000)/'DC to AC'!$A$3</f>
        <v>2901411.2398003791</v>
      </c>
    </row>
    <row r="5" spans="1:2" x14ac:dyDescent="0.45">
      <c r="A5">
        <v>2022</v>
      </c>
      <c r="B5" s="7">
        <f>(INDEX('NREL ATB'!$C$11:$AI$11,1,MATCH(CpUDSC!A5,'NREL ATB'!$C$3:$AI$3,0))*1000)/'DC to AC'!$A$3</f>
        <v>2724500.4038193417</v>
      </c>
    </row>
    <row r="6" spans="1:2" x14ac:dyDescent="0.45">
      <c r="A6">
        <v>2023</v>
      </c>
      <c r="B6" s="7">
        <f>(INDEX('NREL ATB'!$C$11:$AI$11,1,MATCH(CpUDSC!A6,'NREL ATB'!$C$3:$AI$3,0))*1000)/'DC to AC'!$A$3</f>
        <v>2547589.5678383047</v>
      </c>
    </row>
    <row r="7" spans="1:2" x14ac:dyDescent="0.45">
      <c r="A7">
        <v>2024</v>
      </c>
      <c r="B7" s="7">
        <f>(INDEX('NREL ATB'!$C$11:$AI$11,1,MATCH(CpUDSC!A7,'NREL ATB'!$C$3:$AI$3,0))*1000)/'DC to AC'!$A$3</f>
        <v>2370678.7318572667</v>
      </c>
    </row>
    <row r="8" spans="1:2" x14ac:dyDescent="0.45">
      <c r="A8">
        <v>2025</v>
      </c>
      <c r="B8" s="7">
        <f>(INDEX('NREL ATB'!$C$11:$AI$11,1,MATCH(CpUDSC!A8,'NREL ATB'!$C$3:$AI$3,0))*1000)/'DC to AC'!$A$3</f>
        <v>2193767.8958762302</v>
      </c>
    </row>
    <row r="9" spans="1:2" x14ac:dyDescent="0.45">
      <c r="A9">
        <v>2026</v>
      </c>
      <c r="B9" s="7">
        <f>(INDEX('NREL ATB'!$C$11:$AI$11,1,MATCH(CpUDSC!A9,'NREL ATB'!$C$3:$AI$3,0))*1000)/'DC to AC'!$A$3</f>
        <v>2016857.059895193</v>
      </c>
    </row>
    <row r="10" spans="1:2" x14ac:dyDescent="0.45">
      <c r="A10">
        <v>2027</v>
      </c>
      <c r="B10" s="7">
        <f>(INDEX('NREL ATB'!$C$11:$AI$11,1,MATCH(CpUDSC!A10,'NREL ATB'!$C$3:$AI$3,0))*1000)/'DC to AC'!$A$3</f>
        <v>1839946.223914156</v>
      </c>
    </row>
    <row r="11" spans="1:2" x14ac:dyDescent="0.45">
      <c r="A11">
        <v>2028</v>
      </c>
      <c r="B11" s="7">
        <f>(INDEX('NREL ATB'!$C$11:$AI$11,1,MATCH(CpUDSC!A11,'NREL ATB'!$C$3:$AI$3,0))*1000)/'DC to AC'!$A$3</f>
        <v>1663035.387933119</v>
      </c>
    </row>
    <row r="12" spans="1:2" x14ac:dyDescent="0.45">
      <c r="A12">
        <v>2029</v>
      </c>
      <c r="B12" s="7">
        <f>(INDEX('NREL ATB'!$C$11:$AI$11,1,MATCH(CpUDSC!A12,'NREL ATB'!$C$3:$AI$3,0))*1000)/'DC to AC'!$A$3</f>
        <v>1486124.551952082</v>
      </c>
    </row>
    <row r="13" spans="1:2" x14ac:dyDescent="0.45">
      <c r="A13">
        <v>2030</v>
      </c>
      <c r="B13" s="7">
        <f>(INDEX('NREL ATB'!$C$11:$AI$11,1,MATCH(CpUDSC!A13,'NREL ATB'!$C$3:$AI$3,0))*1000)/'DC to AC'!$A$3</f>
        <v>1309213.7159710464</v>
      </c>
    </row>
    <row r="14" spans="1:2" x14ac:dyDescent="0.45">
      <c r="A14">
        <v>2031</v>
      </c>
      <c r="B14" s="7">
        <f>(INDEX('NREL ATB'!$C$11:$AI$11,1,MATCH(CpUDSC!A14,'NREL ATB'!$C$3:$AI$3,0))*1000)/'DC to AC'!$A$3</f>
        <v>1293674.8627315189</v>
      </c>
    </row>
    <row r="15" spans="1:2" x14ac:dyDescent="0.45">
      <c r="A15">
        <v>2032</v>
      </c>
      <c r="B15" s="7">
        <f>(INDEX('NREL ATB'!$C$11:$AI$11,1,MATCH(CpUDSC!A15,'NREL ATB'!$C$3:$AI$3,0))*1000)/'DC to AC'!$A$3</f>
        <v>1278136.009491991</v>
      </c>
    </row>
    <row r="16" spans="1:2" x14ac:dyDescent="0.45">
      <c r="A16">
        <v>2033</v>
      </c>
      <c r="B16" s="7">
        <f>(INDEX('NREL ATB'!$C$11:$AI$11,1,MATCH(CpUDSC!A16,'NREL ATB'!$C$3:$AI$3,0))*1000)/'DC to AC'!$A$3</f>
        <v>1262597.1562524636</v>
      </c>
    </row>
    <row r="17" spans="1:2" x14ac:dyDescent="0.45">
      <c r="A17">
        <v>2034</v>
      </c>
      <c r="B17" s="7">
        <f>(INDEX('NREL ATB'!$C$11:$AI$11,1,MATCH(CpUDSC!A17,'NREL ATB'!$C$3:$AI$3,0))*1000)/'DC to AC'!$A$3</f>
        <v>1247058.3030129359</v>
      </c>
    </row>
    <row r="18" spans="1:2" x14ac:dyDescent="0.45">
      <c r="A18">
        <v>2035</v>
      </c>
      <c r="B18" s="7">
        <f>(INDEX('NREL ATB'!$C$11:$AI$11,1,MATCH(CpUDSC!A18,'NREL ATB'!$C$3:$AI$3,0))*1000)/'DC to AC'!$A$3</f>
        <v>1231519.449773408</v>
      </c>
    </row>
    <row r="19" spans="1:2" x14ac:dyDescent="0.45">
      <c r="A19">
        <v>2036</v>
      </c>
      <c r="B19" s="7">
        <f>(INDEX('NREL ATB'!$C$11:$AI$11,1,MATCH(CpUDSC!A19,'NREL ATB'!$C$3:$AI$3,0))*1000)/'DC to AC'!$A$3</f>
        <v>1215980.5965338806</v>
      </c>
    </row>
    <row r="20" spans="1:2" x14ac:dyDescent="0.45">
      <c r="A20">
        <v>2037</v>
      </c>
      <c r="B20" s="7">
        <f>(INDEX('NREL ATB'!$C$11:$AI$11,1,MATCH(CpUDSC!A20,'NREL ATB'!$C$3:$AI$3,0))*1000)/'DC to AC'!$A$3</f>
        <v>1200441.7432943531</v>
      </c>
    </row>
    <row r="21" spans="1:2" x14ac:dyDescent="0.45">
      <c r="A21">
        <v>2038</v>
      </c>
      <c r="B21" s="7">
        <f>(INDEX('NREL ATB'!$C$11:$AI$11,1,MATCH(CpUDSC!A21,'NREL ATB'!$C$3:$AI$3,0))*1000)/'DC to AC'!$A$3</f>
        <v>1184902.8900548255</v>
      </c>
    </row>
    <row r="22" spans="1:2" x14ac:dyDescent="0.45">
      <c r="A22">
        <v>2039</v>
      </c>
      <c r="B22" s="7">
        <f>(INDEX('NREL ATB'!$C$11:$AI$11,1,MATCH(CpUDSC!A22,'NREL ATB'!$C$3:$AI$3,0))*1000)/'DC to AC'!$A$3</f>
        <v>1169364.0368152976</v>
      </c>
    </row>
    <row r="23" spans="1:2" x14ac:dyDescent="0.45">
      <c r="A23">
        <v>2040</v>
      </c>
      <c r="B23" s="7">
        <f>(INDEX('NREL ATB'!$C$11:$AI$11,1,MATCH(CpUDSC!A23,'NREL ATB'!$C$3:$AI$3,0))*1000)/'DC to AC'!$A$3</f>
        <v>1153825.1835757701</v>
      </c>
    </row>
    <row r="24" spans="1:2" x14ac:dyDescent="0.45">
      <c r="A24">
        <v>2041</v>
      </c>
      <c r="B24" s="7">
        <f>(INDEX('NREL ATB'!$C$11:$AI$11,1,MATCH(CpUDSC!A24,'NREL ATB'!$C$3:$AI$3,0))*1000)/'DC to AC'!$A$3</f>
        <v>1138286.3303362424</v>
      </c>
    </row>
    <row r="25" spans="1:2" x14ac:dyDescent="0.45">
      <c r="A25">
        <v>2042</v>
      </c>
      <c r="B25" s="7">
        <f>(INDEX('NREL ATB'!$C$11:$AI$11,1,MATCH(CpUDSC!A25,'NREL ATB'!$C$3:$AI$3,0))*1000)/'DC to AC'!$A$3</f>
        <v>1122747.4770967148</v>
      </c>
    </row>
    <row r="26" spans="1:2" x14ac:dyDescent="0.45">
      <c r="A26">
        <v>2043</v>
      </c>
      <c r="B26" s="7">
        <f>(INDEX('NREL ATB'!$C$11:$AI$11,1,MATCH(CpUDSC!A26,'NREL ATB'!$C$3:$AI$3,0))*1000)/'DC to AC'!$A$3</f>
        <v>1107208.6238571871</v>
      </c>
    </row>
    <row r="27" spans="1:2" x14ac:dyDescent="0.45">
      <c r="A27">
        <v>2044</v>
      </c>
      <c r="B27" s="7">
        <f>(INDEX('NREL ATB'!$C$11:$AI$11,1,MATCH(CpUDSC!A27,'NREL ATB'!$C$3:$AI$3,0))*1000)/'DC to AC'!$A$3</f>
        <v>1091669.7706176594</v>
      </c>
    </row>
    <row r="28" spans="1:2" x14ac:dyDescent="0.45">
      <c r="A28">
        <v>2045</v>
      </c>
      <c r="B28" s="7">
        <f>(INDEX('NREL ATB'!$C$11:$AI$11,1,MATCH(CpUDSC!A28,'NREL ATB'!$C$3:$AI$3,0))*1000)/'DC to AC'!$A$3</f>
        <v>1076130.9173781318</v>
      </c>
    </row>
    <row r="29" spans="1:2" x14ac:dyDescent="0.45">
      <c r="A29">
        <v>2046</v>
      </c>
      <c r="B29" s="7">
        <f>(INDEX('NREL ATB'!$C$11:$AI$11,1,MATCH(CpUDSC!A29,'NREL ATB'!$C$3:$AI$3,0))*1000)/'DC to AC'!$A$3</f>
        <v>1060592.0641386043</v>
      </c>
    </row>
    <row r="30" spans="1:2" x14ac:dyDescent="0.45">
      <c r="A30">
        <v>2047</v>
      </c>
      <c r="B30" s="7">
        <f>(INDEX('NREL ATB'!$C$11:$AI$11,1,MATCH(CpUDSC!A30,'NREL ATB'!$C$3:$AI$3,0))*1000)/'DC to AC'!$A$3</f>
        <v>1045053.2108990765</v>
      </c>
    </row>
    <row r="31" spans="1:2" x14ac:dyDescent="0.45">
      <c r="A31">
        <v>2048</v>
      </c>
      <c r="B31" s="7">
        <f>(INDEX('NREL ATB'!$C$11:$AI$11,1,MATCH(CpUDSC!A31,'NREL ATB'!$C$3:$AI$3,0))*1000)/'DC to AC'!$A$3</f>
        <v>1029514.3576595489</v>
      </c>
    </row>
    <row r="32" spans="1:2" x14ac:dyDescent="0.45">
      <c r="A32">
        <v>2049</v>
      </c>
      <c r="B32" s="7">
        <f>(INDEX('NREL ATB'!$C$11:$AI$11,1,MATCH(CpUDSC!A32,'NREL ATB'!$C$3:$AI$3,0))*1000)/'DC to AC'!$A$3</f>
        <v>1013975.5044200213</v>
      </c>
    </row>
    <row r="33" spans="1:2" x14ac:dyDescent="0.45">
      <c r="A33">
        <v>2050</v>
      </c>
      <c r="B33" s="7">
        <f>(INDEX('NREL ATB'!$C$11:$AI$11,1,MATCH(CpUDSC!A33,'NREL ATB'!$C$3:$AI$3,0))*1000)/'DC to AC'!$A$3</f>
        <v>998436.65118049306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DC to AC</vt:lpstr>
      <vt:lpstr>NREL ATB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2020-07-15T20:23:25Z</dcterms:modified>
</cp:coreProperties>
</file>