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-indst" sheetId="6" r:id="rId6"/>
  </sheets>
  <calcPr calcId="145621"/>
</workbook>
</file>

<file path=xl/calcChain.xml><?xml version="1.0" encoding="utf-8"?>
<calcChain xmlns="http://schemas.openxmlformats.org/spreadsheetml/2006/main">
  <c r="C10" i="6" l="1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C14" i="6"/>
  <c r="D14" i="6"/>
  <c r="E14" i="6"/>
  <c r="F14" i="6"/>
  <c r="G14" i="6"/>
  <c r="H14" i="6"/>
  <c r="I14" i="6"/>
  <c r="J14" i="6"/>
  <c r="K14" i="6"/>
  <c r="L14" i="6"/>
  <c r="M14" i="6"/>
  <c r="C15" i="6"/>
  <c r="D15" i="6"/>
  <c r="E15" i="6"/>
  <c r="F15" i="6"/>
  <c r="G15" i="6"/>
  <c r="H15" i="6"/>
  <c r="I15" i="6"/>
  <c r="J15" i="6"/>
  <c r="K15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B11" i="6"/>
  <c r="B12" i="6"/>
  <c r="B13" i="6"/>
  <c r="B14" i="6"/>
  <c r="B15" i="6"/>
  <c r="B16" i="6"/>
  <c r="B17" i="6"/>
  <c r="B18" i="6"/>
  <c r="B19" i="6"/>
  <c r="B10" i="6"/>
  <c r="C2" i="6"/>
  <c r="D2" i="6"/>
  <c r="E2" i="6"/>
  <c r="F2" i="6"/>
  <c r="G2" i="6"/>
  <c r="H2" i="6"/>
  <c r="I2" i="6"/>
  <c r="J2" i="6"/>
  <c r="K2" i="6"/>
  <c r="L2" i="6"/>
  <c r="M2" i="6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B3" i="6"/>
  <c r="B4" i="6"/>
  <c r="B5" i="6"/>
  <c r="B6" i="6"/>
  <c r="B7" i="6"/>
  <c r="B8" i="6"/>
  <c r="B9" i="6"/>
  <c r="B2" i="6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C10" i="5"/>
  <c r="D10" i="5"/>
  <c r="E10" i="5"/>
  <c r="F10" i="5"/>
  <c r="G10" i="5"/>
  <c r="H10" i="5"/>
  <c r="I10" i="5"/>
  <c r="J10" i="5"/>
  <c r="K10" i="5"/>
  <c r="L10" i="5"/>
  <c r="M10" i="5"/>
  <c r="B10" i="5"/>
  <c r="C2" i="5"/>
  <c r="D2" i="5"/>
  <c r="E2" i="5"/>
  <c r="F2" i="5"/>
  <c r="G2" i="5"/>
  <c r="H2" i="5"/>
  <c r="I2" i="5"/>
  <c r="J2" i="5"/>
  <c r="K2" i="5"/>
  <c r="L2" i="5"/>
  <c r="M2" i="5"/>
  <c r="C3" i="5"/>
  <c r="D3" i="5"/>
  <c r="E3" i="5"/>
  <c r="F3" i="5"/>
  <c r="G3" i="5"/>
  <c r="H3" i="5"/>
  <c r="I3" i="5"/>
  <c r="J3" i="5"/>
  <c r="K3" i="5"/>
  <c r="L3" i="5"/>
  <c r="M3" i="5"/>
  <c r="C4" i="5"/>
  <c r="D4" i="5"/>
  <c r="E4" i="5"/>
  <c r="F4" i="5"/>
  <c r="G4" i="5"/>
  <c r="H4" i="5"/>
  <c r="I4" i="5"/>
  <c r="J4" i="5"/>
  <c r="K4" i="5"/>
  <c r="L4" i="5"/>
  <c r="M4" i="5"/>
  <c r="C5" i="5"/>
  <c r="D5" i="5"/>
  <c r="E5" i="5"/>
  <c r="F5" i="5"/>
  <c r="G5" i="5"/>
  <c r="H5" i="5"/>
  <c r="I5" i="5"/>
  <c r="J5" i="5"/>
  <c r="K5" i="5"/>
  <c r="L5" i="5"/>
  <c r="M5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B3" i="5"/>
  <c r="B4" i="5"/>
  <c r="B5" i="5"/>
  <c r="B6" i="5"/>
  <c r="B7" i="5"/>
  <c r="B8" i="5"/>
  <c r="B9" i="5"/>
  <c r="B2" i="5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B11" i="4"/>
  <c r="B12" i="4"/>
  <c r="B13" i="4"/>
  <c r="B14" i="4"/>
  <c r="B15" i="4"/>
  <c r="B16" i="4"/>
  <c r="B17" i="4"/>
  <c r="B18" i="4"/>
  <c r="B19" i="4"/>
  <c r="B10" i="4"/>
  <c r="C2" i="4"/>
  <c r="D2" i="4"/>
  <c r="E2" i="4"/>
  <c r="F2" i="4"/>
  <c r="G2" i="4"/>
  <c r="H2" i="4"/>
  <c r="I2" i="4"/>
  <c r="J2" i="4"/>
  <c r="K2" i="4"/>
  <c r="L2" i="4"/>
  <c r="M2" i="4"/>
  <c r="C3" i="4"/>
  <c r="D3" i="4"/>
  <c r="E3" i="4"/>
  <c r="F3" i="4"/>
  <c r="G3" i="4"/>
  <c r="H3" i="4"/>
  <c r="I3" i="4"/>
  <c r="J3" i="4"/>
  <c r="K3" i="4"/>
  <c r="L3" i="4"/>
  <c r="M3" i="4"/>
  <c r="C4" i="4"/>
  <c r="D4" i="4"/>
  <c r="E4" i="4"/>
  <c r="F4" i="4"/>
  <c r="G4" i="4"/>
  <c r="H4" i="4"/>
  <c r="I4" i="4"/>
  <c r="J4" i="4"/>
  <c r="K4" i="4"/>
  <c r="L4" i="4"/>
  <c r="M4" i="4"/>
  <c r="C5" i="4"/>
  <c r="D5" i="4"/>
  <c r="E5" i="4"/>
  <c r="F5" i="4"/>
  <c r="G5" i="4"/>
  <c r="H5" i="4"/>
  <c r="I5" i="4"/>
  <c r="J5" i="4"/>
  <c r="K5" i="4"/>
  <c r="L5" i="4"/>
  <c r="M5" i="4"/>
  <c r="C6" i="4"/>
  <c r="D6" i="4"/>
  <c r="E6" i="4"/>
  <c r="F6" i="4"/>
  <c r="G6" i="4"/>
  <c r="H6" i="4"/>
  <c r="I6" i="4"/>
  <c r="J6" i="4"/>
  <c r="K6" i="4"/>
  <c r="L6" i="4"/>
  <c r="M6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B3" i="4"/>
  <c r="B4" i="4"/>
  <c r="B5" i="4"/>
  <c r="B6" i="4"/>
  <c r="B7" i="4"/>
  <c r="B8" i="4"/>
  <c r="B9" i="4"/>
  <c r="B2" i="4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B83" i="3"/>
  <c r="C83" i="3"/>
  <c r="D83" i="3"/>
  <c r="E83" i="3"/>
  <c r="F83" i="3"/>
  <c r="G83" i="3"/>
  <c r="H83" i="3"/>
  <c r="I83" i="3"/>
  <c r="J83" i="3"/>
  <c r="K83" i="3"/>
  <c r="L83" i="3"/>
  <c r="M83" i="3"/>
  <c r="B84" i="3"/>
  <c r="C84" i="3"/>
  <c r="D84" i="3"/>
  <c r="E84" i="3"/>
  <c r="F84" i="3"/>
  <c r="G84" i="3"/>
  <c r="H84" i="3"/>
  <c r="I84" i="3"/>
  <c r="J84" i="3"/>
  <c r="K84" i="3"/>
  <c r="L84" i="3"/>
  <c r="M84" i="3"/>
  <c r="C82" i="3"/>
  <c r="D82" i="3"/>
  <c r="E82" i="3"/>
  <c r="F82" i="3"/>
  <c r="G82" i="3"/>
  <c r="H82" i="3"/>
  <c r="I82" i="3"/>
  <c r="J82" i="3"/>
  <c r="K82" i="3"/>
  <c r="L82" i="3"/>
  <c r="M82" i="3"/>
  <c r="B82" i="3"/>
  <c r="M74" i="3"/>
  <c r="L74" i="3"/>
  <c r="K74" i="3"/>
  <c r="J74" i="3"/>
  <c r="I74" i="3"/>
  <c r="F74" i="3"/>
  <c r="E74" i="3"/>
  <c r="D74" i="3"/>
  <c r="B74" i="3"/>
  <c r="M73" i="3"/>
  <c r="L73" i="3"/>
  <c r="K73" i="3"/>
  <c r="J73" i="3"/>
  <c r="I73" i="3"/>
  <c r="F73" i="3"/>
  <c r="E73" i="3"/>
  <c r="D73" i="3"/>
  <c r="B73" i="3"/>
  <c r="M72" i="3"/>
  <c r="L72" i="3"/>
  <c r="K72" i="3"/>
  <c r="J72" i="3"/>
  <c r="I72" i="3"/>
  <c r="F72" i="3"/>
  <c r="E72" i="3"/>
  <c r="D72" i="3"/>
  <c r="B72" i="3"/>
  <c r="M68" i="3"/>
  <c r="L68" i="3"/>
  <c r="K68" i="3"/>
  <c r="J68" i="3"/>
  <c r="I68" i="3"/>
  <c r="F68" i="3"/>
  <c r="E68" i="3"/>
  <c r="D68" i="3"/>
  <c r="B68" i="3"/>
  <c r="M67" i="3"/>
  <c r="L67" i="3"/>
  <c r="K67" i="3"/>
  <c r="J67" i="3"/>
  <c r="I67" i="3"/>
  <c r="F67" i="3"/>
  <c r="D67" i="3"/>
  <c r="B67" i="3"/>
  <c r="M66" i="3"/>
  <c r="L66" i="3"/>
  <c r="K66" i="3"/>
  <c r="J66" i="3"/>
  <c r="I66" i="3"/>
  <c r="F66" i="3"/>
  <c r="E66" i="3"/>
  <c r="D66" i="3"/>
  <c r="B66" i="3"/>
  <c r="B61" i="3"/>
  <c r="D61" i="3"/>
  <c r="F61" i="3"/>
  <c r="I61" i="3"/>
  <c r="J61" i="3"/>
  <c r="K61" i="3"/>
  <c r="L61" i="3"/>
  <c r="M61" i="3"/>
  <c r="B62" i="3"/>
  <c r="D62" i="3"/>
  <c r="F62" i="3"/>
  <c r="I62" i="3"/>
  <c r="J62" i="3"/>
  <c r="K62" i="3"/>
  <c r="L62" i="3"/>
  <c r="M62" i="3"/>
  <c r="B60" i="3"/>
  <c r="D60" i="3"/>
  <c r="F60" i="3"/>
  <c r="I60" i="3"/>
  <c r="J60" i="3"/>
  <c r="K60" i="3"/>
  <c r="L60" i="3"/>
  <c r="M60" i="3"/>
  <c r="C44" i="3"/>
  <c r="C68" i="3" s="1"/>
  <c r="B25" i="3"/>
  <c r="G49" i="3" s="1"/>
  <c r="G73" i="3" s="1"/>
  <c r="C25" i="3"/>
  <c r="H49" i="3" s="1"/>
  <c r="H73" i="3" s="1"/>
  <c r="D25" i="3"/>
  <c r="C49" i="3" s="1"/>
  <c r="C73" i="3" s="1"/>
  <c r="E25" i="3"/>
  <c r="F25" i="3"/>
  <c r="E49" i="3" s="1"/>
  <c r="B26" i="3"/>
  <c r="G50" i="3" s="1"/>
  <c r="G74" i="3" s="1"/>
  <c r="C26" i="3"/>
  <c r="H50" i="3" s="1"/>
  <c r="H74" i="3" s="1"/>
  <c r="D26" i="3"/>
  <c r="C50" i="3" s="1"/>
  <c r="C74" i="3" s="1"/>
  <c r="E26" i="3"/>
  <c r="F26" i="3"/>
  <c r="E50" i="3" s="1"/>
  <c r="F24" i="3"/>
  <c r="E48" i="3" s="1"/>
  <c r="E24" i="3"/>
  <c r="D24" i="3"/>
  <c r="C48" i="3" s="1"/>
  <c r="C72" i="3" s="1"/>
  <c r="C24" i="3"/>
  <c r="H48" i="3" s="1"/>
  <c r="H72" i="3" s="1"/>
  <c r="B24" i="3"/>
  <c r="G48" i="3" s="1"/>
  <c r="G72" i="3" s="1"/>
  <c r="B19" i="3"/>
  <c r="G43" i="3" s="1"/>
  <c r="G67" i="3" s="1"/>
  <c r="C19" i="3"/>
  <c r="H43" i="3" s="1"/>
  <c r="H67" i="3" s="1"/>
  <c r="D19" i="3"/>
  <c r="C43" i="3" s="1"/>
  <c r="C67" i="3" s="1"/>
  <c r="E19" i="3"/>
  <c r="F19" i="3"/>
  <c r="E43" i="3" s="1"/>
  <c r="E67" i="3" s="1"/>
  <c r="B20" i="3"/>
  <c r="G44" i="3" s="1"/>
  <c r="G68" i="3" s="1"/>
  <c r="C20" i="3"/>
  <c r="H44" i="3" s="1"/>
  <c r="H68" i="3" s="1"/>
  <c r="D20" i="3"/>
  <c r="E20" i="3"/>
  <c r="F20" i="3"/>
  <c r="E44" i="3" s="1"/>
  <c r="F18" i="3"/>
  <c r="E42" i="3" s="1"/>
  <c r="E18" i="3"/>
  <c r="D18" i="3"/>
  <c r="C42" i="3" s="1"/>
  <c r="C66" i="3" s="1"/>
  <c r="C18" i="3"/>
  <c r="H42" i="3" s="1"/>
  <c r="H66" i="3" s="1"/>
  <c r="B18" i="3"/>
  <c r="G42" i="3" s="1"/>
  <c r="G66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B78" i="3" l="1"/>
  <c r="G37" i="3"/>
  <c r="G61" i="3" s="1"/>
  <c r="H37" i="3"/>
  <c r="H61" i="3" s="1"/>
  <c r="C37" i="3"/>
  <c r="C61" i="3" s="1"/>
  <c r="E37" i="3"/>
  <c r="E61" i="3" s="1"/>
  <c r="G38" i="3"/>
  <c r="G62" i="3" s="1"/>
  <c r="H38" i="3"/>
  <c r="H62" i="3" s="1"/>
  <c r="C38" i="3"/>
  <c r="C62" i="3" s="1"/>
  <c r="E38" i="3"/>
  <c r="E62" i="3" s="1"/>
  <c r="E36" i="3"/>
  <c r="E60" i="3" s="1"/>
  <c r="C36" i="3"/>
  <c r="C60" i="3" s="1"/>
  <c r="H36" i="3"/>
  <c r="H60" i="3" s="1"/>
  <c r="G36" i="3"/>
  <c r="G60" i="3" s="1"/>
</calcChain>
</file>

<file path=xl/sharedStrings.xml><?xml version="1.0" encoding="utf-8"?>
<sst xmlns="http://schemas.openxmlformats.org/spreadsheetml/2006/main" count="240" uniqueCount="69">
  <si>
    <t>Source:</t>
  </si>
  <si>
    <t>U.S. Environmental Protection Agency</t>
  </si>
  <si>
    <t>RSM-based Benefit Per Ton Estimates</t>
  </si>
  <si>
    <t>http://www.epa.gov/oaqps001/benmap/bpt.html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</si>
  <si>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</si>
  <si>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</si>
  <si>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</si>
  <si>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</si>
  <si>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</si>
  <si>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</si>
  <si>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</si>
  <si>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</si>
  <si>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</si>
  <si>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</si>
  <si>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</si>
  <si>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</si>
  <si>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</si>
  <si>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</si>
  <si>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</si>
  <si>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</si>
  <si>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</si>
  <si>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</si>
  <si>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</si>
  <si>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</si>
  <si>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</si>
  <si>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</si>
  <si>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</si>
  <si>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</si>
  <si>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</si>
  <si>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</si>
  <si>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</si>
  <si>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</si>
  <si>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</si>
  <si>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</si>
  <si>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</si>
  <si>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CPI-U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</si>
  <si>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</si>
  <si>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</si>
  <si>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</si>
  <si>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</si>
  <si>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</si>
  <si>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</si>
  <si>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</si>
  <si>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Inflation Adjustment</t>
  </si>
  <si>
    <t>U.S. Bureau of Labor Statistics</t>
  </si>
  <si>
    <t>CPI Detailed Report (Oct 2014)</t>
  </si>
  <si>
    <t>http://www.bls.gov/cpi/cpid1410.pdf</t>
  </si>
  <si>
    <t>Table 24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</si>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</sst>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0" fontId="3" fillId="2" borderId="0" xfId="1" applyFont="1" applyFill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ls.gov/cpi/cpid1410.pdf" TargetMode="External"/><Relationship Id="rId1" Type="http://schemas.openxmlformats.org/officeDocument/2006/relationships/hyperlink" Target="http://www.epa.gov/oaqps001/benmap/bp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cols>
    <col min="2" max="2" width="47.28515625" customWidth="1"/>
  </cols>
  <sheetData>
    <row r="1" spans="1:2" x14ac:dyDescent="0.25">
      <c r="A1" s="1" t="s">
        <v>53</v>
      </c>
    </row>
    <row r="3" spans="1:2" x14ac:dyDescent="0.25">
      <c r="A3" s="1" t="s">
        <v>0</v>
      </c>
      <c r="B3" s="9" t="s">
        <v>42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s="3"/>
    </row>
    <row r="9" spans="1:2" x14ac:dyDescent="0.25">
      <c r="B9" s="15" t="s">
        <v>43</v>
      </c>
    </row>
    <row r="10" spans="1:2" x14ac:dyDescent="0.25">
      <c r="B10" t="s">
        <v>44</v>
      </c>
    </row>
    <row r="11" spans="1:2" x14ac:dyDescent="0.25">
      <c r="B11" s="2">
        <v>2014</v>
      </c>
    </row>
    <row r="12" spans="1:2" x14ac:dyDescent="0.25">
      <c r="B12" t="s">
        <v>45</v>
      </c>
    </row>
    <row r="13" spans="1:2" x14ac:dyDescent="0.25">
      <c r="B13" s="3" t="s">
        <v>46</v>
      </c>
    </row>
    <row r="14" spans="1:2" x14ac:dyDescent="0.25">
      <c r="B14" t="s">
        <v>47</v>
      </c>
    </row>
    <row r="16" spans="1:2" x14ac:dyDescent="0.25">
      <c r="A16" s="1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7" spans="1:1" x14ac:dyDescent="0.25">
      <c r="A27" t="s">
        <v>68</v>
      </c>
    </row>
    <row r="28" spans="1:1" x14ac:dyDescent="0.25">
      <c r="A28" t="s">
        <v>11</v>
      </c>
    </row>
  </sheetData>
  <hyperlinks>
    <hyperlink ref="B7" r:id="rId1"/>
    <hyperlink ref="B13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33</v>
      </c>
      <c r="B1" s="10"/>
      <c r="C1" s="10"/>
      <c r="D1" s="10"/>
      <c r="E1" s="10"/>
      <c r="F1" s="10"/>
    </row>
    <row r="2" spans="1:13" s="4" customFormat="1" ht="45" x14ac:dyDescent="0.25">
      <c r="A2" s="1" t="s">
        <v>10</v>
      </c>
      <c r="B2" s="7" t="s">
        <v>38</v>
      </c>
      <c r="C2" s="7" t="s">
        <v>39</v>
      </c>
      <c r="D2" s="7" t="s">
        <v>40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60</v>
      </c>
    </row>
    <row r="2" spans="1:6" x14ac:dyDescent="0.25">
      <c r="A2" t="s">
        <v>61</v>
      </c>
    </row>
    <row r="4" spans="1:6" x14ac:dyDescent="0.25">
      <c r="A4" t="s">
        <v>66</v>
      </c>
    </row>
    <row r="5" spans="1:6" x14ac:dyDescent="0.25">
      <c r="A5" t="s">
        <v>64</v>
      </c>
    </row>
    <row r="6" spans="1:6" x14ac:dyDescent="0.25">
      <c r="A6" t="s">
        <v>65</v>
      </c>
    </row>
    <row r="7" spans="1:6" x14ac:dyDescent="0.25">
      <c r="A7" t="s">
        <v>62</v>
      </c>
    </row>
    <row r="8" spans="1:6" x14ac:dyDescent="0.25">
      <c r="A8" t="s">
        <v>63</v>
      </c>
    </row>
    <row r="10" spans="1:6" x14ac:dyDescent="0.25">
      <c r="A10" s="9" t="s">
        <v>57</v>
      </c>
      <c r="B10" s="10"/>
      <c r="C10" s="10"/>
      <c r="D10" s="10"/>
      <c r="E10" s="10"/>
      <c r="F10" s="10"/>
    </row>
    <row r="11" spans="1:6" x14ac:dyDescent="0.25">
      <c r="A11" s="1" t="s">
        <v>10</v>
      </c>
      <c r="B11" s="8" t="s">
        <v>41</v>
      </c>
      <c r="C11" s="8" t="s">
        <v>21</v>
      </c>
      <c r="D11" s="8" t="s">
        <v>15</v>
      </c>
      <c r="E11" s="8" t="s">
        <v>22</v>
      </c>
      <c r="F11" s="8" t="s">
        <v>23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58</v>
      </c>
      <c r="B16" s="10"/>
      <c r="C16" s="10"/>
      <c r="D16" s="10"/>
      <c r="E16" s="10"/>
      <c r="F16" s="10"/>
    </row>
    <row r="17" spans="1:6" x14ac:dyDescent="0.25">
      <c r="A17" s="1" t="s">
        <v>10</v>
      </c>
      <c r="B17" s="8" t="s">
        <v>41</v>
      </c>
      <c r="C17" s="8" t="s">
        <v>21</v>
      </c>
      <c r="D17" s="8" t="s">
        <v>15</v>
      </c>
      <c r="E17" s="8" t="s">
        <v>22</v>
      </c>
      <c r="F17" s="8" t="s">
        <v>23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59</v>
      </c>
      <c r="B22" s="10"/>
      <c r="C22" s="10"/>
      <c r="D22" s="10"/>
      <c r="E22" s="10"/>
      <c r="F22" s="10"/>
    </row>
    <row r="23" spans="1:6" x14ac:dyDescent="0.25">
      <c r="A23" s="1" t="s">
        <v>10</v>
      </c>
      <c r="B23" s="8" t="s">
        <v>41</v>
      </c>
      <c r="C23" s="8" t="s">
        <v>21</v>
      </c>
      <c r="D23" s="8" t="s">
        <v>15</v>
      </c>
      <c r="E23" s="8" t="s">
        <v>22</v>
      </c>
      <c r="F23" s="8" t="s">
        <v>23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8" spans="1:6" x14ac:dyDescent="0.25">
      <c r="A28" t="s">
        <v>31</v>
      </c>
    </row>
    <row r="29" spans="1:6" x14ac:dyDescent="0.25">
      <c r="A29" t="s">
        <v>32</v>
      </c>
    </row>
    <row r="30" spans="1:6" x14ac:dyDescent="0.25">
      <c r="A30" t="s">
        <v>24</v>
      </c>
    </row>
    <row r="31" spans="1:6" x14ac:dyDescent="0.25">
      <c r="A31" t="s">
        <v>51</v>
      </c>
    </row>
    <row r="32" spans="1:6" x14ac:dyDescent="0.25">
      <c r="A32" t="s">
        <v>52</v>
      </c>
    </row>
    <row r="34" spans="1:13" x14ac:dyDescent="0.25">
      <c r="A34" s="9" t="s">
        <v>57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1" t="s">
        <v>10</v>
      </c>
      <c r="B35" s="8" t="s">
        <v>25</v>
      </c>
      <c r="C35" s="8" t="s">
        <v>15</v>
      </c>
      <c r="D35" s="8" t="s">
        <v>26</v>
      </c>
      <c r="E35" s="8" t="s">
        <v>23</v>
      </c>
      <c r="F35" s="8" t="s">
        <v>27</v>
      </c>
      <c r="G35" s="8" t="s">
        <v>28</v>
      </c>
      <c r="H35" s="8" t="s">
        <v>21</v>
      </c>
      <c r="I35" s="8" t="s">
        <v>49</v>
      </c>
      <c r="J35" s="8" t="s">
        <v>50</v>
      </c>
      <c r="K35" s="8" t="s">
        <v>29</v>
      </c>
      <c r="L35" s="8" t="s">
        <v>30</v>
      </c>
      <c r="M35" s="8" t="s">
        <v>48</v>
      </c>
    </row>
    <row r="36" spans="1:13" x14ac:dyDescent="0.25">
      <c r="A36" s="6">
        <v>2015</v>
      </c>
      <c r="B36">
        <v>0</v>
      </c>
      <c r="C36" s="5">
        <f>D12</f>
        <v>2800</v>
      </c>
      <c r="D36">
        <v>0</v>
      </c>
      <c r="E36" s="5">
        <f>F12</f>
        <v>12000</v>
      </c>
      <c r="F36" s="5">
        <v>0</v>
      </c>
      <c r="G36" s="5">
        <f>B12</f>
        <v>630000</v>
      </c>
      <c r="H36" s="5">
        <f>C12</f>
        <v>67000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6">
        <v>2020</v>
      </c>
      <c r="B37">
        <v>0</v>
      </c>
      <c r="C37" s="5">
        <f>D13</f>
        <v>3100</v>
      </c>
      <c r="D37">
        <v>0</v>
      </c>
      <c r="E37" s="5">
        <f>F13</f>
        <v>13000</v>
      </c>
      <c r="F37" s="5">
        <v>0</v>
      </c>
      <c r="G37" s="5">
        <f>B13</f>
        <v>700000</v>
      </c>
      <c r="H37" s="5">
        <f>C13</f>
        <v>74000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6">
        <v>2030</v>
      </c>
      <c r="B38">
        <v>0</v>
      </c>
      <c r="C38" s="5">
        <f>D14</f>
        <v>3600</v>
      </c>
      <c r="D38">
        <v>0</v>
      </c>
      <c r="E38" s="5">
        <f>F14</f>
        <v>15000</v>
      </c>
      <c r="F38" s="5">
        <v>0</v>
      </c>
      <c r="G38" s="5">
        <f>B14</f>
        <v>830000</v>
      </c>
      <c r="H38" s="5">
        <f>C14</f>
        <v>87000</v>
      </c>
      <c r="I38">
        <v>0</v>
      </c>
      <c r="J38">
        <v>0</v>
      </c>
      <c r="K38">
        <v>0</v>
      </c>
      <c r="L38">
        <v>0</v>
      </c>
      <c r="M38">
        <v>0</v>
      </c>
    </row>
    <row r="40" spans="1:13" x14ac:dyDescent="0.25">
      <c r="A40" s="9" t="s">
        <v>58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10</v>
      </c>
      <c r="B41" s="8" t="s">
        <v>25</v>
      </c>
      <c r="C41" s="8" t="s">
        <v>15</v>
      </c>
      <c r="D41" s="8" t="s">
        <v>26</v>
      </c>
      <c r="E41" s="8" t="s">
        <v>23</v>
      </c>
      <c r="F41" s="8" t="s">
        <v>27</v>
      </c>
      <c r="G41" s="8" t="s">
        <v>28</v>
      </c>
      <c r="H41" s="8" t="s">
        <v>21</v>
      </c>
      <c r="I41" s="8" t="s">
        <v>49</v>
      </c>
      <c r="J41" s="8" t="s">
        <v>50</v>
      </c>
      <c r="K41" s="8" t="s">
        <v>29</v>
      </c>
      <c r="L41" s="8" t="s">
        <v>30</v>
      </c>
      <c r="M41" s="8" t="s">
        <v>48</v>
      </c>
    </row>
    <row r="42" spans="1:13" x14ac:dyDescent="0.25">
      <c r="A42" s="6">
        <v>2015</v>
      </c>
      <c r="B42">
        <v>0</v>
      </c>
      <c r="C42" s="5">
        <f>D18</f>
        <v>2800</v>
      </c>
      <c r="D42">
        <v>0</v>
      </c>
      <c r="E42" s="5">
        <f>F18</f>
        <v>17000</v>
      </c>
      <c r="F42">
        <v>0</v>
      </c>
      <c r="G42" s="5">
        <f>B18</f>
        <v>520000</v>
      </c>
      <c r="H42" s="5">
        <f>C18</f>
        <v>94000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 t="shared" ref="C43:C44" si="0">D19</f>
        <v>3100</v>
      </c>
      <c r="D43">
        <v>0</v>
      </c>
      <c r="E43" s="5">
        <f t="shared" ref="E43:E44" si="1">F19</f>
        <v>19000</v>
      </c>
      <c r="F43">
        <v>0</v>
      </c>
      <c r="G43" s="5">
        <f t="shared" ref="G43:H43" si="2">B19</f>
        <v>570000</v>
      </c>
      <c r="H43" s="5">
        <f t="shared" si="2"/>
        <v>100000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 t="shared" si="0"/>
        <v>3600</v>
      </c>
      <c r="D44">
        <v>0</v>
      </c>
      <c r="E44" s="5">
        <f t="shared" si="1"/>
        <v>22000</v>
      </c>
      <c r="F44">
        <v>0</v>
      </c>
      <c r="G44" s="5">
        <f t="shared" ref="G44:H44" si="3">B20</f>
        <v>660000</v>
      </c>
      <c r="H44" s="5">
        <f t="shared" si="3"/>
        <v>120000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10</v>
      </c>
      <c r="B47" s="8" t="s">
        <v>25</v>
      </c>
      <c r="C47" s="8" t="s">
        <v>15</v>
      </c>
      <c r="D47" s="8" t="s">
        <v>26</v>
      </c>
      <c r="E47" s="8" t="s">
        <v>23</v>
      </c>
      <c r="F47" s="8" t="s">
        <v>27</v>
      </c>
      <c r="G47" s="8" t="s">
        <v>28</v>
      </c>
      <c r="H47" s="8" t="s">
        <v>21</v>
      </c>
      <c r="I47" s="8" t="s">
        <v>49</v>
      </c>
      <c r="J47" s="8" t="s">
        <v>50</v>
      </c>
      <c r="K47" s="8" t="s">
        <v>29</v>
      </c>
      <c r="L47" s="8" t="s">
        <v>30</v>
      </c>
      <c r="M47" s="8" t="s">
        <v>48</v>
      </c>
    </row>
    <row r="48" spans="1:13" x14ac:dyDescent="0.25">
      <c r="A48" s="6">
        <v>2015</v>
      </c>
      <c r="B48">
        <v>0</v>
      </c>
      <c r="C48" s="5">
        <f>D24</f>
        <v>2800</v>
      </c>
      <c r="D48">
        <v>0</v>
      </c>
      <c r="E48" s="5">
        <f>F24</f>
        <v>11000</v>
      </c>
      <c r="F48" s="5">
        <v>0</v>
      </c>
      <c r="G48" s="5">
        <f>B24</f>
        <v>520000</v>
      </c>
      <c r="H48" s="5">
        <f>C24</f>
        <v>67000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 t="shared" ref="C49:C50" si="4">D25</f>
        <v>3100</v>
      </c>
      <c r="D49">
        <v>0</v>
      </c>
      <c r="E49" s="5">
        <f t="shared" ref="E49:E50" si="5">F25</f>
        <v>12000</v>
      </c>
      <c r="F49" s="5">
        <v>0</v>
      </c>
      <c r="G49" s="5">
        <f t="shared" ref="G49:H49" si="6">B25</f>
        <v>570000</v>
      </c>
      <c r="H49" s="5">
        <f t="shared" si="6"/>
        <v>74000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 t="shared" si="4"/>
        <v>3600</v>
      </c>
      <c r="D50">
        <v>0</v>
      </c>
      <c r="E50" s="5">
        <f t="shared" si="5"/>
        <v>14000</v>
      </c>
      <c r="F50" s="5">
        <v>0</v>
      </c>
      <c r="G50" s="5">
        <f t="shared" ref="G50:H50" si="7">B26</f>
        <v>660000</v>
      </c>
      <c r="H50" s="5">
        <f t="shared" si="7"/>
        <v>87000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t="s">
        <v>34</v>
      </c>
    </row>
    <row r="54" spans="1:13" x14ac:dyDescent="0.25">
      <c r="A54" s="1" t="s">
        <v>10</v>
      </c>
      <c r="B54" s="8" t="s">
        <v>35</v>
      </c>
    </row>
    <row r="55" spans="1:13" x14ac:dyDescent="0.25">
      <c r="A55" s="6">
        <v>2006</v>
      </c>
      <c r="B55">
        <v>201.6</v>
      </c>
    </row>
    <row r="56" spans="1:13" x14ac:dyDescent="0.25">
      <c r="A56" s="6">
        <v>2012</v>
      </c>
      <c r="B56">
        <v>229.59399999999999</v>
      </c>
    </row>
    <row r="58" spans="1:13" x14ac:dyDescent="0.25">
      <c r="A58" s="9" t="s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10</v>
      </c>
      <c r="B59" s="8" t="s">
        <v>25</v>
      </c>
      <c r="C59" s="8" t="s">
        <v>15</v>
      </c>
      <c r="D59" s="8" t="s">
        <v>26</v>
      </c>
      <c r="E59" s="8" t="s">
        <v>23</v>
      </c>
      <c r="F59" s="8" t="s">
        <v>27</v>
      </c>
      <c r="G59" s="8" t="s">
        <v>28</v>
      </c>
      <c r="H59" s="8" t="s">
        <v>21</v>
      </c>
      <c r="I59" s="8" t="s">
        <v>49</v>
      </c>
      <c r="J59" s="8" t="s">
        <v>50</v>
      </c>
      <c r="K59" s="8" t="s">
        <v>29</v>
      </c>
      <c r="L59" s="8" t="s">
        <v>30</v>
      </c>
      <c r="M59" s="8" t="s">
        <v>48</v>
      </c>
    </row>
    <row r="60" spans="1:13" x14ac:dyDescent="0.25">
      <c r="A60" s="6">
        <v>2015</v>
      </c>
      <c r="B60" s="5">
        <f t="shared" ref="B60:M60" si="8">B36*($B$56/$B$55)</f>
        <v>0</v>
      </c>
      <c r="C60" s="5">
        <f>C36*($B$56/$B$55)</f>
        <v>3188.8055555555557</v>
      </c>
      <c r="D60" s="5">
        <f t="shared" si="8"/>
        <v>0</v>
      </c>
      <c r="E60" s="5">
        <f t="shared" si="8"/>
        <v>13666.309523809525</v>
      </c>
      <c r="F60" s="5">
        <f t="shared" si="8"/>
        <v>0</v>
      </c>
      <c r="G60" s="5">
        <f t="shared" si="8"/>
        <v>717481.25</v>
      </c>
      <c r="H60" s="5">
        <f t="shared" si="8"/>
        <v>76303.561507936509</v>
      </c>
      <c r="I60" s="5">
        <f t="shared" si="8"/>
        <v>0</v>
      </c>
      <c r="J60" s="5">
        <f t="shared" si="8"/>
        <v>0</v>
      </c>
      <c r="K60" s="5">
        <f t="shared" si="8"/>
        <v>0</v>
      </c>
      <c r="L60" s="5">
        <f t="shared" si="8"/>
        <v>0</v>
      </c>
      <c r="M60" s="5">
        <f t="shared" si="8"/>
        <v>0</v>
      </c>
    </row>
    <row r="61" spans="1:13" x14ac:dyDescent="0.25">
      <c r="A61" s="6">
        <v>2020</v>
      </c>
      <c r="B61" s="5">
        <f t="shared" ref="B61:M61" si="9">B37*($B$56/$B$55)</f>
        <v>0</v>
      </c>
      <c r="C61" s="5">
        <f t="shared" si="9"/>
        <v>3530.4632936507937</v>
      </c>
      <c r="D61" s="5">
        <f t="shared" si="9"/>
        <v>0</v>
      </c>
      <c r="E61" s="5">
        <f t="shared" si="9"/>
        <v>14805.168650793652</v>
      </c>
      <c r="F61" s="5">
        <f t="shared" si="9"/>
        <v>0</v>
      </c>
      <c r="G61" s="5">
        <f t="shared" si="9"/>
        <v>797201.38888888899</v>
      </c>
      <c r="H61" s="5">
        <f t="shared" si="9"/>
        <v>84275.575396825399</v>
      </c>
      <c r="I61" s="5">
        <f t="shared" si="9"/>
        <v>0</v>
      </c>
      <c r="J61" s="5">
        <f t="shared" si="9"/>
        <v>0</v>
      </c>
      <c r="K61" s="5">
        <f t="shared" si="9"/>
        <v>0</v>
      </c>
      <c r="L61" s="5">
        <f t="shared" si="9"/>
        <v>0</v>
      </c>
      <c r="M61" s="5">
        <f t="shared" si="9"/>
        <v>0</v>
      </c>
    </row>
    <row r="62" spans="1:13" x14ac:dyDescent="0.25">
      <c r="A62" s="6">
        <v>2030</v>
      </c>
      <c r="B62" s="5">
        <f t="shared" ref="B62:M62" si="10">B38*($B$56/$B$55)</f>
        <v>0</v>
      </c>
      <c r="C62" s="5">
        <f t="shared" si="10"/>
        <v>4099.8928571428578</v>
      </c>
      <c r="D62" s="5">
        <f t="shared" si="10"/>
        <v>0</v>
      </c>
      <c r="E62" s="5">
        <f t="shared" si="10"/>
        <v>17082.886904761905</v>
      </c>
      <c r="F62" s="5">
        <f t="shared" si="10"/>
        <v>0</v>
      </c>
      <c r="G62" s="5">
        <f t="shared" si="10"/>
        <v>945253.07539682544</v>
      </c>
      <c r="H62" s="5">
        <f t="shared" si="10"/>
        <v>99080.744047619053</v>
      </c>
      <c r="I62" s="5">
        <f t="shared" si="10"/>
        <v>0</v>
      </c>
      <c r="J62" s="5">
        <f t="shared" si="10"/>
        <v>0</v>
      </c>
      <c r="K62" s="5">
        <f t="shared" si="10"/>
        <v>0</v>
      </c>
      <c r="L62" s="5">
        <f t="shared" si="10"/>
        <v>0</v>
      </c>
      <c r="M62" s="5">
        <f t="shared" si="10"/>
        <v>0</v>
      </c>
    </row>
    <row r="64" spans="1:13" x14ac:dyDescent="0.25">
      <c r="A64" s="9" t="s">
        <v>58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25">
      <c r="A65" s="1" t="s">
        <v>10</v>
      </c>
      <c r="B65" s="8" t="s">
        <v>25</v>
      </c>
      <c r="C65" s="8" t="s">
        <v>15</v>
      </c>
      <c r="D65" s="8" t="s">
        <v>26</v>
      </c>
      <c r="E65" s="8" t="s">
        <v>23</v>
      </c>
      <c r="F65" s="8" t="s">
        <v>27</v>
      </c>
      <c r="G65" s="8" t="s">
        <v>28</v>
      </c>
      <c r="H65" s="8" t="s">
        <v>21</v>
      </c>
      <c r="I65" s="8" t="s">
        <v>49</v>
      </c>
      <c r="J65" s="8" t="s">
        <v>50</v>
      </c>
      <c r="K65" s="8" t="s">
        <v>29</v>
      </c>
      <c r="L65" s="8" t="s">
        <v>30</v>
      </c>
      <c r="M65" s="8" t="s">
        <v>48</v>
      </c>
    </row>
    <row r="66" spans="1:13" x14ac:dyDescent="0.25">
      <c r="A66" s="6">
        <v>2015</v>
      </c>
      <c r="B66" s="5">
        <f t="shared" ref="B66:M66" si="11">B42*($B$56/$B$55)</f>
        <v>0</v>
      </c>
      <c r="C66" s="5">
        <f>C42*($B$56/$B$55)</f>
        <v>3188.8055555555557</v>
      </c>
      <c r="D66" s="5">
        <f t="shared" ref="D66:M66" si="12">D42*($B$56/$B$55)</f>
        <v>0</v>
      </c>
      <c r="E66" s="5">
        <f t="shared" si="12"/>
        <v>19360.605158730159</v>
      </c>
      <c r="F66" s="5">
        <f t="shared" si="12"/>
        <v>0</v>
      </c>
      <c r="G66" s="5">
        <f t="shared" si="12"/>
        <v>592206.74603174604</v>
      </c>
      <c r="H66" s="5">
        <f t="shared" si="12"/>
        <v>107052.75793650794</v>
      </c>
      <c r="I66" s="5">
        <f t="shared" si="12"/>
        <v>0</v>
      </c>
      <c r="J66" s="5">
        <f t="shared" si="12"/>
        <v>0</v>
      </c>
      <c r="K66" s="5">
        <f t="shared" si="12"/>
        <v>0</v>
      </c>
      <c r="L66" s="5">
        <f t="shared" si="12"/>
        <v>0</v>
      </c>
      <c r="M66" s="5">
        <f t="shared" si="12"/>
        <v>0</v>
      </c>
    </row>
    <row r="67" spans="1:13" x14ac:dyDescent="0.25">
      <c r="A67" s="6">
        <v>2020</v>
      </c>
      <c r="B67" s="5">
        <f t="shared" ref="B67:M67" si="13">B43*($B$56/$B$55)</f>
        <v>0</v>
      </c>
      <c r="C67" s="5">
        <f t="shared" si="13"/>
        <v>3530.4632936507937</v>
      </c>
      <c r="D67" s="5">
        <f t="shared" si="13"/>
        <v>0</v>
      </c>
      <c r="E67" s="5">
        <f t="shared" si="13"/>
        <v>21638.323412698413</v>
      </c>
      <c r="F67" s="5">
        <f t="shared" si="13"/>
        <v>0</v>
      </c>
      <c r="G67" s="5">
        <f t="shared" si="13"/>
        <v>649149.70238095243</v>
      </c>
      <c r="H67" s="5">
        <f t="shared" si="13"/>
        <v>113885.91269841271</v>
      </c>
      <c r="I67" s="5">
        <f t="shared" si="13"/>
        <v>0</v>
      </c>
      <c r="J67" s="5">
        <f t="shared" si="13"/>
        <v>0</v>
      </c>
      <c r="K67" s="5">
        <f t="shared" si="13"/>
        <v>0</v>
      </c>
      <c r="L67" s="5">
        <f t="shared" si="13"/>
        <v>0</v>
      </c>
      <c r="M67" s="5">
        <f t="shared" si="13"/>
        <v>0</v>
      </c>
    </row>
    <row r="68" spans="1:13" x14ac:dyDescent="0.25">
      <c r="A68" s="6">
        <v>2030</v>
      </c>
      <c r="B68" s="5">
        <f t="shared" ref="B68:M68" si="14">B44*($B$56/$B$55)</f>
        <v>0</v>
      </c>
      <c r="C68" s="5">
        <f t="shared" si="14"/>
        <v>4099.8928571428578</v>
      </c>
      <c r="D68" s="5">
        <f t="shared" si="14"/>
        <v>0</v>
      </c>
      <c r="E68" s="5">
        <f t="shared" si="14"/>
        <v>25054.900793650795</v>
      </c>
      <c r="F68" s="5">
        <f t="shared" si="14"/>
        <v>0</v>
      </c>
      <c r="G68" s="5">
        <f t="shared" si="14"/>
        <v>751647.0238095239</v>
      </c>
      <c r="H68" s="5">
        <f t="shared" si="14"/>
        <v>136663.09523809524</v>
      </c>
      <c r="I68" s="5">
        <f t="shared" si="14"/>
        <v>0</v>
      </c>
      <c r="J68" s="5">
        <f t="shared" si="14"/>
        <v>0</v>
      </c>
      <c r="K68" s="5">
        <f t="shared" si="14"/>
        <v>0</v>
      </c>
      <c r="L68" s="5">
        <f t="shared" si="14"/>
        <v>0</v>
      </c>
      <c r="M68" s="5">
        <f t="shared" si="14"/>
        <v>0</v>
      </c>
    </row>
    <row r="70" spans="1:13" x14ac:dyDescent="0.25">
      <c r="A70" s="9" t="s">
        <v>59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25">
      <c r="A71" s="1" t="s">
        <v>10</v>
      </c>
      <c r="B71" s="8" t="s">
        <v>25</v>
      </c>
      <c r="C71" s="8" t="s">
        <v>15</v>
      </c>
      <c r="D71" s="8" t="s">
        <v>26</v>
      </c>
      <c r="E71" s="8" t="s">
        <v>23</v>
      </c>
      <c r="F71" s="8" t="s">
        <v>27</v>
      </c>
      <c r="G71" s="8" t="s">
        <v>28</v>
      </c>
      <c r="H71" s="8" t="s">
        <v>21</v>
      </c>
      <c r="I71" s="8" t="s">
        <v>49</v>
      </c>
      <c r="J71" s="8" t="s">
        <v>50</v>
      </c>
      <c r="K71" s="8" t="s">
        <v>29</v>
      </c>
      <c r="L71" s="8" t="s">
        <v>30</v>
      </c>
      <c r="M71" s="8" t="s">
        <v>48</v>
      </c>
    </row>
    <row r="72" spans="1:13" x14ac:dyDescent="0.25">
      <c r="A72" s="6">
        <v>2015</v>
      </c>
      <c r="B72" s="5">
        <f t="shared" ref="B72:M72" si="15">B48*($B$56/$B$55)</f>
        <v>0</v>
      </c>
      <c r="C72" s="5">
        <f>C48*($B$56/$B$55)</f>
        <v>3188.8055555555557</v>
      </c>
      <c r="D72" s="5">
        <f t="shared" ref="D72:M72" si="16">D48*($B$56/$B$55)</f>
        <v>0</v>
      </c>
      <c r="E72" s="5">
        <f t="shared" si="16"/>
        <v>12527.450396825398</v>
      </c>
      <c r="F72" s="5">
        <f t="shared" si="16"/>
        <v>0</v>
      </c>
      <c r="G72" s="5">
        <f t="shared" si="16"/>
        <v>592206.74603174604</v>
      </c>
      <c r="H72" s="5">
        <f t="shared" si="16"/>
        <v>76303.561507936509</v>
      </c>
      <c r="I72" s="5">
        <f t="shared" si="16"/>
        <v>0</v>
      </c>
      <c r="J72" s="5">
        <f t="shared" si="16"/>
        <v>0</v>
      </c>
      <c r="K72" s="5">
        <f t="shared" si="16"/>
        <v>0</v>
      </c>
      <c r="L72" s="5">
        <f t="shared" si="16"/>
        <v>0</v>
      </c>
      <c r="M72" s="5">
        <f t="shared" si="16"/>
        <v>0</v>
      </c>
    </row>
    <row r="73" spans="1:13" x14ac:dyDescent="0.25">
      <c r="A73" s="6">
        <v>2020</v>
      </c>
      <c r="B73" s="5">
        <f t="shared" ref="B73:M73" si="17">B49*($B$56/$B$55)</f>
        <v>0</v>
      </c>
      <c r="C73" s="5">
        <f t="shared" si="17"/>
        <v>3530.4632936507937</v>
      </c>
      <c r="D73" s="5">
        <f t="shared" si="17"/>
        <v>0</v>
      </c>
      <c r="E73" s="5">
        <f t="shared" si="17"/>
        <v>13666.309523809525</v>
      </c>
      <c r="F73" s="5">
        <f t="shared" si="17"/>
        <v>0</v>
      </c>
      <c r="G73" s="5">
        <f t="shared" si="17"/>
        <v>649149.70238095243</v>
      </c>
      <c r="H73" s="5">
        <f t="shared" si="17"/>
        <v>84275.575396825399</v>
      </c>
      <c r="I73" s="5">
        <f t="shared" si="17"/>
        <v>0</v>
      </c>
      <c r="J73" s="5">
        <f t="shared" si="17"/>
        <v>0</v>
      </c>
      <c r="K73" s="5">
        <f t="shared" si="17"/>
        <v>0</v>
      </c>
      <c r="L73" s="5">
        <f t="shared" si="17"/>
        <v>0</v>
      </c>
      <c r="M73" s="5">
        <f t="shared" si="17"/>
        <v>0</v>
      </c>
    </row>
    <row r="74" spans="1:13" x14ac:dyDescent="0.25">
      <c r="A74" s="6">
        <v>2030</v>
      </c>
      <c r="B74" s="5">
        <f t="shared" ref="B74:M74" si="18">B50*($B$56/$B$55)</f>
        <v>0</v>
      </c>
      <c r="C74" s="5">
        <f t="shared" si="18"/>
        <v>4099.8928571428578</v>
      </c>
      <c r="D74" s="5">
        <f t="shared" si="18"/>
        <v>0</v>
      </c>
      <c r="E74" s="5">
        <f t="shared" si="18"/>
        <v>15944.027777777779</v>
      </c>
      <c r="F74" s="5">
        <f t="shared" si="18"/>
        <v>0</v>
      </c>
      <c r="G74" s="5">
        <f t="shared" si="18"/>
        <v>751647.0238095239</v>
      </c>
      <c r="H74" s="5">
        <f t="shared" si="18"/>
        <v>99080.744047619053</v>
      </c>
      <c r="I74" s="5">
        <f t="shared" si="18"/>
        <v>0</v>
      </c>
      <c r="J74" s="5">
        <f t="shared" si="18"/>
        <v>0</v>
      </c>
      <c r="K74" s="5">
        <f t="shared" si="18"/>
        <v>0</v>
      </c>
      <c r="L74" s="5">
        <f t="shared" si="18"/>
        <v>0</v>
      </c>
      <c r="M74" s="5">
        <f t="shared" si="18"/>
        <v>0</v>
      </c>
    </row>
    <row r="76" spans="1:13" x14ac:dyDescent="0.25">
      <c r="A76" t="s">
        <v>36</v>
      </c>
    </row>
    <row r="78" spans="1:13" x14ac:dyDescent="0.25">
      <c r="A78" s="1" t="s">
        <v>37</v>
      </c>
      <c r="B78">
        <f>10^6</f>
        <v>1000000</v>
      </c>
    </row>
    <row r="80" spans="1:13" x14ac:dyDescent="0.25">
      <c r="A80" s="9" t="s">
        <v>57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25">
      <c r="A81" s="1" t="s">
        <v>10</v>
      </c>
      <c r="B81" s="8" t="s">
        <v>25</v>
      </c>
      <c r="C81" s="8" t="s">
        <v>15</v>
      </c>
      <c r="D81" s="8" t="s">
        <v>26</v>
      </c>
      <c r="E81" s="8" t="s">
        <v>23</v>
      </c>
      <c r="F81" s="8" t="s">
        <v>27</v>
      </c>
      <c r="G81" s="8" t="s">
        <v>28</v>
      </c>
      <c r="H81" s="8" t="s">
        <v>21</v>
      </c>
      <c r="I81" s="8" t="s">
        <v>49</v>
      </c>
      <c r="J81" s="8" t="s">
        <v>50</v>
      </c>
      <c r="K81" s="8" t="s">
        <v>29</v>
      </c>
      <c r="L81" s="8" t="s">
        <v>30</v>
      </c>
      <c r="M81" s="8" t="s">
        <v>48</v>
      </c>
    </row>
    <row r="82" spans="1:13" x14ac:dyDescent="0.25">
      <c r="A82" s="6">
        <v>2015</v>
      </c>
      <c r="B82" s="5">
        <f>B60/$B$78</f>
        <v>0</v>
      </c>
      <c r="C82" s="16">
        <f t="shared" ref="C82:M82" si="19">C60/$B$78</f>
        <v>3.1888055555555558E-3</v>
      </c>
      <c r="D82" s="5">
        <f t="shared" si="19"/>
        <v>0</v>
      </c>
      <c r="E82" s="16">
        <f t="shared" si="19"/>
        <v>1.3666309523809525E-2</v>
      </c>
      <c r="F82" s="5">
        <f t="shared" si="19"/>
        <v>0</v>
      </c>
      <c r="G82" s="16">
        <f t="shared" si="19"/>
        <v>0.71748124999999996</v>
      </c>
      <c r="H82" s="16">
        <f t="shared" si="19"/>
        <v>7.6303561507936504E-2</v>
      </c>
      <c r="I82" s="5">
        <f t="shared" si="19"/>
        <v>0</v>
      </c>
      <c r="J82" s="5">
        <f t="shared" si="19"/>
        <v>0</v>
      </c>
      <c r="K82" s="5">
        <f t="shared" si="19"/>
        <v>0</v>
      </c>
      <c r="L82" s="5">
        <f t="shared" si="19"/>
        <v>0</v>
      </c>
      <c r="M82" s="5">
        <f t="shared" si="19"/>
        <v>0</v>
      </c>
    </row>
    <row r="83" spans="1:13" x14ac:dyDescent="0.25">
      <c r="A83" s="6">
        <v>2020</v>
      </c>
      <c r="B83" s="5">
        <f t="shared" ref="B83:M83" si="20">B61/$B$78</f>
        <v>0</v>
      </c>
      <c r="C83" s="16">
        <f t="shared" si="20"/>
        <v>3.5304632936507935E-3</v>
      </c>
      <c r="D83" s="5">
        <f t="shared" si="20"/>
        <v>0</v>
      </c>
      <c r="E83" s="16">
        <f t="shared" si="20"/>
        <v>1.4805168650793652E-2</v>
      </c>
      <c r="F83" s="5">
        <f t="shared" si="20"/>
        <v>0</v>
      </c>
      <c r="G83" s="16">
        <f t="shared" si="20"/>
        <v>0.79720138888888903</v>
      </c>
      <c r="H83" s="16">
        <f t="shared" si="20"/>
        <v>8.4275575396825397E-2</v>
      </c>
      <c r="I83" s="5">
        <f t="shared" si="20"/>
        <v>0</v>
      </c>
      <c r="J83" s="5">
        <f t="shared" si="20"/>
        <v>0</v>
      </c>
      <c r="K83" s="5">
        <f t="shared" si="20"/>
        <v>0</v>
      </c>
      <c r="L83" s="5">
        <f t="shared" si="20"/>
        <v>0</v>
      </c>
      <c r="M83" s="5">
        <f t="shared" si="20"/>
        <v>0</v>
      </c>
    </row>
    <row r="84" spans="1:13" x14ac:dyDescent="0.25">
      <c r="A84" s="6">
        <v>2030</v>
      </c>
      <c r="B84" s="5">
        <f t="shared" ref="B84:M84" si="21">B62/$B$78</f>
        <v>0</v>
      </c>
      <c r="C84" s="16">
        <f t="shared" si="21"/>
        <v>4.0998928571428575E-3</v>
      </c>
      <c r="D84" s="5">
        <f t="shared" si="21"/>
        <v>0</v>
      </c>
      <c r="E84" s="16">
        <f t="shared" si="21"/>
        <v>1.7082886904761906E-2</v>
      </c>
      <c r="F84" s="5">
        <f t="shared" si="21"/>
        <v>0</v>
      </c>
      <c r="G84" s="16">
        <f t="shared" si="21"/>
        <v>0.94525307539682546</v>
      </c>
      <c r="H84" s="16">
        <f t="shared" si="21"/>
        <v>9.908074404761906E-2</v>
      </c>
      <c r="I84" s="5">
        <f t="shared" si="21"/>
        <v>0</v>
      </c>
      <c r="J84" s="5">
        <f t="shared" si="21"/>
        <v>0</v>
      </c>
      <c r="K84" s="5">
        <f t="shared" si="21"/>
        <v>0</v>
      </c>
      <c r="L84" s="5">
        <f t="shared" si="21"/>
        <v>0</v>
      </c>
      <c r="M84" s="5">
        <f t="shared" si="21"/>
        <v>0</v>
      </c>
    </row>
    <row r="86" spans="1:13" x14ac:dyDescent="0.25">
      <c r="A86" s="9" t="s">
        <v>58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25">
      <c r="A87" s="1" t="s">
        <v>10</v>
      </c>
      <c r="B87" s="8" t="s">
        <v>25</v>
      </c>
      <c r="C87" s="8" t="s">
        <v>15</v>
      </c>
      <c r="D87" s="8" t="s">
        <v>26</v>
      </c>
      <c r="E87" s="8" t="s">
        <v>23</v>
      </c>
      <c r="F87" s="8" t="s">
        <v>27</v>
      </c>
      <c r="G87" s="8" t="s">
        <v>28</v>
      </c>
      <c r="H87" s="8" t="s">
        <v>21</v>
      </c>
      <c r="I87" s="8" t="s">
        <v>49</v>
      </c>
      <c r="J87" s="8" t="s">
        <v>50</v>
      </c>
      <c r="K87" s="8" t="s">
        <v>29</v>
      </c>
      <c r="L87" s="8" t="s">
        <v>30</v>
      </c>
      <c r="M87" s="8" t="s">
        <v>48</v>
      </c>
    </row>
    <row r="88" spans="1:13" x14ac:dyDescent="0.25">
      <c r="A88" s="6">
        <v>2015</v>
      </c>
      <c r="B88" s="5">
        <f>B66/$B$78</f>
        <v>0</v>
      </c>
      <c r="C88" s="16">
        <f t="shared" ref="C88:M88" si="22">C66/$B$78</f>
        <v>3.1888055555555558E-3</v>
      </c>
      <c r="D88" s="5">
        <f t="shared" si="22"/>
        <v>0</v>
      </c>
      <c r="E88" s="16">
        <f t="shared" si="22"/>
        <v>1.936060515873016E-2</v>
      </c>
      <c r="F88" s="5">
        <f t="shared" si="22"/>
        <v>0</v>
      </c>
      <c r="G88" s="16">
        <f t="shared" si="22"/>
        <v>0.59220674603174606</v>
      </c>
      <c r="H88" s="16">
        <f t="shared" si="22"/>
        <v>0.10705275793650794</v>
      </c>
      <c r="I88" s="5">
        <f t="shared" si="22"/>
        <v>0</v>
      </c>
      <c r="J88" s="5">
        <f t="shared" si="22"/>
        <v>0</v>
      </c>
      <c r="K88" s="5">
        <f t="shared" si="22"/>
        <v>0</v>
      </c>
      <c r="L88" s="5">
        <f t="shared" si="22"/>
        <v>0</v>
      </c>
      <c r="M88" s="5">
        <f t="shared" si="22"/>
        <v>0</v>
      </c>
    </row>
    <row r="89" spans="1:13" x14ac:dyDescent="0.25">
      <c r="A89" s="6">
        <v>2020</v>
      </c>
      <c r="B89" s="5">
        <f t="shared" ref="B89:M89" si="23">B67/$B$78</f>
        <v>0</v>
      </c>
      <c r="C89" s="16">
        <f t="shared" si="23"/>
        <v>3.5304632936507935E-3</v>
      </c>
      <c r="D89" s="5">
        <f t="shared" si="23"/>
        <v>0</v>
      </c>
      <c r="E89" s="16">
        <f t="shared" si="23"/>
        <v>2.1638323412698415E-2</v>
      </c>
      <c r="F89" s="5">
        <f t="shared" si="23"/>
        <v>0</v>
      </c>
      <c r="G89" s="16">
        <f t="shared" si="23"/>
        <v>0.64914970238095238</v>
      </c>
      <c r="H89" s="16">
        <f t="shared" si="23"/>
        <v>0.11388591269841271</v>
      </c>
      <c r="I89" s="5">
        <f t="shared" si="23"/>
        <v>0</v>
      </c>
      <c r="J89" s="5">
        <f t="shared" si="23"/>
        <v>0</v>
      </c>
      <c r="K89" s="5">
        <f t="shared" si="23"/>
        <v>0</v>
      </c>
      <c r="L89" s="5">
        <f t="shared" si="23"/>
        <v>0</v>
      </c>
      <c r="M89" s="5">
        <f t="shared" si="23"/>
        <v>0</v>
      </c>
    </row>
    <row r="90" spans="1:13" x14ac:dyDescent="0.25">
      <c r="A90" s="6">
        <v>2030</v>
      </c>
      <c r="B90" s="5">
        <f t="shared" ref="B90:M90" si="24">B68/$B$78</f>
        <v>0</v>
      </c>
      <c r="C90" s="16">
        <f t="shared" si="24"/>
        <v>4.0998928571428575E-3</v>
      </c>
      <c r="D90" s="5">
        <f t="shared" si="24"/>
        <v>0</v>
      </c>
      <c r="E90" s="16">
        <f t="shared" si="24"/>
        <v>2.5054900793650796E-2</v>
      </c>
      <c r="F90" s="5">
        <f t="shared" si="24"/>
        <v>0</v>
      </c>
      <c r="G90" s="16">
        <f t="shared" si="24"/>
        <v>0.75164702380952386</v>
      </c>
      <c r="H90" s="16">
        <f t="shared" si="24"/>
        <v>0.13666309523809525</v>
      </c>
      <c r="I90" s="5">
        <f t="shared" si="24"/>
        <v>0</v>
      </c>
      <c r="J90" s="5">
        <f t="shared" si="24"/>
        <v>0</v>
      </c>
      <c r="K90" s="5">
        <f t="shared" si="24"/>
        <v>0</v>
      </c>
      <c r="L90" s="5">
        <f t="shared" si="24"/>
        <v>0</v>
      </c>
      <c r="M90" s="5">
        <f t="shared" si="24"/>
        <v>0</v>
      </c>
    </row>
    <row r="92" spans="1:13" x14ac:dyDescent="0.25">
      <c r="A92" s="9" t="s">
        <v>59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25">
      <c r="A93" s="1" t="s">
        <v>10</v>
      </c>
      <c r="B93" s="8" t="s">
        <v>25</v>
      </c>
      <c r="C93" s="8" t="s">
        <v>15</v>
      </c>
      <c r="D93" s="8" t="s">
        <v>26</v>
      </c>
      <c r="E93" s="8" t="s">
        <v>23</v>
      </c>
      <c r="F93" s="8" t="s">
        <v>27</v>
      </c>
      <c r="G93" s="8" t="s">
        <v>28</v>
      </c>
      <c r="H93" s="8" t="s">
        <v>21</v>
      </c>
      <c r="I93" s="8" t="s">
        <v>49</v>
      </c>
      <c r="J93" s="8" t="s">
        <v>50</v>
      </c>
      <c r="K93" s="8" t="s">
        <v>29</v>
      </c>
      <c r="L93" s="8" t="s">
        <v>30</v>
      </c>
      <c r="M93" s="8" t="s">
        <v>48</v>
      </c>
    </row>
    <row r="94" spans="1:13" x14ac:dyDescent="0.25">
      <c r="A94" s="6">
        <v>2015</v>
      </c>
      <c r="B94" s="5">
        <f>B72/$B$78</f>
        <v>0</v>
      </c>
      <c r="C94" s="16">
        <f t="shared" ref="C94:M94" si="25">C72/$B$78</f>
        <v>3.1888055555555558E-3</v>
      </c>
      <c r="D94" s="5">
        <f t="shared" si="25"/>
        <v>0</v>
      </c>
      <c r="E94" s="16">
        <f t="shared" si="25"/>
        <v>1.2527450396825398E-2</v>
      </c>
      <c r="F94" s="5">
        <f t="shared" si="25"/>
        <v>0</v>
      </c>
      <c r="G94" s="16">
        <f t="shared" si="25"/>
        <v>0.59220674603174606</v>
      </c>
      <c r="H94" s="16">
        <f t="shared" si="25"/>
        <v>7.6303561507936504E-2</v>
      </c>
      <c r="I94" s="5">
        <f t="shared" si="25"/>
        <v>0</v>
      </c>
      <c r="J94" s="5">
        <f t="shared" si="25"/>
        <v>0</v>
      </c>
      <c r="K94" s="5">
        <f t="shared" si="25"/>
        <v>0</v>
      </c>
      <c r="L94" s="5">
        <f t="shared" si="25"/>
        <v>0</v>
      </c>
      <c r="M94" s="5">
        <f t="shared" si="25"/>
        <v>0</v>
      </c>
    </row>
    <row r="95" spans="1:13" x14ac:dyDescent="0.25">
      <c r="A95" s="6">
        <v>2020</v>
      </c>
      <c r="B95" s="5">
        <f t="shared" ref="B95:M95" si="26">B73/$B$78</f>
        <v>0</v>
      </c>
      <c r="C95" s="16">
        <f t="shared" si="26"/>
        <v>3.5304632936507935E-3</v>
      </c>
      <c r="D95" s="5">
        <f t="shared" si="26"/>
        <v>0</v>
      </c>
      <c r="E95" s="16">
        <f t="shared" si="26"/>
        <v>1.3666309523809525E-2</v>
      </c>
      <c r="F95" s="5">
        <f t="shared" si="26"/>
        <v>0</v>
      </c>
      <c r="G95" s="16">
        <f t="shared" si="26"/>
        <v>0.64914970238095238</v>
      </c>
      <c r="H95" s="16">
        <f t="shared" si="26"/>
        <v>8.4275575396825397E-2</v>
      </c>
      <c r="I95" s="5">
        <f t="shared" si="26"/>
        <v>0</v>
      </c>
      <c r="J95" s="5">
        <f t="shared" si="26"/>
        <v>0</v>
      </c>
      <c r="K95" s="5">
        <f t="shared" si="26"/>
        <v>0</v>
      </c>
      <c r="L95" s="5">
        <f t="shared" si="26"/>
        <v>0</v>
      </c>
      <c r="M95" s="5">
        <f t="shared" si="26"/>
        <v>0</v>
      </c>
    </row>
    <row r="96" spans="1:13" x14ac:dyDescent="0.25">
      <c r="A96" s="6">
        <v>2030</v>
      </c>
      <c r="B96" s="5">
        <f t="shared" ref="B96:M96" si="27">B74/$B$78</f>
        <v>0</v>
      </c>
      <c r="C96" s="16">
        <f t="shared" si="27"/>
        <v>4.0998928571428575E-3</v>
      </c>
      <c r="D96" s="5">
        <f t="shared" si="27"/>
        <v>0</v>
      </c>
      <c r="E96" s="16">
        <f t="shared" si="27"/>
        <v>1.5944027777777779E-2</v>
      </c>
      <c r="F96" s="5">
        <f t="shared" si="27"/>
        <v>0</v>
      </c>
      <c r="G96" s="16">
        <f t="shared" si="27"/>
        <v>0.75164702380952386</v>
      </c>
      <c r="H96" s="16">
        <f t="shared" si="27"/>
        <v>9.908074404761906E-2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</row>
    <row r="98" spans="1:1" x14ac:dyDescent="0.25">
      <c r="A98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5" x14ac:dyDescent="0.25"/>
  <sheetData>
    <row r="1" spans="1:13" x14ac:dyDescent="0.25">
      <c r="A1" s="8" t="s">
        <v>10</v>
      </c>
      <c r="B1" s="8" t="s">
        <v>25</v>
      </c>
      <c r="C1" s="8" t="s">
        <v>15</v>
      </c>
      <c r="D1" s="12" t="s">
        <v>26</v>
      </c>
      <c r="E1" s="8" t="s">
        <v>23</v>
      </c>
      <c r="F1" s="8" t="s">
        <v>27</v>
      </c>
      <c r="G1" s="8" t="s">
        <v>28</v>
      </c>
      <c r="H1" s="8" t="s">
        <v>21</v>
      </c>
      <c r="I1" s="8" t="s">
        <v>49</v>
      </c>
      <c r="J1" s="8" t="s">
        <v>50</v>
      </c>
      <c r="K1" s="8" t="s">
        <v>29</v>
      </c>
      <c r="L1" s="8" t="s">
        <v>30</v>
      </c>
      <c r="M1" s="8" t="s">
        <v>48</v>
      </c>
    </row>
    <row r="2" spans="1:13" x14ac:dyDescent="0.25">
      <c r="A2">
        <v>2013</v>
      </c>
      <c r="B2" s="11">
        <f>TREND(Calculations!B$82:B$83,Calculations!$A$82:$A$83,$A2)</f>
        <v>0</v>
      </c>
      <c r="C2" s="11">
        <f>TREND(Calculations!C$82:C$83,Calculations!$A$82:$A$83,$A2)</f>
        <v>3.0521424603174585E-3</v>
      </c>
      <c r="D2" s="11">
        <f>TREND(Calculations!D$82:D$83,Calculations!$A$82:$A$83,$A2)</f>
        <v>0</v>
      </c>
      <c r="E2" s="11">
        <f>TREND(Calculations!E$82:E$83,Calculations!$A$82:$A$83,$A2)</f>
        <v>1.3210765873015839E-2</v>
      </c>
      <c r="F2" s="11">
        <f>TREND(Calculations!F$82:F$83,Calculations!$A$82:$A$83,$A2)</f>
        <v>0</v>
      </c>
      <c r="G2" s="11">
        <f>TREND(Calculations!G$82:G$83,Calculations!$A$82:$A$83,$A2)</f>
        <v>0.68559319444444355</v>
      </c>
      <c r="H2" s="11">
        <f>TREND(Calculations!H$82:H$83,Calculations!$A$82:$A$83,$A2)</f>
        <v>7.3114755952381039E-2</v>
      </c>
      <c r="I2" s="11">
        <f>TREND(Calculations!I$82:I$83,Calculations!$A$82:$A$83,$A2)</f>
        <v>0</v>
      </c>
      <c r="J2" s="11">
        <f>TREND(Calculations!J$82:J$83,Calculations!$A$82:$A$83,$A2)</f>
        <v>0</v>
      </c>
      <c r="K2" s="11">
        <f>TREND(Calculations!K$82:K$83,Calculations!$A$82:$A$83,$A2)</f>
        <v>0</v>
      </c>
      <c r="L2" s="11">
        <f>TREND(Calculations!L$82:L$83,Calculations!$A$82:$A$83,$A2)</f>
        <v>0</v>
      </c>
      <c r="M2" s="11">
        <f>TREND(Calculations!M$82:M$83,Calculations!$A$82:$A$83,$A2)</f>
        <v>0</v>
      </c>
    </row>
    <row r="3" spans="1:13" x14ac:dyDescent="0.25">
      <c r="A3">
        <v>2014</v>
      </c>
      <c r="B3" s="11">
        <f>TREND(Calculations!B$82:B$83,Calculations!$A$82:$A$83,$A3)</f>
        <v>0</v>
      </c>
      <c r="C3" s="11">
        <f>TREND(Calculations!C$82:C$83,Calculations!$A$82:$A$83,$A3)</f>
        <v>3.1204740079365245E-3</v>
      </c>
      <c r="D3" s="11">
        <f>TREND(Calculations!D$82:D$83,Calculations!$A$82:$A$83,$A3)</f>
        <v>0</v>
      </c>
      <c r="E3" s="11">
        <f>TREND(Calculations!E$82:E$83,Calculations!$A$82:$A$83,$A3)</f>
        <v>1.3438537698412689E-2</v>
      </c>
      <c r="F3" s="11">
        <f>TREND(Calculations!F$82:F$83,Calculations!$A$82:$A$83,$A3)</f>
        <v>0</v>
      </c>
      <c r="G3" s="11">
        <f>TREND(Calculations!G$82:G$83,Calculations!$A$82:$A$83,$A3)</f>
        <v>0.70153722222222115</v>
      </c>
      <c r="H3" s="11">
        <f>TREND(Calculations!H$82:H$83,Calculations!$A$82:$A$83,$A3)</f>
        <v>7.4709158730158709E-2</v>
      </c>
      <c r="I3" s="11">
        <f>TREND(Calculations!I$82:I$83,Calculations!$A$82:$A$83,$A3)</f>
        <v>0</v>
      </c>
      <c r="J3" s="11">
        <f>TREND(Calculations!J$82:J$83,Calculations!$A$82:$A$83,$A3)</f>
        <v>0</v>
      </c>
      <c r="K3" s="11">
        <f>TREND(Calculations!K$82:K$83,Calculations!$A$82:$A$83,$A3)</f>
        <v>0</v>
      </c>
      <c r="L3" s="11">
        <f>TREND(Calculations!L$82:L$83,Calculations!$A$82:$A$83,$A3)</f>
        <v>0</v>
      </c>
      <c r="M3" s="11">
        <f>TREND(Calculations!M$82:M$83,Calculations!$A$82:$A$83,$A3)</f>
        <v>0</v>
      </c>
    </row>
    <row r="4" spans="1:13" x14ac:dyDescent="0.25">
      <c r="A4">
        <v>2015</v>
      </c>
      <c r="B4" s="11">
        <f>TREND(Calculations!B$82:B$83,Calculations!$A$82:$A$83,$A4)</f>
        <v>0</v>
      </c>
      <c r="C4" s="11">
        <f>TREND(Calculations!C$82:C$83,Calculations!$A$82:$A$83,$A4)</f>
        <v>3.1888055555555628E-3</v>
      </c>
      <c r="D4" s="11">
        <f>TREND(Calculations!D$82:D$83,Calculations!$A$82:$A$83,$A4)</f>
        <v>0</v>
      </c>
      <c r="E4" s="11">
        <f>TREND(Calculations!E$82:E$83,Calculations!$A$82:$A$83,$A4)</f>
        <v>1.3666309523809483E-2</v>
      </c>
      <c r="F4" s="11">
        <f>TREND(Calculations!F$82:F$83,Calculations!$A$82:$A$83,$A4)</f>
        <v>0</v>
      </c>
      <c r="G4" s="11">
        <f>TREND(Calculations!G$82:G$83,Calculations!$A$82:$A$83,$A4)</f>
        <v>0.71748124999999874</v>
      </c>
      <c r="H4" s="11">
        <f>TREND(Calculations!H$82:H$83,Calculations!$A$82:$A$83,$A4)</f>
        <v>7.6303561507936379E-2</v>
      </c>
      <c r="I4" s="11">
        <f>TREND(Calculations!I$82:I$83,Calculations!$A$82:$A$83,$A4)</f>
        <v>0</v>
      </c>
      <c r="J4" s="11">
        <f>TREND(Calculations!J$82:J$83,Calculations!$A$82:$A$83,$A4)</f>
        <v>0</v>
      </c>
      <c r="K4" s="11">
        <f>TREND(Calculations!K$82:K$83,Calculations!$A$82:$A$83,$A4)</f>
        <v>0</v>
      </c>
      <c r="L4" s="11">
        <f>TREND(Calculations!L$82:L$83,Calculations!$A$82:$A$83,$A4)</f>
        <v>0</v>
      </c>
      <c r="M4" s="11">
        <f>TREND(Calculations!M$82:M$83,Calculations!$A$82:$A$83,$A4)</f>
        <v>0</v>
      </c>
    </row>
    <row r="5" spans="1:13" x14ac:dyDescent="0.25">
      <c r="A5">
        <v>2016</v>
      </c>
      <c r="B5" s="11">
        <f>TREND(Calculations!B$82:B$83,Calculations!$A$82:$A$83,$A5)</f>
        <v>0</v>
      </c>
      <c r="C5" s="11">
        <f>TREND(Calculations!C$82:C$83,Calculations!$A$82:$A$83,$A5)</f>
        <v>3.257137103174601E-3</v>
      </c>
      <c r="D5" s="11">
        <f>TREND(Calculations!D$82:D$83,Calculations!$A$82:$A$83,$A5)</f>
        <v>0</v>
      </c>
      <c r="E5" s="11">
        <f>TREND(Calculations!E$82:E$83,Calculations!$A$82:$A$83,$A5)</f>
        <v>1.3894081349206333E-2</v>
      </c>
      <c r="F5" s="11">
        <f>TREND(Calculations!F$82:F$83,Calculations!$A$82:$A$83,$A5)</f>
        <v>0</v>
      </c>
      <c r="G5" s="11">
        <f>TREND(Calculations!G$82:G$83,Calculations!$A$82:$A$83,$A5)</f>
        <v>0.73342527777777633</v>
      </c>
      <c r="H5" s="11">
        <f>TREND(Calculations!H$82:H$83,Calculations!$A$82:$A$83,$A5)</f>
        <v>7.789796428571405E-2</v>
      </c>
      <c r="I5" s="11">
        <f>TREND(Calculations!I$82:I$83,Calculations!$A$82:$A$83,$A5)</f>
        <v>0</v>
      </c>
      <c r="J5" s="11">
        <f>TREND(Calculations!J$82:J$83,Calculations!$A$82:$A$83,$A5)</f>
        <v>0</v>
      </c>
      <c r="K5" s="11">
        <f>TREND(Calculations!K$82:K$83,Calculations!$A$82:$A$83,$A5)</f>
        <v>0</v>
      </c>
      <c r="L5" s="11">
        <f>TREND(Calculations!L$82:L$83,Calculations!$A$82:$A$83,$A5)</f>
        <v>0</v>
      </c>
      <c r="M5" s="11">
        <f>TREND(Calculations!M$82:M$83,Calculations!$A$82:$A$83,$A5)</f>
        <v>0</v>
      </c>
    </row>
    <row r="6" spans="1:13" x14ac:dyDescent="0.25">
      <c r="A6">
        <v>2017</v>
      </c>
      <c r="B6" s="11">
        <f>TREND(Calculations!B$82:B$83,Calculations!$A$82:$A$83,$A6)</f>
        <v>0</v>
      </c>
      <c r="C6" s="11">
        <f>TREND(Calculations!C$82:C$83,Calculations!$A$82:$A$83,$A6)</f>
        <v>3.325468650793667E-3</v>
      </c>
      <c r="D6" s="11">
        <f>TREND(Calculations!D$82:D$83,Calculations!$A$82:$A$83,$A6)</f>
        <v>0</v>
      </c>
      <c r="E6" s="11">
        <f>TREND(Calculations!E$82:E$83,Calculations!$A$82:$A$83,$A6)</f>
        <v>1.4121853174603183E-2</v>
      </c>
      <c r="F6" s="11">
        <f>TREND(Calculations!F$82:F$83,Calculations!$A$82:$A$83,$A6)</f>
        <v>0</v>
      </c>
      <c r="G6" s="11">
        <f>TREND(Calculations!G$82:G$83,Calculations!$A$82:$A$83,$A6)</f>
        <v>0.74936930555555392</v>
      </c>
      <c r="H6" s="11">
        <f>TREND(Calculations!H$82:H$83,Calculations!$A$82:$A$83,$A6)</f>
        <v>7.949236706349172E-2</v>
      </c>
      <c r="I6" s="11">
        <f>TREND(Calculations!I$82:I$83,Calculations!$A$82:$A$83,$A6)</f>
        <v>0</v>
      </c>
      <c r="J6" s="11">
        <f>TREND(Calculations!J$82:J$83,Calculations!$A$82:$A$83,$A6)</f>
        <v>0</v>
      </c>
      <c r="K6" s="11">
        <f>TREND(Calculations!K$82:K$83,Calculations!$A$82:$A$83,$A6)</f>
        <v>0</v>
      </c>
      <c r="L6" s="11">
        <f>TREND(Calculations!L$82:L$83,Calculations!$A$82:$A$83,$A6)</f>
        <v>0</v>
      </c>
      <c r="M6" s="11">
        <f>TREND(Calculations!M$82:M$83,Calculations!$A$82:$A$83,$A6)</f>
        <v>0</v>
      </c>
    </row>
    <row r="7" spans="1:13" x14ac:dyDescent="0.25">
      <c r="A7">
        <v>2018</v>
      </c>
      <c r="B7" s="11">
        <f>TREND(Calculations!B$82:B$83,Calculations!$A$82:$A$83,$A7)</f>
        <v>0</v>
      </c>
      <c r="C7" s="11">
        <f>TREND(Calculations!C$82:C$83,Calculations!$A$82:$A$83,$A7)</f>
        <v>3.3938001984127053E-3</v>
      </c>
      <c r="D7" s="11">
        <f>TREND(Calculations!D$82:D$83,Calculations!$A$82:$A$83,$A7)</f>
        <v>0</v>
      </c>
      <c r="E7" s="11">
        <f>TREND(Calculations!E$82:E$83,Calculations!$A$82:$A$83,$A7)</f>
        <v>1.4349624999999977E-2</v>
      </c>
      <c r="F7" s="11">
        <f>TREND(Calculations!F$82:F$83,Calculations!$A$82:$A$83,$A7)</f>
        <v>0</v>
      </c>
      <c r="G7" s="11">
        <f>TREND(Calculations!G$82:G$83,Calculations!$A$82:$A$83,$A7)</f>
        <v>0.76531333333333151</v>
      </c>
      <c r="H7" s="11">
        <f>TREND(Calculations!H$82:H$83,Calculations!$A$82:$A$83,$A7)</f>
        <v>8.1086769841269835E-2</v>
      </c>
      <c r="I7" s="11">
        <f>TREND(Calculations!I$82:I$83,Calculations!$A$82:$A$83,$A7)</f>
        <v>0</v>
      </c>
      <c r="J7" s="11">
        <f>TREND(Calculations!J$82:J$83,Calculations!$A$82:$A$83,$A7)</f>
        <v>0</v>
      </c>
      <c r="K7" s="11">
        <f>TREND(Calculations!K$82:K$83,Calculations!$A$82:$A$83,$A7)</f>
        <v>0</v>
      </c>
      <c r="L7" s="11">
        <f>TREND(Calculations!L$82:L$83,Calculations!$A$82:$A$83,$A7)</f>
        <v>0</v>
      </c>
      <c r="M7" s="11">
        <f>TREND(Calculations!M$82:M$83,Calculations!$A$82:$A$83,$A7)</f>
        <v>0</v>
      </c>
    </row>
    <row r="8" spans="1:13" x14ac:dyDescent="0.25">
      <c r="A8">
        <v>2019</v>
      </c>
      <c r="B8" s="11">
        <f>TREND(Calculations!B$82:B$83,Calculations!$A$82:$A$83,$A8)</f>
        <v>0</v>
      </c>
      <c r="C8" s="11">
        <f>TREND(Calculations!C$82:C$83,Calculations!$A$82:$A$83,$A8)</f>
        <v>3.4621317460317436E-3</v>
      </c>
      <c r="D8" s="11">
        <f>TREND(Calculations!D$82:D$83,Calculations!$A$82:$A$83,$A8)</f>
        <v>0</v>
      </c>
      <c r="E8" s="11">
        <f>TREND(Calculations!E$82:E$83,Calculations!$A$82:$A$83,$A8)</f>
        <v>1.4577396825396827E-2</v>
      </c>
      <c r="F8" s="11">
        <f>TREND(Calculations!F$82:F$83,Calculations!$A$82:$A$83,$A8)</f>
        <v>0</v>
      </c>
      <c r="G8" s="11">
        <f>TREND(Calculations!G$82:G$83,Calculations!$A$82:$A$83,$A8)</f>
        <v>0.78125736111110911</v>
      </c>
      <c r="H8" s="11">
        <f>TREND(Calculations!H$82:H$83,Calculations!$A$82:$A$83,$A8)</f>
        <v>8.2681172619047505E-2</v>
      </c>
      <c r="I8" s="11">
        <f>TREND(Calculations!I$82:I$83,Calculations!$A$82:$A$83,$A8)</f>
        <v>0</v>
      </c>
      <c r="J8" s="11">
        <f>TREND(Calculations!J$82:J$83,Calculations!$A$82:$A$83,$A8)</f>
        <v>0</v>
      </c>
      <c r="K8" s="11">
        <f>TREND(Calculations!K$82:K$83,Calculations!$A$82:$A$83,$A8)</f>
        <v>0</v>
      </c>
      <c r="L8" s="11">
        <f>TREND(Calculations!L$82:L$83,Calculations!$A$82:$A$83,$A8)</f>
        <v>0</v>
      </c>
      <c r="M8" s="11">
        <f>TREND(Calculations!M$82:M$83,Calculations!$A$82:$A$83,$A8)</f>
        <v>0</v>
      </c>
    </row>
    <row r="9" spans="1:13" x14ac:dyDescent="0.25">
      <c r="A9" s="13">
        <v>2020</v>
      </c>
      <c r="B9" s="14">
        <f>TREND(Calculations!B$82:B$83,Calculations!$A$82:$A$83,$A9)</f>
        <v>0</v>
      </c>
      <c r="C9" s="14">
        <f>TREND(Calculations!C$82:C$83,Calculations!$A$82:$A$83,$A9)</f>
        <v>3.5304632936508096E-3</v>
      </c>
      <c r="D9" s="14">
        <f>TREND(Calculations!D$82:D$83,Calculations!$A$82:$A$83,$A9)</f>
        <v>0</v>
      </c>
      <c r="E9" s="14">
        <f>TREND(Calculations!E$82:E$83,Calculations!$A$82:$A$83,$A9)</f>
        <v>1.4805168650793621E-2</v>
      </c>
      <c r="F9" s="14">
        <f>TREND(Calculations!F$82:F$83,Calculations!$A$82:$A$83,$A9)</f>
        <v>0</v>
      </c>
      <c r="G9" s="14">
        <f>TREND(Calculations!G$82:G$83,Calculations!$A$82:$A$83,$A9)</f>
        <v>0.7972013888888867</v>
      </c>
      <c r="H9" s="14">
        <f>TREND(Calculations!H$82:H$83,Calculations!$A$82:$A$83,$A9)</f>
        <v>8.4275575396825175E-2</v>
      </c>
      <c r="I9" s="14">
        <f>TREND(Calculations!I$82:I$83,Calculations!$A$82:$A$83,$A9)</f>
        <v>0</v>
      </c>
      <c r="J9" s="14">
        <f>TREND(Calculations!J$82:J$83,Calculations!$A$82:$A$83,$A9)</f>
        <v>0</v>
      </c>
      <c r="K9" s="14">
        <f>TREND(Calculations!K$82:K$83,Calculations!$A$82:$A$83,$A9)</f>
        <v>0</v>
      </c>
      <c r="L9" s="14">
        <f>TREND(Calculations!L$82:L$83,Calculations!$A$82:$A$83,$A9)</f>
        <v>0</v>
      </c>
      <c r="M9" s="14">
        <f>TREND(Calculations!M$82:M$83,Calculations!$A$82:$A$83,$A9)</f>
        <v>0</v>
      </c>
    </row>
    <row r="10" spans="1:13" x14ac:dyDescent="0.25">
      <c r="A10">
        <v>2021</v>
      </c>
      <c r="B10" s="11">
        <f>TREND(Calculations!B$83:B$84,Calculations!$A$83:$A$84,$A10)</f>
        <v>0</v>
      </c>
      <c r="C10" s="11">
        <f>TREND(Calculations!C$83:C$84,Calculations!$A$83:$A$84,$A10)</f>
        <v>3.5874062500000081E-3</v>
      </c>
      <c r="D10" s="11">
        <f>TREND(Calculations!D$83:D$84,Calculations!$A$83:$A$84,$A10)</f>
        <v>0</v>
      </c>
      <c r="E10" s="11">
        <f>TREND(Calculations!E$83:E$84,Calculations!$A$83:$A$84,$A10)</f>
        <v>1.5032940476190471E-2</v>
      </c>
      <c r="F10" s="11">
        <f>TREND(Calculations!F$83:F$84,Calculations!$A$83:$A$84,$A10)</f>
        <v>0</v>
      </c>
      <c r="G10" s="11">
        <f>TREND(Calculations!G$83:G$84,Calculations!$A$83:$A$84,$A10)</f>
        <v>0.81200655753968221</v>
      </c>
      <c r="H10" s="11">
        <f>TREND(Calculations!H$83:H$84,Calculations!$A$83:$A$84,$A10)</f>
        <v>8.5756092261904282E-2</v>
      </c>
      <c r="I10" s="11">
        <f>TREND(Calculations!I$83:I$84,Calculations!$A$83:$A$84,$A10)</f>
        <v>0</v>
      </c>
      <c r="J10" s="11">
        <f>TREND(Calculations!J$83:J$84,Calculations!$A$83:$A$84,$A10)</f>
        <v>0</v>
      </c>
      <c r="K10" s="11">
        <f>TREND(Calculations!K$83:K$84,Calculations!$A$83:$A$84,$A10)</f>
        <v>0</v>
      </c>
      <c r="L10" s="11">
        <f>TREND(Calculations!L$83:L$84,Calculations!$A$83:$A$84,$A10)</f>
        <v>0</v>
      </c>
      <c r="M10" s="11">
        <f>TREND(Calculations!M$83:M$84,Calculations!$A$83:$A$84,$A10)</f>
        <v>0</v>
      </c>
    </row>
    <row r="11" spans="1:13" x14ac:dyDescent="0.25">
      <c r="A11">
        <v>2022</v>
      </c>
      <c r="B11" s="11">
        <f>TREND(Calculations!B$83:B$84,Calculations!$A$83:$A$84,$A11)</f>
        <v>0</v>
      </c>
      <c r="C11" s="11">
        <f>TREND(Calculations!C$83:C$84,Calculations!$A$83:$A$84,$A11)</f>
        <v>3.6443492063492067E-3</v>
      </c>
      <c r="D11" s="11">
        <f>TREND(Calculations!D$83:D$84,Calculations!$A$83:$A$84,$A11)</f>
        <v>0</v>
      </c>
      <c r="E11" s="11">
        <f>TREND(Calculations!E$83:E$84,Calculations!$A$83:$A$84,$A11)</f>
        <v>1.5260712301587265E-2</v>
      </c>
      <c r="F11" s="11">
        <f>TREND(Calculations!F$83:F$84,Calculations!$A$83:$A$84,$A11)</f>
        <v>0</v>
      </c>
      <c r="G11" s="11">
        <f>TREND(Calculations!G$83:G$84,Calculations!$A$83:$A$84,$A11)</f>
        <v>0.82681172619047771</v>
      </c>
      <c r="H11" s="11">
        <f>TREND(Calculations!H$83:H$84,Calculations!$A$83:$A$84,$A11)</f>
        <v>8.7236609126983833E-2</v>
      </c>
      <c r="I11" s="11">
        <f>TREND(Calculations!I$83:I$84,Calculations!$A$83:$A$84,$A11)</f>
        <v>0</v>
      </c>
      <c r="J11" s="11">
        <f>TREND(Calculations!J$83:J$84,Calculations!$A$83:$A$84,$A11)</f>
        <v>0</v>
      </c>
      <c r="K11" s="11">
        <f>TREND(Calculations!K$83:K$84,Calculations!$A$83:$A$84,$A11)</f>
        <v>0</v>
      </c>
      <c r="L11" s="11">
        <f>TREND(Calculations!L$83:L$84,Calculations!$A$83:$A$84,$A11)</f>
        <v>0</v>
      </c>
      <c r="M11" s="11">
        <f>TREND(Calculations!M$83:M$84,Calculations!$A$83:$A$84,$A11)</f>
        <v>0</v>
      </c>
    </row>
    <row r="12" spans="1:13" x14ac:dyDescent="0.25">
      <c r="A12">
        <v>2023</v>
      </c>
      <c r="B12" s="11">
        <f>TREND(Calculations!B$83:B$84,Calculations!$A$83:$A$84,$A12)</f>
        <v>0</v>
      </c>
      <c r="C12" s="11">
        <f>TREND(Calculations!C$83:C$84,Calculations!$A$83:$A$84,$A12)</f>
        <v>3.7012921626984191E-3</v>
      </c>
      <c r="D12" s="11">
        <f>TREND(Calculations!D$83:D$84,Calculations!$A$83:$A$84,$A12)</f>
        <v>0</v>
      </c>
      <c r="E12" s="11">
        <f>TREND(Calculations!E$83:E$84,Calculations!$A$83:$A$84,$A12)</f>
        <v>1.5488484126984114E-2</v>
      </c>
      <c r="F12" s="11">
        <f>TREND(Calculations!F$83:F$84,Calculations!$A$83:$A$84,$A12)</f>
        <v>0</v>
      </c>
      <c r="G12" s="11">
        <f>TREND(Calculations!G$83:G$84,Calculations!$A$83:$A$84,$A12)</f>
        <v>0.84161689484126967</v>
      </c>
      <c r="H12" s="11">
        <f>TREND(Calculations!H$83:H$84,Calculations!$A$83:$A$84,$A12)</f>
        <v>8.871712599206294E-2</v>
      </c>
      <c r="I12" s="11">
        <f>TREND(Calculations!I$83:I$84,Calculations!$A$83:$A$84,$A12)</f>
        <v>0</v>
      </c>
      <c r="J12" s="11">
        <f>TREND(Calculations!J$83:J$84,Calculations!$A$83:$A$84,$A12)</f>
        <v>0</v>
      </c>
      <c r="K12" s="11">
        <f>TREND(Calculations!K$83:K$84,Calculations!$A$83:$A$84,$A12)</f>
        <v>0</v>
      </c>
      <c r="L12" s="11">
        <f>TREND(Calculations!L$83:L$84,Calculations!$A$83:$A$84,$A12)</f>
        <v>0</v>
      </c>
      <c r="M12" s="11">
        <f>TREND(Calculations!M$83:M$84,Calculations!$A$83:$A$84,$A12)</f>
        <v>0</v>
      </c>
    </row>
    <row r="13" spans="1:13" x14ac:dyDescent="0.25">
      <c r="A13">
        <v>2024</v>
      </c>
      <c r="B13" s="11">
        <f>TREND(Calculations!B$83:B$84,Calculations!$A$83:$A$84,$A13)</f>
        <v>0</v>
      </c>
      <c r="C13" s="11">
        <f>TREND(Calculations!C$83:C$84,Calculations!$A$83:$A$84,$A13)</f>
        <v>3.7582351190476176E-3</v>
      </c>
      <c r="D13" s="11">
        <f>TREND(Calculations!D$83:D$84,Calculations!$A$83:$A$84,$A13)</f>
        <v>0</v>
      </c>
      <c r="E13" s="11">
        <f>TREND(Calculations!E$83:E$84,Calculations!$A$83:$A$84,$A13)</f>
        <v>1.5716255952380964E-2</v>
      </c>
      <c r="F13" s="11">
        <f>TREND(Calculations!F$83:F$84,Calculations!$A$83:$A$84,$A13)</f>
        <v>0</v>
      </c>
      <c r="G13" s="11">
        <f>TREND(Calculations!G$83:G$84,Calculations!$A$83:$A$84,$A13)</f>
        <v>0.85642206349206518</v>
      </c>
      <c r="H13" s="11">
        <f>TREND(Calculations!H$83:H$84,Calculations!$A$83:$A$84,$A13)</f>
        <v>9.019764285714249E-2</v>
      </c>
      <c r="I13" s="11">
        <f>TREND(Calculations!I$83:I$84,Calculations!$A$83:$A$84,$A13)</f>
        <v>0</v>
      </c>
      <c r="J13" s="11">
        <f>TREND(Calculations!J$83:J$84,Calculations!$A$83:$A$84,$A13)</f>
        <v>0</v>
      </c>
      <c r="K13" s="11">
        <f>TREND(Calculations!K$83:K$84,Calculations!$A$83:$A$84,$A13)</f>
        <v>0</v>
      </c>
      <c r="L13" s="11">
        <f>TREND(Calculations!L$83:L$84,Calculations!$A$83:$A$84,$A13)</f>
        <v>0</v>
      </c>
      <c r="M13" s="11">
        <f>TREND(Calculations!M$83:M$84,Calculations!$A$83:$A$84,$A13)</f>
        <v>0</v>
      </c>
    </row>
    <row r="14" spans="1:13" x14ac:dyDescent="0.25">
      <c r="A14">
        <v>2025</v>
      </c>
      <c r="B14" s="11">
        <f>TREND(Calculations!B$83:B$84,Calculations!$A$83:$A$84,$A14)</f>
        <v>0</v>
      </c>
      <c r="C14" s="11">
        <f>TREND(Calculations!C$83:C$84,Calculations!$A$83:$A$84,$A14)</f>
        <v>3.8151780753968301E-3</v>
      </c>
      <c r="D14" s="11">
        <f>TREND(Calculations!D$83:D$84,Calculations!$A$83:$A$84,$A14)</f>
        <v>0</v>
      </c>
      <c r="E14" s="11">
        <f>TREND(Calculations!E$83:E$84,Calculations!$A$83:$A$84,$A14)</f>
        <v>1.5944027777777758E-2</v>
      </c>
      <c r="F14" s="11">
        <f>TREND(Calculations!F$83:F$84,Calculations!$A$83:$A$84,$A14)</f>
        <v>0</v>
      </c>
      <c r="G14" s="11">
        <f>TREND(Calculations!G$83:G$84,Calculations!$A$83:$A$84,$A14)</f>
        <v>0.87122723214285713</v>
      </c>
      <c r="H14" s="11">
        <f>TREND(Calculations!H$83:H$84,Calculations!$A$83:$A$84,$A14)</f>
        <v>9.1678159722222041E-2</v>
      </c>
      <c r="I14" s="11">
        <f>TREND(Calculations!I$83:I$84,Calculations!$A$83:$A$84,$A14)</f>
        <v>0</v>
      </c>
      <c r="J14" s="11">
        <f>TREND(Calculations!J$83:J$84,Calculations!$A$83:$A$84,$A14)</f>
        <v>0</v>
      </c>
      <c r="K14" s="11">
        <f>TREND(Calculations!K$83:K$84,Calculations!$A$83:$A$84,$A14)</f>
        <v>0</v>
      </c>
      <c r="L14" s="11">
        <f>TREND(Calculations!L$83:L$84,Calculations!$A$83:$A$84,$A14)</f>
        <v>0</v>
      </c>
      <c r="M14" s="11">
        <f>TREND(Calculations!M$83:M$84,Calculations!$A$83:$A$84,$A14)</f>
        <v>0</v>
      </c>
    </row>
    <row r="15" spans="1:13" x14ac:dyDescent="0.25">
      <c r="A15">
        <v>2026</v>
      </c>
      <c r="B15" s="11">
        <f>TREND(Calculations!B$83:B$84,Calculations!$A$83:$A$84,$A15)</f>
        <v>0</v>
      </c>
      <c r="C15" s="11">
        <f>TREND(Calculations!C$83:C$84,Calculations!$A$83:$A$84,$A15)</f>
        <v>3.8721210317460425E-3</v>
      </c>
      <c r="D15" s="11">
        <f>TREND(Calculations!D$83:D$84,Calculations!$A$83:$A$84,$A15)</f>
        <v>0</v>
      </c>
      <c r="E15" s="11">
        <f>TREND(Calculations!E$83:E$84,Calculations!$A$83:$A$84,$A15)</f>
        <v>1.6171799603174608E-2</v>
      </c>
      <c r="F15" s="11">
        <f>TREND(Calculations!F$83:F$84,Calculations!$A$83:$A$84,$A15)</f>
        <v>0</v>
      </c>
      <c r="G15" s="11">
        <f>TREND(Calculations!G$83:G$84,Calculations!$A$83:$A$84,$A15)</f>
        <v>0.88603240079365264</v>
      </c>
      <c r="H15" s="11">
        <f>TREND(Calculations!H$83:H$84,Calculations!$A$83:$A$84,$A15)</f>
        <v>9.3158676587301148E-2</v>
      </c>
      <c r="I15" s="11">
        <f>TREND(Calculations!I$83:I$84,Calculations!$A$83:$A$84,$A15)</f>
        <v>0</v>
      </c>
      <c r="J15" s="11">
        <f>TREND(Calculations!J$83:J$84,Calculations!$A$83:$A$84,$A15)</f>
        <v>0</v>
      </c>
      <c r="K15" s="11">
        <f>TREND(Calculations!K$83:K$84,Calculations!$A$83:$A$84,$A15)</f>
        <v>0</v>
      </c>
      <c r="L15" s="11">
        <f>TREND(Calculations!L$83:L$84,Calculations!$A$83:$A$84,$A15)</f>
        <v>0</v>
      </c>
      <c r="M15" s="11">
        <f>TREND(Calculations!M$83:M$84,Calculations!$A$83:$A$84,$A15)</f>
        <v>0</v>
      </c>
    </row>
    <row r="16" spans="1:13" x14ac:dyDescent="0.25">
      <c r="A16">
        <v>2027</v>
      </c>
      <c r="B16" s="11">
        <f>TREND(Calculations!B$83:B$84,Calculations!$A$83:$A$84,$A16)</f>
        <v>0</v>
      </c>
      <c r="C16" s="11">
        <f>TREND(Calculations!C$83:C$84,Calculations!$A$83:$A$84,$A16)</f>
        <v>3.929063988095241E-3</v>
      </c>
      <c r="D16" s="11">
        <f>TREND(Calculations!D$83:D$84,Calculations!$A$83:$A$84,$A16)</f>
        <v>0</v>
      </c>
      <c r="E16" s="11">
        <f>TREND(Calculations!E$83:E$84,Calculations!$A$83:$A$84,$A16)</f>
        <v>1.6399571428571402E-2</v>
      </c>
      <c r="F16" s="11">
        <f>TREND(Calculations!F$83:F$84,Calculations!$A$83:$A$84,$A16)</f>
        <v>0</v>
      </c>
      <c r="G16" s="11">
        <f>TREND(Calculations!G$83:G$84,Calculations!$A$83:$A$84,$A16)</f>
        <v>0.9008375694444446</v>
      </c>
      <c r="H16" s="11">
        <f>TREND(Calculations!H$83:H$84,Calculations!$A$83:$A$84,$A16)</f>
        <v>9.4639193452380699E-2</v>
      </c>
      <c r="I16" s="11">
        <f>TREND(Calculations!I$83:I$84,Calculations!$A$83:$A$84,$A16)</f>
        <v>0</v>
      </c>
      <c r="J16" s="11">
        <f>TREND(Calculations!J$83:J$84,Calculations!$A$83:$A$84,$A16)</f>
        <v>0</v>
      </c>
      <c r="K16" s="11">
        <f>TREND(Calculations!K$83:K$84,Calculations!$A$83:$A$84,$A16)</f>
        <v>0</v>
      </c>
      <c r="L16" s="11">
        <f>TREND(Calculations!L$83:L$84,Calculations!$A$83:$A$84,$A16)</f>
        <v>0</v>
      </c>
      <c r="M16" s="11">
        <f>TREND(Calculations!M$83:M$84,Calculations!$A$83:$A$84,$A16)</f>
        <v>0</v>
      </c>
    </row>
    <row r="17" spans="1:13" x14ac:dyDescent="0.25">
      <c r="A17">
        <v>2028</v>
      </c>
      <c r="B17" s="11">
        <f>TREND(Calculations!B$83:B$84,Calculations!$A$83:$A$84,$A17)</f>
        <v>0</v>
      </c>
      <c r="C17" s="11">
        <f>TREND(Calculations!C$83:C$84,Calculations!$A$83:$A$84,$A17)</f>
        <v>3.9860069444444535E-3</v>
      </c>
      <c r="D17" s="11">
        <f>TREND(Calculations!D$83:D$84,Calculations!$A$83:$A$84,$A17)</f>
        <v>0</v>
      </c>
      <c r="E17" s="11">
        <f>TREND(Calculations!E$83:E$84,Calculations!$A$83:$A$84,$A17)</f>
        <v>1.6627343253968252E-2</v>
      </c>
      <c r="F17" s="11">
        <f>TREND(Calculations!F$83:F$84,Calculations!$A$83:$A$84,$A17)</f>
        <v>0</v>
      </c>
      <c r="G17" s="11">
        <f>TREND(Calculations!G$83:G$84,Calculations!$A$83:$A$84,$A17)</f>
        <v>0.91564273809524011</v>
      </c>
      <c r="H17" s="11">
        <f>TREND(Calculations!H$83:H$84,Calculations!$A$83:$A$84,$A17)</f>
        <v>9.6119710317459806E-2</v>
      </c>
      <c r="I17" s="11">
        <f>TREND(Calculations!I$83:I$84,Calculations!$A$83:$A$84,$A17)</f>
        <v>0</v>
      </c>
      <c r="J17" s="11">
        <f>TREND(Calculations!J$83:J$84,Calculations!$A$83:$A$84,$A17)</f>
        <v>0</v>
      </c>
      <c r="K17" s="11">
        <f>TREND(Calculations!K$83:K$84,Calculations!$A$83:$A$84,$A17)</f>
        <v>0</v>
      </c>
      <c r="L17" s="11">
        <f>TREND(Calculations!L$83:L$84,Calculations!$A$83:$A$84,$A17)</f>
        <v>0</v>
      </c>
      <c r="M17" s="11">
        <f>TREND(Calculations!M$83:M$84,Calculations!$A$83:$A$84,$A17)</f>
        <v>0</v>
      </c>
    </row>
    <row r="18" spans="1:13" x14ac:dyDescent="0.25">
      <c r="A18">
        <v>2029</v>
      </c>
      <c r="B18" s="11">
        <f>TREND(Calculations!B$83:B$84,Calculations!$A$83:$A$84,$A18)</f>
        <v>0</v>
      </c>
      <c r="C18" s="11">
        <f>TREND(Calculations!C$83:C$84,Calculations!$A$83:$A$84,$A18)</f>
        <v>4.042949900793652E-3</v>
      </c>
      <c r="D18" s="11">
        <f>TREND(Calculations!D$83:D$84,Calculations!$A$83:$A$84,$A18)</f>
        <v>0</v>
      </c>
      <c r="E18" s="11">
        <f>TREND(Calculations!E$83:E$84,Calculations!$A$83:$A$84,$A18)</f>
        <v>1.6855115079365046E-2</v>
      </c>
      <c r="F18" s="11">
        <f>TREND(Calculations!F$83:F$84,Calculations!$A$83:$A$84,$A18)</f>
        <v>0</v>
      </c>
      <c r="G18" s="11">
        <f>TREND(Calculations!G$83:G$84,Calculations!$A$83:$A$84,$A18)</f>
        <v>0.93044790674603206</v>
      </c>
      <c r="H18" s="11">
        <f>TREND(Calculations!H$83:H$84,Calculations!$A$83:$A$84,$A18)</f>
        <v>9.7600227182539356E-2</v>
      </c>
      <c r="I18" s="11">
        <f>TREND(Calculations!I$83:I$84,Calculations!$A$83:$A$84,$A18)</f>
        <v>0</v>
      </c>
      <c r="J18" s="11">
        <f>TREND(Calculations!J$83:J$84,Calculations!$A$83:$A$84,$A18)</f>
        <v>0</v>
      </c>
      <c r="K18" s="11">
        <f>TREND(Calculations!K$83:K$84,Calculations!$A$83:$A$84,$A18)</f>
        <v>0</v>
      </c>
      <c r="L18" s="11">
        <f>TREND(Calculations!L$83:L$84,Calculations!$A$83:$A$84,$A18)</f>
        <v>0</v>
      </c>
      <c r="M18" s="11">
        <f>TREND(Calculations!M$83:M$84,Calculations!$A$83:$A$84,$A18)</f>
        <v>0</v>
      </c>
    </row>
    <row r="19" spans="1:13" x14ac:dyDescent="0.25">
      <c r="A19">
        <v>2030</v>
      </c>
      <c r="B19" s="11">
        <f>TREND(Calculations!B$83:B$84,Calculations!$A$83:$A$84,$A19)</f>
        <v>0</v>
      </c>
      <c r="C19" s="11">
        <f>TREND(Calculations!C$83:C$84,Calculations!$A$83:$A$84,$A19)</f>
        <v>4.0998928571428644E-3</v>
      </c>
      <c r="D19" s="11">
        <f>TREND(Calculations!D$83:D$84,Calculations!$A$83:$A$84,$A19)</f>
        <v>0</v>
      </c>
      <c r="E19" s="11">
        <f>TREND(Calculations!E$83:E$84,Calculations!$A$83:$A$84,$A19)</f>
        <v>1.7082886904761896E-2</v>
      </c>
      <c r="F19" s="11">
        <f>TREND(Calculations!F$83:F$84,Calculations!$A$83:$A$84,$A19)</f>
        <v>0</v>
      </c>
      <c r="G19" s="11">
        <f>TREND(Calculations!G$83:G$84,Calculations!$A$83:$A$84,$A19)</f>
        <v>0.94525307539682402</v>
      </c>
      <c r="H19" s="11">
        <f>TREND(Calculations!H$83:H$84,Calculations!$A$83:$A$84,$A19)</f>
        <v>9.9080744047618463E-2</v>
      </c>
      <c r="I19" s="11">
        <f>TREND(Calculations!I$83:I$84,Calculations!$A$83:$A$84,$A19)</f>
        <v>0</v>
      </c>
      <c r="J19" s="11">
        <f>TREND(Calculations!J$83:J$84,Calculations!$A$83:$A$84,$A19)</f>
        <v>0</v>
      </c>
      <c r="K19" s="11">
        <f>TREND(Calculations!K$83:K$84,Calculations!$A$83:$A$84,$A19)</f>
        <v>0</v>
      </c>
      <c r="L19" s="11">
        <f>TREND(Calculations!L$83:L$84,Calculations!$A$83:$A$84,$A19)</f>
        <v>0</v>
      </c>
      <c r="M19" s="11">
        <f>TREND(Calculations!M$83:M$84,Calculations!$A$83:$A$84,$A19)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5" x14ac:dyDescent="0.25"/>
  <sheetData>
    <row r="1" spans="1:13" x14ac:dyDescent="0.25">
      <c r="A1" s="8" t="s">
        <v>10</v>
      </c>
      <c r="B1" s="8" t="s">
        <v>25</v>
      </c>
      <c r="C1" s="8" t="s">
        <v>15</v>
      </c>
      <c r="D1" s="12" t="s">
        <v>26</v>
      </c>
      <c r="E1" s="8" t="s">
        <v>23</v>
      </c>
      <c r="F1" s="8" t="s">
        <v>27</v>
      </c>
      <c r="G1" s="8" t="s">
        <v>28</v>
      </c>
      <c r="H1" s="8" t="s">
        <v>21</v>
      </c>
      <c r="I1" s="8" t="s">
        <v>49</v>
      </c>
      <c r="J1" s="8" t="s">
        <v>50</v>
      </c>
      <c r="K1" s="8" t="s">
        <v>29</v>
      </c>
      <c r="L1" s="8" t="s">
        <v>30</v>
      </c>
      <c r="M1" s="8" t="s">
        <v>48</v>
      </c>
    </row>
    <row r="2" spans="1:13" x14ac:dyDescent="0.25">
      <c r="A2">
        <v>2013</v>
      </c>
      <c r="B2" s="11">
        <f>TREND(Calculations!B$88:B$89,Calculations!$A$88:$A$89,$A2)</f>
        <v>0</v>
      </c>
      <c r="C2" s="11">
        <f>TREND(Calculations!C$88:C$89,Calculations!$A$88:$A$89,$A2)</f>
        <v>3.0521424603174585E-3</v>
      </c>
      <c r="D2" s="11">
        <f>TREND(Calculations!D$88:D$89,Calculations!$A$88:$A$89,$A2)</f>
        <v>0</v>
      </c>
      <c r="E2" s="11">
        <f>TREND(Calculations!E$88:E$89,Calculations!$A$88:$A$89,$A2)</f>
        <v>1.8449517857142772E-2</v>
      </c>
      <c r="F2" s="11">
        <f>TREND(Calculations!F$88:F$89,Calculations!$A$88:$A$89,$A2)</f>
        <v>0</v>
      </c>
      <c r="G2" s="11">
        <f>TREND(Calculations!G$88:G$89,Calculations!$A$88:$A$89,$A2)</f>
        <v>0.56942956349206142</v>
      </c>
      <c r="H2" s="11">
        <f>TREND(Calculations!H$88:H$89,Calculations!$A$88:$A$89,$A2)</f>
        <v>0.10431949603174617</v>
      </c>
      <c r="I2" s="11">
        <f>TREND(Calculations!I$88:I$89,Calculations!$A$88:$A$89,$A2)</f>
        <v>0</v>
      </c>
      <c r="J2" s="11">
        <f>TREND(Calculations!J$88:J$89,Calculations!$A$88:$A$89,$A2)</f>
        <v>0</v>
      </c>
      <c r="K2" s="11">
        <f>TREND(Calculations!K$88:K$89,Calculations!$A$88:$A$89,$A2)</f>
        <v>0</v>
      </c>
      <c r="L2" s="11">
        <f>TREND(Calculations!L$88:L$89,Calculations!$A$88:$A$89,$A2)</f>
        <v>0</v>
      </c>
      <c r="M2" s="11">
        <f>TREND(Calculations!M$88:M$89,Calculations!$A$88:$A$89,$A2)</f>
        <v>0</v>
      </c>
    </row>
    <row r="3" spans="1:13" x14ac:dyDescent="0.25">
      <c r="A3">
        <v>2014</v>
      </c>
      <c r="B3" s="11">
        <f>TREND(Calculations!B$88:B$89,Calculations!$A$88:$A$89,$A3)</f>
        <v>0</v>
      </c>
      <c r="C3" s="11">
        <f>TREND(Calculations!C$88:C$89,Calculations!$A$88:$A$89,$A3)</f>
        <v>3.1204740079365245E-3</v>
      </c>
      <c r="D3" s="11">
        <f>TREND(Calculations!D$88:D$89,Calculations!$A$88:$A$89,$A3)</f>
        <v>0</v>
      </c>
      <c r="E3" s="11">
        <f>TREND(Calculations!E$88:E$89,Calculations!$A$88:$A$89,$A3)</f>
        <v>1.8905061507936471E-2</v>
      </c>
      <c r="F3" s="11">
        <f>TREND(Calculations!F$88:F$89,Calculations!$A$88:$A$89,$A3)</f>
        <v>0</v>
      </c>
      <c r="G3" s="11">
        <f>TREND(Calculations!G$88:G$89,Calculations!$A$88:$A$89,$A3)</f>
        <v>0.58081815476190357</v>
      </c>
      <c r="H3" s="11">
        <f>TREND(Calculations!H$88:H$89,Calculations!$A$88:$A$89,$A3)</f>
        <v>0.10568612698412716</v>
      </c>
      <c r="I3" s="11">
        <f>TREND(Calculations!I$88:I$89,Calculations!$A$88:$A$89,$A3)</f>
        <v>0</v>
      </c>
      <c r="J3" s="11">
        <f>TREND(Calculations!J$88:J$89,Calculations!$A$88:$A$89,$A3)</f>
        <v>0</v>
      </c>
      <c r="K3" s="11">
        <f>TREND(Calculations!K$88:K$89,Calculations!$A$88:$A$89,$A3)</f>
        <v>0</v>
      </c>
      <c r="L3" s="11">
        <f>TREND(Calculations!L$88:L$89,Calculations!$A$88:$A$89,$A3)</f>
        <v>0</v>
      </c>
      <c r="M3" s="11">
        <f>TREND(Calculations!M$88:M$89,Calculations!$A$88:$A$89,$A3)</f>
        <v>0</v>
      </c>
    </row>
    <row r="4" spans="1:13" x14ac:dyDescent="0.25">
      <c r="A4">
        <v>2015</v>
      </c>
      <c r="B4" s="11">
        <f>TREND(Calculations!B$88:B$89,Calculations!$A$88:$A$89,$A4)</f>
        <v>0</v>
      </c>
      <c r="C4" s="11">
        <f>TREND(Calculations!C$88:C$89,Calculations!$A$88:$A$89,$A4)</f>
        <v>3.1888055555555628E-3</v>
      </c>
      <c r="D4" s="11">
        <f>TREND(Calculations!D$88:D$89,Calculations!$A$88:$A$89,$A4)</f>
        <v>0</v>
      </c>
      <c r="E4" s="11">
        <f>TREND(Calculations!E$88:E$89,Calculations!$A$88:$A$89,$A4)</f>
        <v>1.936060515873006E-2</v>
      </c>
      <c r="F4" s="11">
        <f>TREND(Calculations!F$88:F$89,Calculations!$A$88:$A$89,$A4)</f>
        <v>0</v>
      </c>
      <c r="G4" s="11">
        <f>TREND(Calculations!G$88:G$89,Calculations!$A$88:$A$89,$A4)</f>
        <v>0.59220674603174217</v>
      </c>
      <c r="H4" s="11">
        <f>TREND(Calculations!H$88:H$89,Calculations!$A$88:$A$89,$A4)</f>
        <v>0.1070527579365077</v>
      </c>
      <c r="I4" s="11">
        <f>TREND(Calculations!I$88:I$89,Calculations!$A$88:$A$89,$A4)</f>
        <v>0</v>
      </c>
      <c r="J4" s="11">
        <f>TREND(Calculations!J$88:J$89,Calculations!$A$88:$A$89,$A4)</f>
        <v>0</v>
      </c>
      <c r="K4" s="11">
        <f>TREND(Calculations!K$88:K$89,Calculations!$A$88:$A$89,$A4)</f>
        <v>0</v>
      </c>
      <c r="L4" s="11">
        <f>TREND(Calculations!L$88:L$89,Calculations!$A$88:$A$89,$A4)</f>
        <v>0</v>
      </c>
      <c r="M4" s="11">
        <f>TREND(Calculations!M$88:M$89,Calculations!$A$88:$A$89,$A4)</f>
        <v>0</v>
      </c>
    </row>
    <row r="5" spans="1:13" x14ac:dyDescent="0.25">
      <c r="A5">
        <v>2016</v>
      </c>
      <c r="B5" s="11">
        <f>TREND(Calculations!B$88:B$89,Calculations!$A$88:$A$89,$A5)</f>
        <v>0</v>
      </c>
      <c r="C5" s="11">
        <f>TREND(Calculations!C$88:C$89,Calculations!$A$88:$A$89,$A5)</f>
        <v>3.257137103174601E-3</v>
      </c>
      <c r="D5" s="11">
        <f>TREND(Calculations!D$88:D$89,Calculations!$A$88:$A$89,$A5)</f>
        <v>0</v>
      </c>
      <c r="E5" s="11">
        <f>TREND(Calculations!E$88:E$89,Calculations!$A$88:$A$89,$A5)</f>
        <v>1.9816148809523759E-2</v>
      </c>
      <c r="F5" s="11">
        <f>TREND(Calculations!F$88:F$89,Calculations!$A$88:$A$89,$A5)</f>
        <v>0</v>
      </c>
      <c r="G5" s="11">
        <f>TREND(Calculations!G$88:G$89,Calculations!$A$88:$A$89,$A5)</f>
        <v>0.60359533730158432</v>
      </c>
      <c r="H5" s="11">
        <f>TREND(Calculations!H$88:H$89,Calculations!$A$88:$A$89,$A5)</f>
        <v>0.10841938888888869</v>
      </c>
      <c r="I5" s="11">
        <f>TREND(Calculations!I$88:I$89,Calculations!$A$88:$A$89,$A5)</f>
        <v>0</v>
      </c>
      <c r="J5" s="11">
        <f>TREND(Calculations!J$88:J$89,Calculations!$A$88:$A$89,$A5)</f>
        <v>0</v>
      </c>
      <c r="K5" s="11">
        <f>TREND(Calculations!K$88:K$89,Calculations!$A$88:$A$89,$A5)</f>
        <v>0</v>
      </c>
      <c r="L5" s="11">
        <f>TREND(Calculations!L$88:L$89,Calculations!$A$88:$A$89,$A5)</f>
        <v>0</v>
      </c>
      <c r="M5" s="11">
        <f>TREND(Calculations!M$88:M$89,Calculations!$A$88:$A$89,$A5)</f>
        <v>0</v>
      </c>
    </row>
    <row r="6" spans="1:13" x14ac:dyDescent="0.25">
      <c r="A6">
        <v>2017</v>
      </c>
      <c r="B6" s="11">
        <f>TREND(Calculations!B$88:B$89,Calculations!$A$88:$A$89,$A6)</f>
        <v>0</v>
      </c>
      <c r="C6" s="11">
        <f>TREND(Calculations!C$88:C$89,Calculations!$A$88:$A$89,$A6)</f>
        <v>3.325468650793667E-3</v>
      </c>
      <c r="D6" s="11">
        <f>TREND(Calculations!D$88:D$89,Calculations!$A$88:$A$89,$A6)</f>
        <v>0</v>
      </c>
      <c r="E6" s="11">
        <f>TREND(Calculations!E$88:E$89,Calculations!$A$88:$A$89,$A6)</f>
        <v>2.0271692460317459E-2</v>
      </c>
      <c r="F6" s="11">
        <f>TREND(Calculations!F$88:F$89,Calculations!$A$88:$A$89,$A6)</f>
        <v>0</v>
      </c>
      <c r="G6" s="11">
        <f>TREND(Calculations!G$88:G$89,Calculations!$A$88:$A$89,$A6)</f>
        <v>0.61498392857142647</v>
      </c>
      <c r="H6" s="11">
        <f>TREND(Calculations!H$88:H$89,Calculations!$A$88:$A$89,$A6)</f>
        <v>0.10978601984126968</v>
      </c>
      <c r="I6" s="11">
        <f>TREND(Calculations!I$88:I$89,Calculations!$A$88:$A$89,$A6)</f>
        <v>0</v>
      </c>
      <c r="J6" s="11">
        <f>TREND(Calculations!J$88:J$89,Calculations!$A$88:$A$89,$A6)</f>
        <v>0</v>
      </c>
      <c r="K6" s="11">
        <f>TREND(Calculations!K$88:K$89,Calculations!$A$88:$A$89,$A6)</f>
        <v>0</v>
      </c>
      <c r="L6" s="11">
        <f>TREND(Calculations!L$88:L$89,Calculations!$A$88:$A$89,$A6)</f>
        <v>0</v>
      </c>
      <c r="M6" s="11">
        <f>TREND(Calculations!M$88:M$89,Calculations!$A$88:$A$89,$A6)</f>
        <v>0</v>
      </c>
    </row>
    <row r="7" spans="1:13" x14ac:dyDescent="0.25">
      <c r="A7">
        <v>2018</v>
      </c>
      <c r="B7" s="11">
        <f>TREND(Calculations!B$88:B$89,Calculations!$A$88:$A$89,$A7)</f>
        <v>0</v>
      </c>
      <c r="C7" s="11">
        <f>TREND(Calculations!C$88:C$89,Calculations!$A$88:$A$89,$A7)</f>
        <v>3.3938001984127053E-3</v>
      </c>
      <c r="D7" s="11">
        <f>TREND(Calculations!D$88:D$89,Calculations!$A$88:$A$89,$A7)</f>
        <v>0</v>
      </c>
      <c r="E7" s="11">
        <f>TREND(Calculations!E$88:E$89,Calculations!$A$88:$A$89,$A7)</f>
        <v>2.0727236111111047E-2</v>
      </c>
      <c r="F7" s="11">
        <f>TREND(Calculations!F$88:F$89,Calculations!$A$88:$A$89,$A7)</f>
        <v>0</v>
      </c>
      <c r="G7" s="11">
        <f>TREND(Calculations!G$88:G$89,Calculations!$A$88:$A$89,$A7)</f>
        <v>0.62637251984126863</v>
      </c>
      <c r="H7" s="11">
        <f>TREND(Calculations!H$88:H$89,Calculations!$A$88:$A$89,$A7)</f>
        <v>0.11115265079365066</v>
      </c>
      <c r="I7" s="11">
        <f>TREND(Calculations!I$88:I$89,Calculations!$A$88:$A$89,$A7)</f>
        <v>0</v>
      </c>
      <c r="J7" s="11">
        <f>TREND(Calculations!J$88:J$89,Calculations!$A$88:$A$89,$A7)</f>
        <v>0</v>
      </c>
      <c r="K7" s="11">
        <f>TREND(Calculations!K$88:K$89,Calculations!$A$88:$A$89,$A7)</f>
        <v>0</v>
      </c>
      <c r="L7" s="11">
        <f>TREND(Calculations!L$88:L$89,Calculations!$A$88:$A$89,$A7)</f>
        <v>0</v>
      </c>
      <c r="M7" s="11">
        <f>TREND(Calculations!M$88:M$89,Calculations!$A$88:$A$89,$A7)</f>
        <v>0</v>
      </c>
    </row>
    <row r="8" spans="1:13" x14ac:dyDescent="0.25">
      <c r="A8">
        <v>2019</v>
      </c>
      <c r="B8" s="11">
        <f>TREND(Calculations!B$88:B$89,Calculations!$A$88:$A$89,$A8)</f>
        <v>0</v>
      </c>
      <c r="C8" s="11">
        <f>TREND(Calculations!C$88:C$89,Calculations!$A$88:$A$89,$A8)</f>
        <v>3.4621317460317436E-3</v>
      </c>
      <c r="D8" s="11">
        <f>TREND(Calculations!D$88:D$89,Calculations!$A$88:$A$89,$A8)</f>
        <v>0</v>
      </c>
      <c r="E8" s="11">
        <f>TREND(Calculations!E$88:E$89,Calculations!$A$88:$A$89,$A8)</f>
        <v>2.1182779761904746E-2</v>
      </c>
      <c r="F8" s="11">
        <f>TREND(Calculations!F$88:F$89,Calculations!$A$88:$A$89,$A8)</f>
        <v>0</v>
      </c>
      <c r="G8" s="11">
        <f>TREND(Calculations!G$88:G$89,Calculations!$A$88:$A$89,$A8)</f>
        <v>0.63776111111110723</v>
      </c>
      <c r="H8" s="11">
        <f>TREND(Calculations!H$88:H$89,Calculations!$A$88:$A$89,$A8)</f>
        <v>0.11251928174603165</v>
      </c>
      <c r="I8" s="11">
        <f>TREND(Calculations!I$88:I$89,Calculations!$A$88:$A$89,$A8)</f>
        <v>0</v>
      </c>
      <c r="J8" s="11">
        <f>TREND(Calculations!J$88:J$89,Calculations!$A$88:$A$89,$A8)</f>
        <v>0</v>
      </c>
      <c r="K8" s="11">
        <f>TREND(Calculations!K$88:K$89,Calculations!$A$88:$A$89,$A8)</f>
        <v>0</v>
      </c>
      <c r="L8" s="11">
        <f>TREND(Calculations!L$88:L$89,Calculations!$A$88:$A$89,$A8)</f>
        <v>0</v>
      </c>
      <c r="M8" s="11">
        <f>TREND(Calculations!M$88:M$89,Calculations!$A$88:$A$89,$A8)</f>
        <v>0</v>
      </c>
    </row>
    <row r="9" spans="1:13" x14ac:dyDescent="0.25">
      <c r="A9" s="13">
        <v>2020</v>
      </c>
      <c r="B9" s="14">
        <f>TREND(Calculations!B$88:B$89,Calculations!$A$88:$A$89,$A9)</f>
        <v>0</v>
      </c>
      <c r="C9" s="14">
        <f>TREND(Calculations!C$88:C$89,Calculations!$A$88:$A$89,$A9)</f>
        <v>3.5304632936508096E-3</v>
      </c>
      <c r="D9" s="14">
        <f>TREND(Calculations!D$88:D$89,Calculations!$A$88:$A$89,$A9)</f>
        <v>0</v>
      </c>
      <c r="E9" s="14">
        <f>TREND(Calculations!E$88:E$89,Calculations!$A$88:$A$89,$A9)</f>
        <v>2.1638323412698335E-2</v>
      </c>
      <c r="F9" s="14">
        <f>TREND(Calculations!F$88:F$89,Calculations!$A$88:$A$89,$A9)</f>
        <v>0</v>
      </c>
      <c r="G9" s="14">
        <f>TREND(Calculations!G$88:G$89,Calculations!$A$88:$A$89,$A9)</f>
        <v>0.64914970238094938</v>
      </c>
      <c r="H9" s="14">
        <f>TREND(Calculations!H$88:H$89,Calculations!$A$88:$A$89,$A9)</f>
        <v>0.11388591269841264</v>
      </c>
      <c r="I9" s="14">
        <f>TREND(Calculations!I$88:I$89,Calculations!$A$88:$A$89,$A9)</f>
        <v>0</v>
      </c>
      <c r="J9" s="14">
        <f>TREND(Calculations!J$88:J$89,Calculations!$A$88:$A$89,$A9)</f>
        <v>0</v>
      </c>
      <c r="K9" s="14">
        <f>TREND(Calculations!K$88:K$89,Calculations!$A$88:$A$89,$A9)</f>
        <v>0</v>
      </c>
      <c r="L9" s="14">
        <f>TREND(Calculations!L$88:L$89,Calculations!$A$88:$A$89,$A9)</f>
        <v>0</v>
      </c>
      <c r="M9" s="14">
        <f>TREND(Calculations!M$88:M$89,Calculations!$A$88:$A$89,$A9)</f>
        <v>0</v>
      </c>
    </row>
    <row r="10" spans="1:13" x14ac:dyDescent="0.25">
      <c r="A10">
        <v>2021</v>
      </c>
      <c r="B10" s="11">
        <f>TREND(Calculations!B$89:B$90,Calculations!$A$89:$A$90,$A10)</f>
        <v>0</v>
      </c>
      <c r="C10" s="11">
        <f>TREND(Calculations!C$89:C$90,Calculations!$A$89:$A$90,$A10)</f>
        <v>3.5874062500000081E-3</v>
      </c>
      <c r="D10" s="11">
        <f>TREND(Calculations!D$89:D$90,Calculations!$A$89:$A$90,$A10)</f>
        <v>0</v>
      </c>
      <c r="E10" s="11">
        <f>TREND(Calculations!E$89:E$90,Calculations!$A$89:$A$90,$A10)</f>
        <v>2.1979981150793582E-2</v>
      </c>
      <c r="F10" s="11">
        <f>TREND(Calculations!F$89:F$90,Calculations!$A$89:$A$90,$A10)</f>
        <v>0</v>
      </c>
      <c r="G10" s="11">
        <f>TREND(Calculations!G$89:G$90,Calculations!$A$89:$A$90,$A10)</f>
        <v>0.65939943452380945</v>
      </c>
      <c r="H10" s="11">
        <f>TREND(Calculations!H$89:H$90,Calculations!$A$89:$A$90,$A10)</f>
        <v>0.11616363095238125</v>
      </c>
      <c r="I10" s="11">
        <f>TREND(Calculations!I$89:I$90,Calculations!$A$89:$A$90,$A10)</f>
        <v>0</v>
      </c>
      <c r="J10" s="11">
        <f>TREND(Calculations!J$89:J$90,Calculations!$A$89:$A$90,$A10)</f>
        <v>0</v>
      </c>
      <c r="K10" s="11">
        <f>TREND(Calculations!K$89:K$90,Calculations!$A$89:$A$90,$A10)</f>
        <v>0</v>
      </c>
      <c r="L10" s="11">
        <f>TREND(Calculations!L$89:L$90,Calculations!$A$89:$A$90,$A10)</f>
        <v>0</v>
      </c>
      <c r="M10" s="11">
        <f>TREND(Calculations!M$89:M$90,Calculations!$A$89:$A$90,$A10)</f>
        <v>0</v>
      </c>
    </row>
    <row r="11" spans="1:13" x14ac:dyDescent="0.25">
      <c r="A11">
        <v>2022</v>
      </c>
      <c r="B11" s="11">
        <f>TREND(Calculations!B$89:B$90,Calculations!$A$89:$A$90,$A11)</f>
        <v>0</v>
      </c>
      <c r="C11" s="11">
        <f>TREND(Calculations!C$89:C$90,Calculations!$A$89:$A$90,$A11)</f>
        <v>3.6443492063492067E-3</v>
      </c>
      <c r="D11" s="11">
        <f>TREND(Calculations!D$89:D$90,Calculations!$A$89:$A$90,$A11)</f>
        <v>0</v>
      </c>
      <c r="E11" s="11">
        <f>TREND(Calculations!E$89:E$90,Calculations!$A$89:$A$90,$A11)</f>
        <v>2.2321638888888828E-2</v>
      </c>
      <c r="F11" s="11">
        <f>TREND(Calculations!F$89:F$90,Calculations!$A$89:$A$90,$A11)</f>
        <v>0</v>
      </c>
      <c r="G11" s="11">
        <f>TREND(Calculations!G$89:G$90,Calculations!$A$89:$A$90,$A11)</f>
        <v>0.66964916666666596</v>
      </c>
      <c r="H11" s="11">
        <f>TREND(Calculations!H$89:H$90,Calculations!$A$89:$A$90,$A11)</f>
        <v>0.11844134920634897</v>
      </c>
      <c r="I11" s="11">
        <f>TREND(Calculations!I$89:I$90,Calculations!$A$89:$A$90,$A11)</f>
        <v>0</v>
      </c>
      <c r="J11" s="11">
        <f>TREND(Calculations!J$89:J$90,Calculations!$A$89:$A$90,$A11)</f>
        <v>0</v>
      </c>
      <c r="K11" s="11">
        <f>TREND(Calculations!K$89:K$90,Calculations!$A$89:$A$90,$A11)</f>
        <v>0</v>
      </c>
      <c r="L11" s="11">
        <f>TREND(Calculations!L$89:L$90,Calculations!$A$89:$A$90,$A11)</f>
        <v>0</v>
      </c>
      <c r="M11" s="11">
        <f>TREND(Calculations!M$89:M$90,Calculations!$A$89:$A$90,$A11)</f>
        <v>0</v>
      </c>
    </row>
    <row r="12" spans="1:13" x14ac:dyDescent="0.25">
      <c r="A12">
        <v>2023</v>
      </c>
      <c r="B12" s="11">
        <f>TREND(Calculations!B$89:B$90,Calculations!$A$89:$A$90,$A12)</f>
        <v>0</v>
      </c>
      <c r="C12" s="11">
        <f>TREND(Calculations!C$89:C$90,Calculations!$A$89:$A$90,$A12)</f>
        <v>3.7012921626984191E-3</v>
      </c>
      <c r="D12" s="11">
        <f>TREND(Calculations!D$89:D$90,Calculations!$A$89:$A$90,$A12)</f>
        <v>0</v>
      </c>
      <c r="E12" s="11">
        <f>TREND(Calculations!E$89:E$90,Calculations!$A$89:$A$90,$A12)</f>
        <v>2.2663296626984075E-2</v>
      </c>
      <c r="F12" s="11">
        <f>TREND(Calculations!F$89:F$90,Calculations!$A$89:$A$90,$A12)</f>
        <v>0</v>
      </c>
      <c r="G12" s="11">
        <f>TREND(Calculations!G$89:G$90,Calculations!$A$89:$A$90,$A12)</f>
        <v>0.67989889880952603</v>
      </c>
      <c r="H12" s="11">
        <f>TREND(Calculations!H$89:H$90,Calculations!$A$89:$A$90,$A12)</f>
        <v>0.12071906746031758</v>
      </c>
      <c r="I12" s="11">
        <f>TREND(Calculations!I$89:I$90,Calculations!$A$89:$A$90,$A12)</f>
        <v>0</v>
      </c>
      <c r="J12" s="11">
        <f>TREND(Calculations!J$89:J$90,Calculations!$A$89:$A$90,$A12)</f>
        <v>0</v>
      </c>
      <c r="K12" s="11">
        <f>TREND(Calculations!K$89:K$90,Calculations!$A$89:$A$90,$A12)</f>
        <v>0</v>
      </c>
      <c r="L12" s="11">
        <f>TREND(Calculations!L$89:L$90,Calculations!$A$89:$A$90,$A12)</f>
        <v>0</v>
      </c>
      <c r="M12" s="11">
        <f>TREND(Calculations!M$89:M$90,Calculations!$A$89:$A$90,$A12)</f>
        <v>0</v>
      </c>
    </row>
    <row r="13" spans="1:13" x14ac:dyDescent="0.25">
      <c r="A13">
        <v>2024</v>
      </c>
      <c r="B13" s="11">
        <f>TREND(Calculations!B$89:B$90,Calculations!$A$89:$A$90,$A13)</f>
        <v>0</v>
      </c>
      <c r="C13" s="11">
        <f>TREND(Calculations!C$89:C$90,Calculations!$A$89:$A$90,$A13)</f>
        <v>3.7582351190476176E-3</v>
      </c>
      <c r="D13" s="11">
        <f>TREND(Calculations!D$89:D$90,Calculations!$A$89:$A$90,$A13)</f>
        <v>0</v>
      </c>
      <c r="E13" s="11">
        <f>TREND(Calculations!E$89:E$90,Calculations!$A$89:$A$90,$A13)</f>
        <v>2.3004954365079322E-2</v>
      </c>
      <c r="F13" s="11">
        <f>TREND(Calculations!F$89:F$90,Calculations!$A$89:$A$90,$A13)</f>
        <v>0</v>
      </c>
      <c r="G13" s="11">
        <f>TREND(Calculations!G$89:G$90,Calculations!$A$89:$A$90,$A13)</f>
        <v>0.69014863095238255</v>
      </c>
      <c r="H13" s="11">
        <f>TREND(Calculations!H$89:H$90,Calculations!$A$89:$A$90,$A13)</f>
        <v>0.12299678571428618</v>
      </c>
      <c r="I13" s="11">
        <f>TREND(Calculations!I$89:I$90,Calculations!$A$89:$A$90,$A13)</f>
        <v>0</v>
      </c>
      <c r="J13" s="11">
        <f>TREND(Calculations!J$89:J$90,Calculations!$A$89:$A$90,$A13)</f>
        <v>0</v>
      </c>
      <c r="K13" s="11">
        <f>TREND(Calculations!K$89:K$90,Calculations!$A$89:$A$90,$A13)</f>
        <v>0</v>
      </c>
      <c r="L13" s="11">
        <f>TREND(Calculations!L$89:L$90,Calculations!$A$89:$A$90,$A13)</f>
        <v>0</v>
      </c>
      <c r="M13" s="11">
        <f>TREND(Calculations!M$89:M$90,Calculations!$A$89:$A$90,$A13)</f>
        <v>0</v>
      </c>
    </row>
    <row r="14" spans="1:13" x14ac:dyDescent="0.25">
      <c r="A14">
        <v>2025</v>
      </c>
      <c r="B14" s="11">
        <f>TREND(Calculations!B$89:B$90,Calculations!$A$89:$A$90,$A14)</f>
        <v>0</v>
      </c>
      <c r="C14" s="11">
        <f>TREND(Calculations!C$89:C$90,Calculations!$A$89:$A$90,$A14)</f>
        <v>3.8151780753968301E-3</v>
      </c>
      <c r="D14" s="11">
        <f>TREND(Calculations!D$89:D$90,Calculations!$A$89:$A$90,$A14)</f>
        <v>0</v>
      </c>
      <c r="E14" s="11">
        <f>TREND(Calculations!E$89:E$90,Calculations!$A$89:$A$90,$A14)</f>
        <v>2.3346612103174569E-2</v>
      </c>
      <c r="F14" s="11">
        <f>TREND(Calculations!F$89:F$90,Calculations!$A$89:$A$90,$A14)</f>
        <v>0</v>
      </c>
      <c r="G14" s="11">
        <f>TREND(Calculations!G$89:G$90,Calculations!$A$89:$A$90,$A14)</f>
        <v>0.70039836309523906</v>
      </c>
      <c r="H14" s="11">
        <f>TREND(Calculations!H$89:H$90,Calculations!$A$89:$A$90,$A14)</f>
        <v>0.1252745039682539</v>
      </c>
      <c r="I14" s="11">
        <f>TREND(Calculations!I$89:I$90,Calculations!$A$89:$A$90,$A14)</f>
        <v>0</v>
      </c>
      <c r="J14" s="11">
        <f>TREND(Calculations!J$89:J$90,Calculations!$A$89:$A$90,$A14)</f>
        <v>0</v>
      </c>
      <c r="K14" s="11">
        <f>TREND(Calculations!K$89:K$90,Calculations!$A$89:$A$90,$A14)</f>
        <v>0</v>
      </c>
      <c r="L14" s="11">
        <f>TREND(Calculations!L$89:L$90,Calculations!$A$89:$A$90,$A14)</f>
        <v>0</v>
      </c>
      <c r="M14" s="11">
        <f>TREND(Calculations!M$89:M$90,Calculations!$A$89:$A$90,$A14)</f>
        <v>0</v>
      </c>
    </row>
    <row r="15" spans="1:13" x14ac:dyDescent="0.25">
      <c r="A15">
        <v>2026</v>
      </c>
      <c r="B15" s="11">
        <f>TREND(Calculations!B$89:B$90,Calculations!$A$89:$A$90,$A15)</f>
        <v>0</v>
      </c>
      <c r="C15" s="11">
        <f>TREND(Calculations!C$89:C$90,Calculations!$A$89:$A$90,$A15)</f>
        <v>3.8721210317460425E-3</v>
      </c>
      <c r="D15" s="11">
        <f>TREND(Calculations!D$89:D$90,Calculations!$A$89:$A$90,$A15)</f>
        <v>0</v>
      </c>
      <c r="E15" s="11">
        <f>TREND(Calculations!E$89:E$90,Calculations!$A$89:$A$90,$A15)</f>
        <v>2.3688269841269816E-2</v>
      </c>
      <c r="F15" s="11">
        <f>TREND(Calculations!F$89:F$90,Calculations!$A$89:$A$90,$A15)</f>
        <v>0</v>
      </c>
      <c r="G15" s="11">
        <f>TREND(Calculations!G$89:G$90,Calculations!$A$89:$A$90,$A15)</f>
        <v>0.71064809523809558</v>
      </c>
      <c r="H15" s="11">
        <f>TREND(Calculations!H$89:H$90,Calculations!$A$89:$A$90,$A15)</f>
        <v>0.12755222222222251</v>
      </c>
      <c r="I15" s="11">
        <f>TREND(Calculations!I$89:I$90,Calculations!$A$89:$A$90,$A15)</f>
        <v>0</v>
      </c>
      <c r="J15" s="11">
        <f>TREND(Calculations!J$89:J$90,Calculations!$A$89:$A$90,$A15)</f>
        <v>0</v>
      </c>
      <c r="K15" s="11">
        <f>TREND(Calculations!K$89:K$90,Calculations!$A$89:$A$90,$A15)</f>
        <v>0</v>
      </c>
      <c r="L15" s="11">
        <f>TREND(Calculations!L$89:L$90,Calculations!$A$89:$A$90,$A15)</f>
        <v>0</v>
      </c>
      <c r="M15" s="11">
        <f>TREND(Calculations!M$89:M$90,Calculations!$A$89:$A$90,$A15)</f>
        <v>0</v>
      </c>
    </row>
    <row r="16" spans="1:13" x14ac:dyDescent="0.25">
      <c r="A16">
        <v>2027</v>
      </c>
      <c r="B16" s="11">
        <f>TREND(Calculations!B$89:B$90,Calculations!$A$89:$A$90,$A16)</f>
        <v>0</v>
      </c>
      <c r="C16" s="11">
        <f>TREND(Calculations!C$89:C$90,Calculations!$A$89:$A$90,$A16)</f>
        <v>3.929063988095241E-3</v>
      </c>
      <c r="D16" s="11">
        <f>TREND(Calculations!D$89:D$90,Calculations!$A$89:$A$90,$A16)</f>
        <v>0</v>
      </c>
      <c r="E16" s="11">
        <f>TREND(Calculations!E$89:E$90,Calculations!$A$89:$A$90,$A16)</f>
        <v>2.4029927579365062E-2</v>
      </c>
      <c r="F16" s="11">
        <f>TREND(Calculations!F$89:F$90,Calculations!$A$89:$A$90,$A16)</f>
        <v>0</v>
      </c>
      <c r="G16" s="11">
        <f>TREND(Calculations!G$89:G$90,Calculations!$A$89:$A$90,$A16)</f>
        <v>0.72089782738095209</v>
      </c>
      <c r="H16" s="11">
        <f>TREND(Calculations!H$89:H$90,Calculations!$A$89:$A$90,$A16)</f>
        <v>0.12982994047619023</v>
      </c>
      <c r="I16" s="11">
        <f>TREND(Calculations!I$89:I$90,Calculations!$A$89:$A$90,$A16)</f>
        <v>0</v>
      </c>
      <c r="J16" s="11">
        <f>TREND(Calculations!J$89:J$90,Calculations!$A$89:$A$90,$A16)</f>
        <v>0</v>
      </c>
      <c r="K16" s="11">
        <f>TREND(Calculations!K$89:K$90,Calculations!$A$89:$A$90,$A16)</f>
        <v>0</v>
      </c>
      <c r="L16" s="11">
        <f>TREND(Calculations!L$89:L$90,Calculations!$A$89:$A$90,$A16)</f>
        <v>0</v>
      </c>
      <c r="M16" s="11">
        <f>TREND(Calculations!M$89:M$90,Calculations!$A$89:$A$90,$A16)</f>
        <v>0</v>
      </c>
    </row>
    <row r="17" spans="1:13" x14ac:dyDescent="0.25">
      <c r="A17">
        <v>2028</v>
      </c>
      <c r="B17" s="11">
        <f>TREND(Calculations!B$89:B$90,Calculations!$A$89:$A$90,$A17)</f>
        <v>0</v>
      </c>
      <c r="C17" s="11">
        <f>TREND(Calculations!C$89:C$90,Calculations!$A$89:$A$90,$A17)</f>
        <v>3.9860069444444535E-3</v>
      </c>
      <c r="D17" s="11">
        <f>TREND(Calculations!D$89:D$90,Calculations!$A$89:$A$90,$A17)</f>
        <v>0</v>
      </c>
      <c r="E17" s="11">
        <f>TREND(Calculations!E$89:E$90,Calculations!$A$89:$A$90,$A17)</f>
        <v>2.4371585317460309E-2</v>
      </c>
      <c r="F17" s="11">
        <f>TREND(Calculations!F$89:F$90,Calculations!$A$89:$A$90,$A17)</f>
        <v>0</v>
      </c>
      <c r="G17" s="11">
        <f>TREND(Calculations!G$89:G$90,Calculations!$A$89:$A$90,$A17)</f>
        <v>0.73114755952380861</v>
      </c>
      <c r="H17" s="11">
        <f>TREND(Calculations!H$89:H$90,Calculations!$A$89:$A$90,$A17)</f>
        <v>0.13210765873015884</v>
      </c>
      <c r="I17" s="11">
        <f>TREND(Calculations!I$89:I$90,Calculations!$A$89:$A$90,$A17)</f>
        <v>0</v>
      </c>
      <c r="J17" s="11">
        <f>TREND(Calculations!J$89:J$90,Calculations!$A$89:$A$90,$A17)</f>
        <v>0</v>
      </c>
      <c r="K17" s="11">
        <f>TREND(Calculations!K$89:K$90,Calculations!$A$89:$A$90,$A17)</f>
        <v>0</v>
      </c>
      <c r="L17" s="11">
        <f>TREND(Calculations!L$89:L$90,Calculations!$A$89:$A$90,$A17)</f>
        <v>0</v>
      </c>
      <c r="M17" s="11">
        <f>TREND(Calculations!M$89:M$90,Calculations!$A$89:$A$90,$A17)</f>
        <v>0</v>
      </c>
    </row>
    <row r="18" spans="1:13" x14ac:dyDescent="0.25">
      <c r="A18">
        <v>2029</v>
      </c>
      <c r="B18" s="11">
        <f>TREND(Calculations!B$89:B$90,Calculations!$A$89:$A$90,$A18)</f>
        <v>0</v>
      </c>
      <c r="C18" s="11">
        <f>TREND(Calculations!C$89:C$90,Calculations!$A$89:$A$90,$A18)</f>
        <v>4.042949900793652E-3</v>
      </c>
      <c r="D18" s="11">
        <f>TREND(Calculations!D$89:D$90,Calculations!$A$89:$A$90,$A18)</f>
        <v>0</v>
      </c>
      <c r="E18" s="11">
        <f>TREND(Calculations!E$89:E$90,Calculations!$A$89:$A$90,$A18)</f>
        <v>2.4713243055555556E-2</v>
      </c>
      <c r="F18" s="11">
        <f>TREND(Calculations!F$89:F$90,Calculations!$A$89:$A$90,$A18)</f>
        <v>0</v>
      </c>
      <c r="G18" s="11">
        <f>TREND(Calculations!G$89:G$90,Calculations!$A$89:$A$90,$A18)</f>
        <v>0.74139729166666868</v>
      </c>
      <c r="H18" s="11">
        <f>TREND(Calculations!H$89:H$90,Calculations!$A$89:$A$90,$A18)</f>
        <v>0.13438537698412745</v>
      </c>
      <c r="I18" s="11">
        <f>TREND(Calculations!I$89:I$90,Calculations!$A$89:$A$90,$A18)</f>
        <v>0</v>
      </c>
      <c r="J18" s="11">
        <f>TREND(Calculations!J$89:J$90,Calculations!$A$89:$A$90,$A18)</f>
        <v>0</v>
      </c>
      <c r="K18" s="11">
        <f>TREND(Calculations!K$89:K$90,Calculations!$A$89:$A$90,$A18)</f>
        <v>0</v>
      </c>
      <c r="L18" s="11">
        <f>TREND(Calculations!L$89:L$90,Calculations!$A$89:$A$90,$A18)</f>
        <v>0</v>
      </c>
      <c r="M18" s="11">
        <f>TREND(Calculations!M$89:M$90,Calculations!$A$89:$A$90,$A18)</f>
        <v>0</v>
      </c>
    </row>
    <row r="19" spans="1:13" x14ac:dyDescent="0.25">
      <c r="A19">
        <v>2030</v>
      </c>
      <c r="B19" s="11">
        <f>TREND(Calculations!B$89:B$90,Calculations!$A$89:$A$90,$A19)</f>
        <v>0</v>
      </c>
      <c r="C19" s="11">
        <f>TREND(Calculations!C$89:C$90,Calculations!$A$89:$A$90,$A19)</f>
        <v>4.0998928571428644E-3</v>
      </c>
      <c r="D19" s="11">
        <f>TREND(Calculations!D$89:D$90,Calculations!$A$89:$A$90,$A19)</f>
        <v>0</v>
      </c>
      <c r="E19" s="11">
        <f>TREND(Calculations!E$89:E$90,Calculations!$A$89:$A$90,$A19)</f>
        <v>2.5054900793650692E-2</v>
      </c>
      <c r="F19" s="11">
        <f>TREND(Calculations!F$89:F$90,Calculations!$A$89:$A$90,$A19)</f>
        <v>0</v>
      </c>
      <c r="G19" s="11">
        <f>TREND(Calculations!G$89:G$90,Calculations!$A$89:$A$90,$A19)</f>
        <v>0.75164702380952519</v>
      </c>
      <c r="H19" s="11">
        <f>TREND(Calculations!H$89:H$90,Calculations!$A$89:$A$90,$A19)</f>
        <v>0.13666309523809517</v>
      </c>
      <c r="I19" s="11">
        <f>TREND(Calculations!I$89:I$90,Calculations!$A$89:$A$90,$A19)</f>
        <v>0</v>
      </c>
      <c r="J19" s="11">
        <f>TREND(Calculations!J$89:J$90,Calculations!$A$89:$A$90,$A19)</f>
        <v>0</v>
      </c>
      <c r="K19" s="11">
        <f>TREND(Calculations!K$89:K$90,Calculations!$A$89:$A$90,$A19)</f>
        <v>0</v>
      </c>
      <c r="L19" s="11">
        <f>TREND(Calculations!L$89:L$90,Calculations!$A$89:$A$90,$A19)</f>
        <v>0</v>
      </c>
      <c r="M19" s="11">
        <f>TREND(Calculations!M$89:M$90,Calculations!$A$89:$A$90,$A19)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5" x14ac:dyDescent="0.25"/>
  <sheetData>
    <row r="1" spans="1:13" x14ac:dyDescent="0.25">
      <c r="A1" s="8" t="s">
        <v>10</v>
      </c>
      <c r="B1" s="8" t="s">
        <v>25</v>
      </c>
      <c r="C1" s="8" t="s">
        <v>15</v>
      </c>
      <c r="D1" s="12" t="s">
        <v>26</v>
      </c>
      <c r="E1" s="8" t="s">
        <v>23</v>
      </c>
      <c r="F1" s="8" t="s">
        <v>27</v>
      </c>
      <c r="G1" s="8" t="s">
        <v>28</v>
      </c>
      <c r="H1" s="8" t="s">
        <v>21</v>
      </c>
      <c r="I1" s="8" t="s">
        <v>49</v>
      </c>
      <c r="J1" s="8" t="s">
        <v>50</v>
      </c>
      <c r="K1" s="8" t="s">
        <v>29</v>
      </c>
      <c r="L1" s="8" t="s">
        <v>30</v>
      </c>
      <c r="M1" s="8" t="s">
        <v>48</v>
      </c>
    </row>
    <row r="2" spans="1:13" x14ac:dyDescent="0.25">
      <c r="A2">
        <v>2013</v>
      </c>
      <c r="B2" s="11">
        <f>TREND(Calculations!B$94:B$95,Calculations!$A$94:$A$95,$A2)</f>
        <v>0</v>
      </c>
      <c r="C2" s="11">
        <f>TREND(Calculations!C$94:C$95,Calculations!$A$94:$A$95,$A2)</f>
        <v>3.0521424603174585E-3</v>
      </c>
      <c r="D2" s="11">
        <f>TREND(Calculations!D$94:D$95,Calculations!$A$94:$A$95,$A2)</f>
        <v>0</v>
      </c>
      <c r="E2" s="11">
        <f>TREND(Calculations!E$94:E$95,Calculations!$A$94:$A$95,$A2)</f>
        <v>1.2071906746031702E-2</v>
      </c>
      <c r="F2" s="11">
        <f>TREND(Calculations!F$94:F$95,Calculations!$A$94:$A$95,$A2)</f>
        <v>0</v>
      </c>
      <c r="G2" s="11">
        <f>TREND(Calculations!G$94:G$95,Calculations!$A$94:$A$95,$A2)</f>
        <v>0.56942956349206142</v>
      </c>
      <c r="H2" s="11">
        <f>TREND(Calculations!H$94:H$95,Calculations!$A$94:$A$95,$A2)</f>
        <v>7.3114755952381039E-2</v>
      </c>
      <c r="I2" s="11">
        <f>TREND(Calculations!I$94:I$95,Calculations!$A$94:$A$95,$A2)</f>
        <v>0</v>
      </c>
      <c r="J2" s="11">
        <f>TREND(Calculations!J$94:J$95,Calculations!$A$94:$A$95,$A2)</f>
        <v>0</v>
      </c>
      <c r="K2" s="11">
        <f>TREND(Calculations!K$94:K$95,Calculations!$A$94:$A$95,$A2)</f>
        <v>0</v>
      </c>
      <c r="L2" s="11">
        <f>TREND(Calculations!L$94:L$95,Calculations!$A$94:$A$95,$A2)</f>
        <v>0</v>
      </c>
      <c r="M2" s="11">
        <f>TREND(Calculations!M$94:M$95,Calculations!$A$94:$A$95,$A2)</f>
        <v>0</v>
      </c>
    </row>
    <row r="3" spans="1:13" x14ac:dyDescent="0.25">
      <c r="A3">
        <v>2014</v>
      </c>
      <c r="B3" s="11">
        <f>TREND(Calculations!B$94:B$95,Calculations!$A$94:$A$95,$A3)</f>
        <v>0</v>
      </c>
      <c r="C3" s="11">
        <f>TREND(Calculations!C$94:C$95,Calculations!$A$94:$A$95,$A3)</f>
        <v>3.1204740079365245E-3</v>
      </c>
      <c r="D3" s="11">
        <f>TREND(Calculations!D$94:D$95,Calculations!$A$94:$A$95,$A3)</f>
        <v>0</v>
      </c>
      <c r="E3" s="11">
        <f>TREND(Calculations!E$94:E$95,Calculations!$A$94:$A$95,$A3)</f>
        <v>1.2299678571428552E-2</v>
      </c>
      <c r="F3" s="11">
        <f>TREND(Calculations!F$94:F$95,Calculations!$A$94:$A$95,$A3)</f>
        <v>0</v>
      </c>
      <c r="G3" s="11">
        <f>TREND(Calculations!G$94:G$95,Calculations!$A$94:$A$95,$A3)</f>
        <v>0.58081815476190357</v>
      </c>
      <c r="H3" s="11">
        <f>TREND(Calculations!H$94:H$95,Calculations!$A$94:$A$95,$A3)</f>
        <v>7.4709158730158709E-2</v>
      </c>
      <c r="I3" s="11">
        <f>TREND(Calculations!I$94:I$95,Calculations!$A$94:$A$95,$A3)</f>
        <v>0</v>
      </c>
      <c r="J3" s="11">
        <f>TREND(Calculations!J$94:J$95,Calculations!$A$94:$A$95,$A3)</f>
        <v>0</v>
      </c>
      <c r="K3" s="11">
        <f>TREND(Calculations!K$94:K$95,Calculations!$A$94:$A$95,$A3)</f>
        <v>0</v>
      </c>
      <c r="L3" s="11">
        <f>TREND(Calculations!L$94:L$95,Calculations!$A$94:$A$95,$A3)</f>
        <v>0</v>
      </c>
      <c r="M3" s="11">
        <f>TREND(Calculations!M$94:M$95,Calculations!$A$94:$A$95,$A3)</f>
        <v>0</v>
      </c>
    </row>
    <row r="4" spans="1:13" x14ac:dyDescent="0.25">
      <c r="A4">
        <v>2015</v>
      </c>
      <c r="B4" s="11">
        <f>TREND(Calculations!B$94:B$95,Calculations!$A$94:$A$95,$A4)</f>
        <v>0</v>
      </c>
      <c r="C4" s="11">
        <f>TREND(Calculations!C$94:C$95,Calculations!$A$94:$A$95,$A4)</f>
        <v>3.1888055555555628E-3</v>
      </c>
      <c r="D4" s="11">
        <f>TREND(Calculations!D$94:D$95,Calculations!$A$94:$A$95,$A4)</f>
        <v>0</v>
      </c>
      <c r="E4" s="11">
        <f>TREND(Calculations!E$94:E$95,Calculations!$A$94:$A$95,$A4)</f>
        <v>1.2527450396825346E-2</v>
      </c>
      <c r="F4" s="11">
        <f>TREND(Calculations!F$94:F$95,Calculations!$A$94:$A$95,$A4)</f>
        <v>0</v>
      </c>
      <c r="G4" s="11">
        <f>TREND(Calculations!G$94:G$95,Calculations!$A$94:$A$95,$A4)</f>
        <v>0.59220674603174217</v>
      </c>
      <c r="H4" s="11">
        <f>TREND(Calculations!H$94:H$95,Calculations!$A$94:$A$95,$A4)</f>
        <v>7.6303561507936379E-2</v>
      </c>
      <c r="I4" s="11">
        <f>TREND(Calculations!I$94:I$95,Calculations!$A$94:$A$95,$A4)</f>
        <v>0</v>
      </c>
      <c r="J4" s="11">
        <f>TREND(Calculations!J$94:J$95,Calculations!$A$94:$A$95,$A4)</f>
        <v>0</v>
      </c>
      <c r="K4" s="11">
        <f>TREND(Calculations!K$94:K$95,Calculations!$A$94:$A$95,$A4)</f>
        <v>0</v>
      </c>
      <c r="L4" s="11">
        <f>TREND(Calculations!L$94:L$95,Calculations!$A$94:$A$95,$A4)</f>
        <v>0</v>
      </c>
      <c r="M4" s="11">
        <f>TREND(Calculations!M$94:M$95,Calculations!$A$94:$A$95,$A4)</f>
        <v>0</v>
      </c>
    </row>
    <row r="5" spans="1:13" x14ac:dyDescent="0.25">
      <c r="A5">
        <v>2016</v>
      </c>
      <c r="B5" s="11">
        <f>TREND(Calculations!B$94:B$95,Calculations!$A$94:$A$95,$A5)</f>
        <v>0</v>
      </c>
      <c r="C5" s="11">
        <f>TREND(Calculations!C$94:C$95,Calculations!$A$94:$A$95,$A5)</f>
        <v>3.257137103174601E-3</v>
      </c>
      <c r="D5" s="11">
        <f>TREND(Calculations!D$94:D$95,Calculations!$A$94:$A$95,$A5)</f>
        <v>0</v>
      </c>
      <c r="E5" s="11">
        <f>TREND(Calculations!E$94:E$95,Calculations!$A$94:$A$95,$A5)</f>
        <v>1.2755222222222196E-2</v>
      </c>
      <c r="F5" s="11">
        <f>TREND(Calculations!F$94:F$95,Calculations!$A$94:$A$95,$A5)</f>
        <v>0</v>
      </c>
      <c r="G5" s="11">
        <f>TREND(Calculations!G$94:G$95,Calculations!$A$94:$A$95,$A5)</f>
        <v>0.60359533730158432</v>
      </c>
      <c r="H5" s="11">
        <f>TREND(Calculations!H$94:H$95,Calculations!$A$94:$A$95,$A5)</f>
        <v>7.789796428571405E-2</v>
      </c>
      <c r="I5" s="11">
        <f>TREND(Calculations!I$94:I$95,Calculations!$A$94:$A$95,$A5)</f>
        <v>0</v>
      </c>
      <c r="J5" s="11">
        <f>TREND(Calculations!J$94:J$95,Calculations!$A$94:$A$95,$A5)</f>
        <v>0</v>
      </c>
      <c r="K5" s="11">
        <f>TREND(Calculations!K$94:K$95,Calculations!$A$94:$A$95,$A5)</f>
        <v>0</v>
      </c>
      <c r="L5" s="11">
        <f>TREND(Calculations!L$94:L$95,Calculations!$A$94:$A$95,$A5)</f>
        <v>0</v>
      </c>
      <c r="M5" s="11">
        <f>TREND(Calculations!M$94:M$95,Calculations!$A$94:$A$95,$A5)</f>
        <v>0</v>
      </c>
    </row>
    <row r="6" spans="1:13" x14ac:dyDescent="0.25">
      <c r="A6">
        <v>2017</v>
      </c>
      <c r="B6" s="11">
        <f>TREND(Calculations!B$94:B$95,Calculations!$A$94:$A$95,$A6)</f>
        <v>0</v>
      </c>
      <c r="C6" s="11">
        <f>TREND(Calculations!C$94:C$95,Calculations!$A$94:$A$95,$A6)</f>
        <v>3.325468650793667E-3</v>
      </c>
      <c r="D6" s="11">
        <f>TREND(Calculations!D$94:D$95,Calculations!$A$94:$A$95,$A6)</f>
        <v>0</v>
      </c>
      <c r="E6" s="11">
        <f>TREND(Calculations!E$94:E$95,Calculations!$A$94:$A$95,$A6)</f>
        <v>1.2982994047619045E-2</v>
      </c>
      <c r="F6" s="11">
        <f>TREND(Calculations!F$94:F$95,Calculations!$A$94:$A$95,$A6)</f>
        <v>0</v>
      </c>
      <c r="G6" s="11">
        <f>TREND(Calculations!G$94:G$95,Calculations!$A$94:$A$95,$A6)</f>
        <v>0.61498392857142647</v>
      </c>
      <c r="H6" s="11">
        <f>TREND(Calculations!H$94:H$95,Calculations!$A$94:$A$95,$A6)</f>
        <v>7.949236706349172E-2</v>
      </c>
      <c r="I6" s="11">
        <f>TREND(Calculations!I$94:I$95,Calculations!$A$94:$A$95,$A6)</f>
        <v>0</v>
      </c>
      <c r="J6" s="11">
        <f>TREND(Calculations!J$94:J$95,Calculations!$A$94:$A$95,$A6)</f>
        <v>0</v>
      </c>
      <c r="K6" s="11">
        <f>TREND(Calculations!K$94:K$95,Calculations!$A$94:$A$95,$A6)</f>
        <v>0</v>
      </c>
      <c r="L6" s="11">
        <f>TREND(Calculations!L$94:L$95,Calculations!$A$94:$A$95,$A6)</f>
        <v>0</v>
      </c>
      <c r="M6" s="11">
        <f>TREND(Calculations!M$94:M$95,Calculations!$A$94:$A$95,$A6)</f>
        <v>0</v>
      </c>
    </row>
    <row r="7" spans="1:13" x14ac:dyDescent="0.25">
      <c r="A7">
        <v>2018</v>
      </c>
      <c r="B7" s="11">
        <f>TREND(Calculations!B$94:B$95,Calculations!$A$94:$A$95,$A7)</f>
        <v>0</v>
      </c>
      <c r="C7" s="11">
        <f>TREND(Calculations!C$94:C$95,Calculations!$A$94:$A$95,$A7)</f>
        <v>3.3938001984127053E-3</v>
      </c>
      <c r="D7" s="11">
        <f>TREND(Calculations!D$94:D$95,Calculations!$A$94:$A$95,$A7)</f>
        <v>0</v>
      </c>
      <c r="E7" s="11">
        <f>TREND(Calculations!E$94:E$95,Calculations!$A$94:$A$95,$A7)</f>
        <v>1.3210765873015839E-2</v>
      </c>
      <c r="F7" s="11">
        <f>TREND(Calculations!F$94:F$95,Calculations!$A$94:$A$95,$A7)</f>
        <v>0</v>
      </c>
      <c r="G7" s="11">
        <f>TREND(Calculations!G$94:G$95,Calculations!$A$94:$A$95,$A7)</f>
        <v>0.62637251984126863</v>
      </c>
      <c r="H7" s="11">
        <f>TREND(Calculations!H$94:H$95,Calculations!$A$94:$A$95,$A7)</f>
        <v>8.1086769841269835E-2</v>
      </c>
      <c r="I7" s="11">
        <f>TREND(Calculations!I$94:I$95,Calculations!$A$94:$A$95,$A7)</f>
        <v>0</v>
      </c>
      <c r="J7" s="11">
        <f>TREND(Calculations!J$94:J$95,Calculations!$A$94:$A$95,$A7)</f>
        <v>0</v>
      </c>
      <c r="K7" s="11">
        <f>TREND(Calculations!K$94:K$95,Calculations!$A$94:$A$95,$A7)</f>
        <v>0</v>
      </c>
      <c r="L7" s="11">
        <f>TREND(Calculations!L$94:L$95,Calculations!$A$94:$A$95,$A7)</f>
        <v>0</v>
      </c>
      <c r="M7" s="11">
        <f>TREND(Calculations!M$94:M$95,Calculations!$A$94:$A$95,$A7)</f>
        <v>0</v>
      </c>
    </row>
    <row r="8" spans="1:13" x14ac:dyDescent="0.25">
      <c r="A8">
        <v>2019</v>
      </c>
      <c r="B8" s="11">
        <f>TREND(Calculations!B$94:B$95,Calculations!$A$94:$A$95,$A8)</f>
        <v>0</v>
      </c>
      <c r="C8" s="11">
        <f>TREND(Calculations!C$94:C$95,Calculations!$A$94:$A$95,$A8)</f>
        <v>3.4621317460317436E-3</v>
      </c>
      <c r="D8" s="11">
        <f>TREND(Calculations!D$94:D$95,Calculations!$A$94:$A$95,$A8)</f>
        <v>0</v>
      </c>
      <c r="E8" s="11">
        <f>TREND(Calculations!E$94:E$95,Calculations!$A$94:$A$95,$A8)</f>
        <v>1.3438537698412689E-2</v>
      </c>
      <c r="F8" s="11">
        <f>TREND(Calculations!F$94:F$95,Calculations!$A$94:$A$95,$A8)</f>
        <v>0</v>
      </c>
      <c r="G8" s="11">
        <f>TREND(Calculations!G$94:G$95,Calculations!$A$94:$A$95,$A8)</f>
        <v>0.63776111111110723</v>
      </c>
      <c r="H8" s="11">
        <f>TREND(Calculations!H$94:H$95,Calculations!$A$94:$A$95,$A8)</f>
        <v>8.2681172619047505E-2</v>
      </c>
      <c r="I8" s="11">
        <f>TREND(Calculations!I$94:I$95,Calculations!$A$94:$A$95,$A8)</f>
        <v>0</v>
      </c>
      <c r="J8" s="11">
        <f>TREND(Calculations!J$94:J$95,Calculations!$A$94:$A$95,$A8)</f>
        <v>0</v>
      </c>
      <c r="K8" s="11">
        <f>TREND(Calculations!K$94:K$95,Calculations!$A$94:$A$95,$A8)</f>
        <v>0</v>
      </c>
      <c r="L8" s="11">
        <f>TREND(Calculations!L$94:L$95,Calculations!$A$94:$A$95,$A8)</f>
        <v>0</v>
      </c>
      <c r="M8" s="11">
        <f>TREND(Calculations!M$94:M$95,Calculations!$A$94:$A$95,$A8)</f>
        <v>0</v>
      </c>
    </row>
    <row r="9" spans="1:13" x14ac:dyDescent="0.25">
      <c r="A9" s="13">
        <v>2020</v>
      </c>
      <c r="B9" s="14">
        <f>TREND(Calculations!B$94:B$95,Calculations!$A$94:$A$95,$A9)</f>
        <v>0</v>
      </c>
      <c r="C9" s="14">
        <f>TREND(Calculations!C$94:C$95,Calculations!$A$94:$A$95,$A9)</f>
        <v>3.5304632936508096E-3</v>
      </c>
      <c r="D9" s="14">
        <f>TREND(Calculations!D$94:D$95,Calculations!$A$94:$A$95,$A9)</f>
        <v>0</v>
      </c>
      <c r="E9" s="14">
        <f>TREND(Calculations!E$94:E$95,Calculations!$A$94:$A$95,$A9)</f>
        <v>1.3666309523809483E-2</v>
      </c>
      <c r="F9" s="14">
        <f>TREND(Calculations!F$94:F$95,Calculations!$A$94:$A$95,$A9)</f>
        <v>0</v>
      </c>
      <c r="G9" s="14">
        <f>TREND(Calculations!G$94:G$95,Calculations!$A$94:$A$95,$A9)</f>
        <v>0.64914970238094938</v>
      </c>
      <c r="H9" s="14">
        <f>TREND(Calculations!H$94:H$95,Calculations!$A$94:$A$95,$A9)</f>
        <v>8.4275575396825175E-2</v>
      </c>
      <c r="I9" s="14">
        <f>TREND(Calculations!I$94:I$95,Calculations!$A$94:$A$95,$A9)</f>
        <v>0</v>
      </c>
      <c r="J9" s="14">
        <f>TREND(Calculations!J$94:J$95,Calculations!$A$94:$A$95,$A9)</f>
        <v>0</v>
      </c>
      <c r="K9" s="14">
        <f>TREND(Calculations!K$94:K$95,Calculations!$A$94:$A$95,$A9)</f>
        <v>0</v>
      </c>
      <c r="L9" s="14">
        <f>TREND(Calculations!L$94:L$95,Calculations!$A$94:$A$95,$A9)</f>
        <v>0</v>
      </c>
      <c r="M9" s="14">
        <f>TREND(Calculations!M$94:M$95,Calculations!$A$94:$A$95,$A9)</f>
        <v>0</v>
      </c>
    </row>
    <row r="10" spans="1:13" x14ac:dyDescent="0.25">
      <c r="A10">
        <v>2021</v>
      </c>
      <c r="B10" s="11">
        <f>TREND(Calculations!B$95:B$96,Calculations!$A$95:$A$96,$A10)</f>
        <v>0</v>
      </c>
      <c r="C10" s="11">
        <f>TREND(Calculations!C$95:C$96,Calculations!$A$95:$A$96,$A10)</f>
        <v>3.5874062500000081E-3</v>
      </c>
      <c r="D10" s="11">
        <f>TREND(Calculations!D$95:D$96,Calculations!$A$95:$A$96,$A10)</f>
        <v>0</v>
      </c>
      <c r="E10" s="11">
        <f>TREND(Calculations!E$95:E$96,Calculations!$A$95:$A$96,$A10)</f>
        <v>1.3894081349206389E-2</v>
      </c>
      <c r="F10" s="11">
        <f>TREND(Calculations!F$95:F$96,Calculations!$A$95:$A$96,$A10)</f>
        <v>0</v>
      </c>
      <c r="G10" s="11">
        <f>TREND(Calculations!G$95:G$96,Calculations!$A$95:$A$96,$A10)</f>
        <v>0.65939943452380945</v>
      </c>
      <c r="H10" s="11">
        <f>TREND(Calculations!H$95:H$96,Calculations!$A$95:$A$96,$A10)</f>
        <v>8.5756092261904282E-2</v>
      </c>
      <c r="I10" s="11">
        <f>TREND(Calculations!I$95:I$96,Calculations!$A$95:$A$96,$A10)</f>
        <v>0</v>
      </c>
      <c r="J10" s="11">
        <f>TREND(Calculations!J$95:J$96,Calculations!$A$95:$A$96,$A10)</f>
        <v>0</v>
      </c>
      <c r="K10" s="11">
        <f>TREND(Calculations!K$95:K$96,Calculations!$A$95:$A$96,$A10)</f>
        <v>0</v>
      </c>
      <c r="L10" s="11">
        <f>TREND(Calculations!L$95:L$96,Calculations!$A$95:$A$96,$A10)</f>
        <v>0</v>
      </c>
      <c r="M10" s="11">
        <f>TREND(Calculations!M$95:M$96,Calculations!$A$95:$A$96,$A10)</f>
        <v>0</v>
      </c>
    </row>
    <row r="11" spans="1:13" x14ac:dyDescent="0.25">
      <c r="A11">
        <v>2022</v>
      </c>
      <c r="B11" s="11">
        <f>TREND(Calculations!B$95:B$96,Calculations!$A$95:$A$96,$A11)</f>
        <v>0</v>
      </c>
      <c r="C11" s="11">
        <f>TREND(Calculations!C$95:C$96,Calculations!$A$95:$A$96,$A11)</f>
        <v>3.6443492063492067E-3</v>
      </c>
      <c r="D11" s="11">
        <f>TREND(Calculations!D$95:D$96,Calculations!$A$95:$A$96,$A11)</f>
        <v>0</v>
      </c>
      <c r="E11" s="11">
        <f>TREND(Calculations!E$95:E$96,Calculations!$A$95:$A$96,$A11)</f>
        <v>1.4121853174603183E-2</v>
      </c>
      <c r="F11" s="11">
        <f>TREND(Calculations!F$95:F$96,Calculations!$A$95:$A$96,$A11)</f>
        <v>0</v>
      </c>
      <c r="G11" s="11">
        <f>TREND(Calculations!G$95:G$96,Calculations!$A$95:$A$96,$A11)</f>
        <v>0.66964916666666596</v>
      </c>
      <c r="H11" s="11">
        <f>TREND(Calculations!H$95:H$96,Calculations!$A$95:$A$96,$A11)</f>
        <v>8.7236609126983833E-2</v>
      </c>
      <c r="I11" s="11">
        <f>TREND(Calculations!I$95:I$96,Calculations!$A$95:$A$96,$A11)</f>
        <v>0</v>
      </c>
      <c r="J11" s="11">
        <f>TREND(Calculations!J$95:J$96,Calculations!$A$95:$A$96,$A11)</f>
        <v>0</v>
      </c>
      <c r="K11" s="11">
        <f>TREND(Calculations!K$95:K$96,Calculations!$A$95:$A$96,$A11)</f>
        <v>0</v>
      </c>
      <c r="L11" s="11">
        <f>TREND(Calculations!L$95:L$96,Calculations!$A$95:$A$96,$A11)</f>
        <v>0</v>
      </c>
      <c r="M11" s="11">
        <f>TREND(Calculations!M$95:M$96,Calculations!$A$95:$A$96,$A11)</f>
        <v>0</v>
      </c>
    </row>
    <row r="12" spans="1:13" x14ac:dyDescent="0.25">
      <c r="A12">
        <v>2023</v>
      </c>
      <c r="B12" s="11">
        <f>TREND(Calculations!B$95:B$96,Calculations!$A$95:$A$96,$A12)</f>
        <v>0</v>
      </c>
      <c r="C12" s="11">
        <f>TREND(Calculations!C$95:C$96,Calculations!$A$95:$A$96,$A12)</f>
        <v>3.7012921626984191E-3</v>
      </c>
      <c r="D12" s="11">
        <f>TREND(Calculations!D$95:D$96,Calculations!$A$95:$A$96,$A12)</f>
        <v>0</v>
      </c>
      <c r="E12" s="11">
        <f>TREND(Calculations!E$95:E$96,Calculations!$A$95:$A$96,$A12)</f>
        <v>1.4349625000000032E-2</v>
      </c>
      <c r="F12" s="11">
        <f>TREND(Calculations!F$95:F$96,Calculations!$A$95:$A$96,$A12)</f>
        <v>0</v>
      </c>
      <c r="G12" s="11">
        <f>TREND(Calculations!G$95:G$96,Calculations!$A$95:$A$96,$A12)</f>
        <v>0.67989889880952603</v>
      </c>
      <c r="H12" s="11">
        <f>TREND(Calculations!H$95:H$96,Calculations!$A$95:$A$96,$A12)</f>
        <v>8.871712599206294E-2</v>
      </c>
      <c r="I12" s="11">
        <f>TREND(Calculations!I$95:I$96,Calculations!$A$95:$A$96,$A12)</f>
        <v>0</v>
      </c>
      <c r="J12" s="11">
        <f>TREND(Calculations!J$95:J$96,Calculations!$A$95:$A$96,$A12)</f>
        <v>0</v>
      </c>
      <c r="K12" s="11">
        <f>TREND(Calculations!K$95:K$96,Calculations!$A$95:$A$96,$A12)</f>
        <v>0</v>
      </c>
      <c r="L12" s="11">
        <f>TREND(Calculations!L$95:L$96,Calculations!$A$95:$A$96,$A12)</f>
        <v>0</v>
      </c>
      <c r="M12" s="11">
        <f>TREND(Calculations!M$95:M$96,Calculations!$A$95:$A$96,$A12)</f>
        <v>0</v>
      </c>
    </row>
    <row r="13" spans="1:13" x14ac:dyDescent="0.25">
      <c r="A13">
        <v>2024</v>
      </c>
      <c r="B13" s="11">
        <f>TREND(Calculations!B$95:B$96,Calculations!$A$95:$A$96,$A13)</f>
        <v>0</v>
      </c>
      <c r="C13" s="11">
        <f>TREND(Calculations!C$95:C$96,Calculations!$A$95:$A$96,$A13)</f>
        <v>3.7582351190476176E-3</v>
      </c>
      <c r="D13" s="11">
        <f>TREND(Calculations!D$95:D$96,Calculations!$A$95:$A$96,$A13)</f>
        <v>0</v>
      </c>
      <c r="E13" s="11">
        <f>TREND(Calculations!E$95:E$96,Calculations!$A$95:$A$96,$A13)</f>
        <v>1.4577396825396882E-2</v>
      </c>
      <c r="F13" s="11">
        <f>TREND(Calculations!F$95:F$96,Calculations!$A$95:$A$96,$A13)</f>
        <v>0</v>
      </c>
      <c r="G13" s="11">
        <f>TREND(Calculations!G$95:G$96,Calculations!$A$95:$A$96,$A13)</f>
        <v>0.69014863095238255</v>
      </c>
      <c r="H13" s="11">
        <f>TREND(Calculations!H$95:H$96,Calculations!$A$95:$A$96,$A13)</f>
        <v>9.019764285714249E-2</v>
      </c>
      <c r="I13" s="11">
        <f>TREND(Calculations!I$95:I$96,Calculations!$A$95:$A$96,$A13)</f>
        <v>0</v>
      </c>
      <c r="J13" s="11">
        <f>TREND(Calculations!J$95:J$96,Calculations!$A$95:$A$96,$A13)</f>
        <v>0</v>
      </c>
      <c r="K13" s="11">
        <f>TREND(Calculations!K$95:K$96,Calculations!$A$95:$A$96,$A13)</f>
        <v>0</v>
      </c>
      <c r="L13" s="11">
        <f>TREND(Calculations!L$95:L$96,Calculations!$A$95:$A$96,$A13)</f>
        <v>0</v>
      </c>
      <c r="M13" s="11">
        <f>TREND(Calculations!M$95:M$96,Calculations!$A$95:$A$96,$A13)</f>
        <v>0</v>
      </c>
    </row>
    <row r="14" spans="1:13" x14ac:dyDescent="0.25">
      <c r="A14">
        <v>2025</v>
      </c>
      <c r="B14" s="11">
        <f>TREND(Calculations!B$95:B$96,Calculations!$A$95:$A$96,$A14)</f>
        <v>0</v>
      </c>
      <c r="C14" s="11">
        <f>TREND(Calculations!C$95:C$96,Calculations!$A$95:$A$96,$A14)</f>
        <v>3.8151780753968301E-3</v>
      </c>
      <c r="D14" s="11">
        <f>TREND(Calculations!D$95:D$96,Calculations!$A$95:$A$96,$A14)</f>
        <v>0</v>
      </c>
      <c r="E14" s="11">
        <f>TREND(Calculations!E$95:E$96,Calculations!$A$95:$A$96,$A14)</f>
        <v>1.4805168650793676E-2</v>
      </c>
      <c r="F14" s="11">
        <f>TREND(Calculations!F$95:F$96,Calculations!$A$95:$A$96,$A14)</f>
        <v>0</v>
      </c>
      <c r="G14" s="11">
        <f>TREND(Calculations!G$95:G$96,Calculations!$A$95:$A$96,$A14)</f>
        <v>0.70039836309523906</v>
      </c>
      <c r="H14" s="11">
        <f>TREND(Calculations!H$95:H$96,Calculations!$A$95:$A$96,$A14)</f>
        <v>9.1678159722222041E-2</v>
      </c>
      <c r="I14" s="11">
        <f>TREND(Calculations!I$95:I$96,Calculations!$A$95:$A$96,$A14)</f>
        <v>0</v>
      </c>
      <c r="J14" s="11">
        <f>TREND(Calculations!J$95:J$96,Calculations!$A$95:$A$96,$A14)</f>
        <v>0</v>
      </c>
      <c r="K14" s="11">
        <f>TREND(Calculations!K$95:K$96,Calculations!$A$95:$A$96,$A14)</f>
        <v>0</v>
      </c>
      <c r="L14" s="11">
        <f>TREND(Calculations!L$95:L$96,Calculations!$A$95:$A$96,$A14)</f>
        <v>0</v>
      </c>
      <c r="M14" s="11">
        <f>TREND(Calculations!M$95:M$96,Calculations!$A$95:$A$96,$A14)</f>
        <v>0</v>
      </c>
    </row>
    <row r="15" spans="1:13" x14ac:dyDescent="0.25">
      <c r="A15">
        <v>2026</v>
      </c>
      <c r="B15" s="11">
        <f>TREND(Calculations!B$95:B$96,Calculations!$A$95:$A$96,$A15)</f>
        <v>0</v>
      </c>
      <c r="C15" s="11">
        <f>TREND(Calculations!C$95:C$96,Calculations!$A$95:$A$96,$A15)</f>
        <v>3.8721210317460425E-3</v>
      </c>
      <c r="D15" s="11">
        <f>TREND(Calculations!D$95:D$96,Calculations!$A$95:$A$96,$A15)</f>
        <v>0</v>
      </c>
      <c r="E15" s="11">
        <f>TREND(Calculations!E$95:E$96,Calculations!$A$95:$A$96,$A15)</f>
        <v>1.5032940476190526E-2</v>
      </c>
      <c r="F15" s="11">
        <f>TREND(Calculations!F$95:F$96,Calculations!$A$95:$A$96,$A15)</f>
        <v>0</v>
      </c>
      <c r="G15" s="11">
        <f>TREND(Calculations!G$95:G$96,Calculations!$A$95:$A$96,$A15)</f>
        <v>0.71064809523809558</v>
      </c>
      <c r="H15" s="11">
        <f>TREND(Calculations!H$95:H$96,Calculations!$A$95:$A$96,$A15)</f>
        <v>9.3158676587301148E-2</v>
      </c>
      <c r="I15" s="11">
        <f>TREND(Calculations!I$95:I$96,Calculations!$A$95:$A$96,$A15)</f>
        <v>0</v>
      </c>
      <c r="J15" s="11">
        <f>TREND(Calculations!J$95:J$96,Calculations!$A$95:$A$96,$A15)</f>
        <v>0</v>
      </c>
      <c r="K15" s="11">
        <f>TREND(Calculations!K$95:K$96,Calculations!$A$95:$A$96,$A15)</f>
        <v>0</v>
      </c>
      <c r="L15" s="11">
        <f>TREND(Calculations!L$95:L$96,Calculations!$A$95:$A$96,$A15)</f>
        <v>0</v>
      </c>
      <c r="M15" s="11">
        <f>TREND(Calculations!M$95:M$96,Calculations!$A$95:$A$96,$A15)</f>
        <v>0</v>
      </c>
    </row>
    <row r="16" spans="1:13" x14ac:dyDescent="0.25">
      <c r="A16">
        <v>2027</v>
      </c>
      <c r="B16" s="11">
        <f>TREND(Calculations!B$95:B$96,Calculations!$A$95:$A$96,$A16)</f>
        <v>0</v>
      </c>
      <c r="C16" s="11">
        <f>TREND(Calculations!C$95:C$96,Calculations!$A$95:$A$96,$A16)</f>
        <v>3.929063988095241E-3</v>
      </c>
      <c r="D16" s="11">
        <f>TREND(Calculations!D$95:D$96,Calculations!$A$95:$A$96,$A16)</f>
        <v>0</v>
      </c>
      <c r="E16" s="11">
        <f>TREND(Calculations!E$95:E$96,Calculations!$A$95:$A$96,$A16)</f>
        <v>1.526071230158732E-2</v>
      </c>
      <c r="F16" s="11">
        <f>TREND(Calculations!F$95:F$96,Calculations!$A$95:$A$96,$A16)</f>
        <v>0</v>
      </c>
      <c r="G16" s="11">
        <f>TREND(Calculations!G$95:G$96,Calculations!$A$95:$A$96,$A16)</f>
        <v>0.72089782738095209</v>
      </c>
      <c r="H16" s="11">
        <f>TREND(Calculations!H$95:H$96,Calculations!$A$95:$A$96,$A16)</f>
        <v>9.4639193452380699E-2</v>
      </c>
      <c r="I16" s="11">
        <f>TREND(Calculations!I$95:I$96,Calculations!$A$95:$A$96,$A16)</f>
        <v>0</v>
      </c>
      <c r="J16" s="11">
        <f>TREND(Calculations!J$95:J$96,Calculations!$A$95:$A$96,$A16)</f>
        <v>0</v>
      </c>
      <c r="K16" s="11">
        <f>TREND(Calculations!K$95:K$96,Calculations!$A$95:$A$96,$A16)</f>
        <v>0</v>
      </c>
      <c r="L16" s="11">
        <f>TREND(Calculations!L$95:L$96,Calculations!$A$95:$A$96,$A16)</f>
        <v>0</v>
      </c>
      <c r="M16" s="11">
        <f>TREND(Calculations!M$95:M$96,Calculations!$A$95:$A$96,$A16)</f>
        <v>0</v>
      </c>
    </row>
    <row r="17" spans="1:13" x14ac:dyDescent="0.25">
      <c r="A17">
        <v>2028</v>
      </c>
      <c r="B17" s="11">
        <f>TREND(Calculations!B$95:B$96,Calculations!$A$95:$A$96,$A17)</f>
        <v>0</v>
      </c>
      <c r="C17" s="11">
        <f>TREND(Calculations!C$95:C$96,Calculations!$A$95:$A$96,$A17)</f>
        <v>3.9860069444444535E-3</v>
      </c>
      <c r="D17" s="11">
        <f>TREND(Calculations!D$95:D$96,Calculations!$A$95:$A$96,$A17)</f>
        <v>0</v>
      </c>
      <c r="E17" s="11">
        <f>TREND(Calculations!E$95:E$96,Calculations!$A$95:$A$96,$A17)</f>
        <v>1.548848412698417E-2</v>
      </c>
      <c r="F17" s="11">
        <f>TREND(Calculations!F$95:F$96,Calculations!$A$95:$A$96,$A17)</f>
        <v>0</v>
      </c>
      <c r="G17" s="11">
        <f>TREND(Calculations!G$95:G$96,Calculations!$A$95:$A$96,$A17)</f>
        <v>0.73114755952380861</v>
      </c>
      <c r="H17" s="11">
        <f>TREND(Calculations!H$95:H$96,Calculations!$A$95:$A$96,$A17)</f>
        <v>9.6119710317459806E-2</v>
      </c>
      <c r="I17" s="11">
        <f>TREND(Calculations!I$95:I$96,Calculations!$A$95:$A$96,$A17)</f>
        <v>0</v>
      </c>
      <c r="J17" s="11">
        <f>TREND(Calculations!J$95:J$96,Calculations!$A$95:$A$96,$A17)</f>
        <v>0</v>
      </c>
      <c r="K17" s="11">
        <f>TREND(Calculations!K$95:K$96,Calculations!$A$95:$A$96,$A17)</f>
        <v>0</v>
      </c>
      <c r="L17" s="11">
        <f>TREND(Calculations!L$95:L$96,Calculations!$A$95:$A$96,$A17)</f>
        <v>0</v>
      </c>
      <c r="M17" s="11">
        <f>TREND(Calculations!M$95:M$96,Calculations!$A$95:$A$96,$A17)</f>
        <v>0</v>
      </c>
    </row>
    <row r="18" spans="1:13" x14ac:dyDescent="0.25">
      <c r="A18">
        <v>2029</v>
      </c>
      <c r="B18" s="11">
        <f>TREND(Calculations!B$95:B$96,Calculations!$A$95:$A$96,$A18)</f>
        <v>0</v>
      </c>
      <c r="C18" s="11">
        <f>TREND(Calculations!C$95:C$96,Calculations!$A$95:$A$96,$A18)</f>
        <v>4.042949900793652E-3</v>
      </c>
      <c r="D18" s="11">
        <f>TREND(Calculations!D$95:D$96,Calculations!$A$95:$A$96,$A18)</f>
        <v>0</v>
      </c>
      <c r="E18" s="11">
        <f>TREND(Calculations!E$95:E$96,Calculations!$A$95:$A$96,$A18)</f>
        <v>1.5716255952380964E-2</v>
      </c>
      <c r="F18" s="11">
        <f>TREND(Calculations!F$95:F$96,Calculations!$A$95:$A$96,$A18)</f>
        <v>0</v>
      </c>
      <c r="G18" s="11">
        <f>TREND(Calculations!G$95:G$96,Calculations!$A$95:$A$96,$A18)</f>
        <v>0.74139729166666868</v>
      </c>
      <c r="H18" s="11">
        <f>TREND(Calculations!H$95:H$96,Calculations!$A$95:$A$96,$A18)</f>
        <v>9.7600227182539356E-2</v>
      </c>
      <c r="I18" s="11">
        <f>TREND(Calculations!I$95:I$96,Calculations!$A$95:$A$96,$A18)</f>
        <v>0</v>
      </c>
      <c r="J18" s="11">
        <f>TREND(Calculations!J$95:J$96,Calculations!$A$95:$A$96,$A18)</f>
        <v>0</v>
      </c>
      <c r="K18" s="11">
        <f>TREND(Calculations!K$95:K$96,Calculations!$A$95:$A$96,$A18)</f>
        <v>0</v>
      </c>
      <c r="L18" s="11">
        <f>TREND(Calculations!L$95:L$96,Calculations!$A$95:$A$96,$A18)</f>
        <v>0</v>
      </c>
      <c r="M18" s="11">
        <f>TREND(Calculations!M$95:M$96,Calculations!$A$95:$A$96,$A18)</f>
        <v>0</v>
      </c>
    </row>
    <row r="19" spans="1:13" x14ac:dyDescent="0.25">
      <c r="A19">
        <v>2030</v>
      </c>
      <c r="B19" s="11">
        <f>TREND(Calculations!B$95:B$96,Calculations!$A$95:$A$96,$A19)</f>
        <v>0</v>
      </c>
      <c r="C19" s="11">
        <f>TREND(Calculations!C$95:C$96,Calculations!$A$95:$A$96,$A19)</f>
        <v>4.0998928571428644E-3</v>
      </c>
      <c r="D19" s="11">
        <f>TREND(Calculations!D$95:D$96,Calculations!$A$95:$A$96,$A19)</f>
        <v>0</v>
      </c>
      <c r="E19" s="11">
        <f>TREND(Calculations!E$95:E$96,Calculations!$A$95:$A$96,$A19)</f>
        <v>1.5944027777777814E-2</v>
      </c>
      <c r="F19" s="11">
        <f>TREND(Calculations!F$95:F$96,Calculations!$A$95:$A$96,$A19)</f>
        <v>0</v>
      </c>
      <c r="G19" s="11">
        <f>TREND(Calculations!G$95:G$96,Calculations!$A$95:$A$96,$A19)</f>
        <v>0.75164702380952519</v>
      </c>
      <c r="H19" s="11">
        <f>TREND(Calculations!H$95:H$96,Calculations!$A$95:$A$96,$A19)</f>
        <v>9.9080744047618463E-2</v>
      </c>
      <c r="I19" s="11">
        <f>TREND(Calculations!I$95:I$96,Calculations!$A$95:$A$96,$A19)</f>
        <v>0</v>
      </c>
      <c r="J19" s="11">
        <f>TREND(Calculations!J$95:J$96,Calculations!$A$95:$A$96,$A19)</f>
        <v>0</v>
      </c>
      <c r="K19" s="11">
        <f>TREND(Calculations!K$95:K$96,Calculations!$A$95:$A$96,$A19)</f>
        <v>0</v>
      </c>
      <c r="L19" s="11">
        <f>TREND(Calculations!L$95:L$96,Calculations!$A$95:$A$96,$A19)</f>
        <v>0</v>
      </c>
      <c r="M19" s="11">
        <f>TREND(Calculations!M$95:M$96,Calculations!$A$95:$A$96,$A19)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Source Data</vt:lpstr>
      <vt:lpstr>Calculations</vt:lpstr>
      <vt:lpstr>SCoHIbP-transportation</vt:lpstr>
      <vt:lpstr>SCoHIbP-elec-distheat</vt:lpstr>
      <vt:lpstr>SCoHIbP-bldgs-indst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2015-06-23T20:13:45Z</dcterms:modified>
</cp:coreProperties>
</file>