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7220" windowHeight="8208"/>
  </bookViews>
  <sheets>
    <sheet name="About" sheetId="1" r:id="rId1"/>
    <sheet name="Data" sheetId="2" r:id="rId2"/>
    <sheet name="BTC" sheetId="3" r:id="rId3"/>
  </sheets>
  <calcPr calcId="145621"/>
</workbook>
</file>

<file path=xl/calcChain.xml><?xml version="1.0" encoding="utf-8"?>
<calcChain xmlns="http://schemas.openxmlformats.org/spreadsheetml/2006/main">
  <c r="L2" i="3" l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D2" i="3"/>
  <c r="E2" i="3"/>
  <c r="F2" i="3"/>
  <c r="G2" i="3"/>
  <c r="H2" i="3" s="1"/>
  <c r="I2" i="3" s="1"/>
  <c r="J2" i="3" s="1"/>
  <c r="K2" i="3" s="1"/>
  <c r="C2" i="3"/>
  <c r="B2" i="3"/>
  <c r="B17" i="2" l="1"/>
  <c r="B10" i="2"/>
  <c r="B12" i="2" s="1"/>
  <c r="B11" i="2"/>
</calcChain>
</file>

<file path=xl/sharedStrings.xml><?xml version="1.0" encoding="utf-8"?>
<sst xmlns="http://schemas.openxmlformats.org/spreadsheetml/2006/main" count="27" uniqueCount="23">
  <si>
    <t>BTC BAU Transmission Capacity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</si>
  <si>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</si>
  <si>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</si>
  <si>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</si>
  <si>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</si>
  <si>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</si>
  <si>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</si>
  <si>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</si>
  <si>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</si>
  <si>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</si>
  <si>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 to find growth through 2030.</t>
  </si>
  <si>
    <t>2010 Transmission (high estimate):</t>
  </si>
  <si>
    <t>2010 Transmission (low estimate):</t>
  </si>
  <si>
    <t>2010 Transmission:</t>
  </si>
  <si>
    <t>Pixels per 50 million MW*miles:</t>
  </si>
  <si>
    <t>Pixel height of new transmission:</t>
  </si>
  <si>
    <t>BAU New Transmission</t>
  </si>
  <si>
    <t>pixels</t>
  </si>
  <si>
    <t>BAU Transmission Capacity (MW*miles)</t>
  </si>
  <si>
    <t>MW*miles</t>
  </si>
  <si>
    <t>New transmission quantity in 2050</t>
  </si>
  <si>
    <t>we must estimate by measuring pixels on the graph.</t>
  </si>
  <si>
    <t>Unfortunately, data are only available as a graph (not in numbers),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</si>
</sst>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297382</xdr:colOff>
      <xdr:row>28</xdr:row>
      <xdr:rowOff>137474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2409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2012</v>
      </c>
    </row>
    <row r="5" spans="1:2" x14ac:dyDescent="0.3">
      <c r="B5" t="s">
        <v>3</v>
      </c>
    </row>
    <row r="6" spans="1:2" x14ac:dyDescent="0.3">
      <c r="B6" s="3" t="s">
        <v>4</v>
      </c>
    </row>
    <row r="7" spans="1:2" x14ac:dyDescent="0.3">
      <c r="B7" t="s">
        <v>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4.4" x14ac:dyDescent="0.3"/>
  <cols>
    <col min="1" max="1" width="33.6640625" customWidth="1"/>
    <col min="2" max="2" width="10.5546875" bestFit="1" customWidth="1"/>
  </cols>
  <sheetData>
    <row r="1" spans="1:3" x14ac:dyDescent="0.3">
      <c r="A1" t="s">
        <v>6</v>
      </c>
    </row>
    <row r="2" spans="1:3" x14ac:dyDescent="0.3">
      <c r="A2" t="s">
        <v>7</v>
      </c>
    </row>
    <row r="3" spans="1:3" x14ac:dyDescent="0.3">
      <c r="A3" t="s">
        <v>8</v>
      </c>
    </row>
    <row r="4" spans="1:3" x14ac:dyDescent="0.3">
      <c r="A4" t="s">
        <v>9</v>
      </c>
    </row>
    <row r="5" spans="1:3" x14ac:dyDescent="0.3">
      <c r="A5" t="s">
        <v>10</v>
      </c>
    </row>
    <row r="7" spans="1:3" x14ac:dyDescent="0.3">
      <c r="A7" t="s">
        <v>22</v>
      </c>
    </row>
    <row r="8" spans="1:3" x14ac:dyDescent="0.3">
      <c r="A8" t="s">
        <v>21</v>
      </c>
    </row>
    <row r="10" spans="1:3" x14ac:dyDescent="0.3">
      <c r="A10" t="s">
        <v>12</v>
      </c>
      <c r="B10" s="4">
        <f>150*10^6</f>
        <v>150000000</v>
      </c>
      <c r="C10" t="s">
        <v>19</v>
      </c>
    </row>
    <row r="11" spans="1:3" x14ac:dyDescent="0.3">
      <c r="A11" t="s">
        <v>11</v>
      </c>
      <c r="B11" s="4">
        <f>200*10^6</f>
        <v>200000000</v>
      </c>
      <c r="C11" t="s">
        <v>19</v>
      </c>
    </row>
    <row r="12" spans="1:3" x14ac:dyDescent="0.3">
      <c r="A12" t="s">
        <v>13</v>
      </c>
      <c r="B12" s="4">
        <f>AVERAGE(B10:B11)</f>
        <v>175000000</v>
      </c>
      <c r="C12" t="s">
        <v>19</v>
      </c>
    </row>
    <row r="14" spans="1:3" x14ac:dyDescent="0.3">
      <c r="A14" t="s">
        <v>16</v>
      </c>
    </row>
    <row r="15" spans="1:3" x14ac:dyDescent="0.3">
      <c r="A15" t="s">
        <v>14</v>
      </c>
      <c r="B15">
        <v>141</v>
      </c>
      <c r="C15" t="s">
        <v>17</v>
      </c>
    </row>
    <row r="16" spans="1:3" x14ac:dyDescent="0.3">
      <c r="A16" t="s">
        <v>15</v>
      </c>
      <c r="B16">
        <v>15</v>
      </c>
      <c r="C16" t="s">
        <v>17</v>
      </c>
    </row>
    <row r="17" spans="1:3" x14ac:dyDescent="0.3">
      <c r="A17" t="s">
        <v>20</v>
      </c>
      <c r="B17" s="4">
        <f>B16/B15*50*10^6</f>
        <v>5319148.9361702129</v>
      </c>
      <c r="C17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P2"/>
  <sheetViews>
    <sheetView workbookViewId="0"/>
  </sheetViews>
  <sheetFormatPr defaultRowHeight="14.4" x14ac:dyDescent="0.3"/>
  <cols>
    <col min="1" max="1" width="34.88671875" customWidth="1"/>
    <col min="2" max="42" width="9.5546875" bestFit="1" customWidth="1"/>
  </cols>
  <sheetData>
    <row r="1" spans="1:42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">
      <c r="A2" t="s">
        <v>18</v>
      </c>
      <c r="B2" s="5">
        <f>Data!B12</f>
        <v>175000000</v>
      </c>
      <c r="C2" s="5">
        <f>B2+Data!$B$17/(2050-2010)</f>
        <v>175132978.72340426</v>
      </c>
      <c r="D2" s="5">
        <f>C2+Data!$B$17/(2050-2010)</f>
        <v>175265957.44680852</v>
      </c>
      <c r="E2" s="5">
        <f>D2+Data!$B$17/(2050-2010)</f>
        <v>175398936.17021278</v>
      </c>
      <c r="F2" s="5">
        <f>E2+Data!$B$17/(2050-2010)</f>
        <v>175531914.89361703</v>
      </c>
      <c r="G2" s="5">
        <f>F2+Data!$B$17/(2050-2010)</f>
        <v>175664893.61702129</v>
      </c>
      <c r="H2" s="5">
        <f>G2+Data!$B$17/(2050-2010)</f>
        <v>175797872.34042555</v>
      </c>
      <c r="I2" s="5">
        <f>H2+Data!$B$17/(2050-2010)</f>
        <v>175930851.06382981</v>
      </c>
      <c r="J2" s="5">
        <f>I2+Data!$B$17/(2050-2010)</f>
        <v>176063829.78723407</v>
      </c>
      <c r="K2" s="5">
        <f>J2+Data!$B$17/(2050-2010)</f>
        <v>176196808.51063833</v>
      </c>
      <c r="L2" s="5">
        <f>K2+Data!$B$17/(2050-2010)</f>
        <v>176329787.23404258</v>
      </c>
      <c r="M2" s="5">
        <f>L2+Data!$B$17/(2050-2010)</f>
        <v>176462765.95744684</v>
      </c>
      <c r="N2" s="5">
        <f>M2+Data!$B$17/(2050-2010)</f>
        <v>176595744.6808511</v>
      </c>
      <c r="O2" s="5">
        <f>N2+Data!$B$17/(2050-2010)</f>
        <v>176728723.40425536</v>
      </c>
      <c r="P2" s="5">
        <f>O2+Data!$B$17/(2050-2010)</f>
        <v>176861702.12765962</v>
      </c>
      <c r="Q2" s="5">
        <f>P2+Data!$B$17/(2050-2010)</f>
        <v>176994680.85106388</v>
      </c>
      <c r="R2" s="5">
        <f>Q2+Data!$B$17/(2050-2010)</f>
        <v>177127659.57446814</v>
      </c>
      <c r="S2" s="5">
        <f>R2+Data!$B$17/(2050-2010)</f>
        <v>177260638.29787239</v>
      </c>
      <c r="T2" s="5">
        <f>S2+Data!$B$17/(2050-2010)</f>
        <v>177393617.02127665</v>
      </c>
      <c r="U2" s="5">
        <f>T2+Data!$B$17/(2050-2010)</f>
        <v>177526595.74468091</v>
      </c>
      <c r="V2" s="5">
        <f>U2+Data!$B$17/(2050-2010)</f>
        <v>177659574.46808517</v>
      </c>
      <c r="W2" s="5">
        <f>V2+Data!$B$17/(2050-2010)</f>
        <v>177792553.19148943</v>
      </c>
      <c r="X2" s="5">
        <f>W2+Data!$B$17/(2050-2010)</f>
        <v>177925531.91489369</v>
      </c>
      <c r="Y2" s="5">
        <f>X2+Data!$B$17/(2050-2010)</f>
        <v>178058510.63829795</v>
      </c>
      <c r="Z2" s="5">
        <f>Y2+Data!$B$17/(2050-2010)</f>
        <v>178191489.3617022</v>
      </c>
      <c r="AA2" s="5">
        <f>Z2+Data!$B$17/(2050-2010)</f>
        <v>178324468.08510646</v>
      </c>
      <c r="AB2" s="5">
        <f>AA2+Data!$B$17/(2050-2010)</f>
        <v>178457446.80851072</v>
      </c>
      <c r="AC2" s="5">
        <f>AB2+Data!$B$17/(2050-2010)</f>
        <v>178590425.53191498</v>
      </c>
      <c r="AD2" s="5">
        <f>AC2+Data!$B$17/(2050-2010)</f>
        <v>178723404.25531924</v>
      </c>
      <c r="AE2" s="5">
        <f>AD2+Data!$B$17/(2050-2010)</f>
        <v>178856382.9787235</v>
      </c>
      <c r="AF2" s="5">
        <f>AE2+Data!$B$17/(2050-2010)</f>
        <v>178989361.70212775</v>
      </c>
      <c r="AG2" s="5">
        <f>AF2+Data!$B$17/(2050-2010)</f>
        <v>179122340.42553201</v>
      </c>
      <c r="AH2" s="5">
        <f>AG2+Data!$B$17/(2050-2010)</f>
        <v>179255319.14893627</v>
      </c>
      <c r="AI2" s="5">
        <f>AH2+Data!$B$17/(2050-2010)</f>
        <v>179388297.87234053</v>
      </c>
      <c r="AJ2" s="5">
        <f>AI2+Data!$B$17/(2050-2010)</f>
        <v>179521276.59574479</v>
      </c>
      <c r="AK2" s="5">
        <f>AJ2+Data!$B$17/(2050-2010)</f>
        <v>179654255.31914905</v>
      </c>
      <c r="AL2" s="5">
        <f>AK2+Data!$B$17/(2050-2010)</f>
        <v>179787234.04255331</v>
      </c>
      <c r="AM2" s="5">
        <f>AL2+Data!$B$17/(2050-2010)</f>
        <v>179920212.76595756</v>
      </c>
      <c r="AN2" s="5">
        <f>AM2+Data!$B$17/(2050-2010)</f>
        <v>180053191.48936182</v>
      </c>
      <c r="AO2" s="5">
        <f>AN2+Data!$B$17/(2050-2010)</f>
        <v>180186170.21276608</v>
      </c>
      <c r="AP2" s="5">
        <f>AO2+Data!$B$17/(2050-2010)</f>
        <v>180319148.93617034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2015-07-06T20:49:06Z</dcterms:created>
  <dcterms:modified xsi:type="dcterms:W3CDTF">2015-07-06T21:03:06Z</dcterms:modified>
</cp:coreProperties>
</file>