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11025"/>
  </bookViews>
  <sheets>
    <sheet name="About" sheetId="1" r:id="rId1"/>
    <sheet name="Calculations" sheetId="2" r:id="rId2"/>
    <sheet name="NSDoNOC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8" i="3"/>
  <c r="B7" i="3"/>
  <c r="B6" i="3"/>
  <c r="B5" i="3"/>
  <c r="B4" i="3"/>
  <c r="B3" i="3"/>
  <c r="B2" i="3"/>
  <c r="Q3" i="2"/>
  <c r="P3" i="2"/>
  <c r="O3" i="2"/>
  <c r="N3" i="2"/>
  <c r="M3" i="2"/>
  <c r="L3" i="2"/>
  <c r="K3" i="2"/>
  <c r="J3" i="2"/>
</calcChain>
</file>

<file path=xl/sharedStrings.xml><?xml version="1.0" encoding="utf-8"?>
<sst xmlns="http://schemas.openxmlformats.org/spreadsheetml/2006/main" count="34" uniqueCount="26">
  <si>
    <t>Nuclear</t>
  </si>
  <si>
    <t>Coal</t>
  </si>
  <si>
    <t>Wind</t>
  </si>
  <si>
    <t>Hydro</t>
  </si>
  <si>
    <t>Biomass</t>
  </si>
  <si>
    <t>Source:</t>
  </si>
  <si>
    <t>International Energy Agency</t>
  </si>
  <si>
    <t>Projected Costs of Generating Electricity</t>
  </si>
  <si>
    <t>https://www.iea.org/publications/freepublications/publication/projected_costs.pdf</t>
  </si>
  <si>
    <t>Pages 90-95, Tables 4.1a and 4.2a, Col "LCOE"</t>
  </si>
  <si>
    <t>Levelized Cost of Energy (LCOE)</t>
  </si>
  <si>
    <t>Normalized Standard Deviation</t>
  </si>
  <si>
    <t>Solar PV</t>
  </si>
  <si>
    <t>Solar Thermal</t>
  </si>
  <si>
    <t>NSDoNOC Normalized Std Dev of New Output Costs</t>
  </si>
  <si>
    <t>Electricity Source</t>
  </si>
  <si>
    <t>coal</t>
  </si>
  <si>
    <t>natural gas</t>
  </si>
  <si>
    <t>nuclear</t>
  </si>
  <si>
    <t>hydro</t>
  </si>
  <si>
    <t>wind</t>
  </si>
  <si>
    <t>solar PV</t>
  </si>
  <si>
    <t>solar thermal</t>
  </si>
  <si>
    <t>biomass</t>
  </si>
  <si>
    <t>Nat Gas</t>
  </si>
  <si>
    <t>Norm St Dev of New Output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</si>
</sst>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1" fillId="3" borderId="0" xfId="0" applyFont="1" applyFill="1" applyAlignment="1">
      <alignment wrapText="1"/>
    </xf>
    <xf numFmtId="169" fontId="0" fillId="0" borderId="0" xfId="0" applyNumberForma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publications/freepublications/publication/projected_cos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Normal="100" workbookViewId="0"/>
  </sheetViews>
  <sheetFormatPr defaultRowHeight="15" x14ac:dyDescent="0.25"/>
  <cols>
    <col min="2" max="2" width="78.28515625" customWidth="1"/>
    <col min="7" max="7" width="11.42578125" customWidth="1"/>
  </cols>
  <sheetData>
    <row r="1" spans="1:8" x14ac:dyDescent="0.25">
      <c r="A1" s="1" t="s">
        <v>14</v>
      </c>
      <c r="H1" s="7"/>
    </row>
    <row r="2" spans="1:8" x14ac:dyDescent="0.25">
      <c r="H2" s="7"/>
    </row>
    <row r="3" spans="1:8" x14ac:dyDescent="0.25">
      <c r="A3" s="1" t="s">
        <v>5</v>
      </c>
      <c r="B3" t="s">
        <v>6</v>
      </c>
      <c r="H3" s="7"/>
    </row>
    <row r="4" spans="1:8" x14ac:dyDescent="0.25">
      <c r="B4" s="3">
        <v>2010</v>
      </c>
      <c r="H4" s="7"/>
    </row>
    <row r="5" spans="1:8" x14ac:dyDescent="0.25">
      <c r="B5" t="s">
        <v>7</v>
      </c>
      <c r="H5" s="7"/>
    </row>
    <row r="6" spans="1:8" x14ac:dyDescent="0.25">
      <c r="B6" s="2" t="s">
        <v>8</v>
      </c>
      <c r="H6" s="7"/>
    </row>
    <row r="7" spans="1:8" x14ac:dyDescent="0.25">
      <c r="B7" t="s">
        <v>9</v>
      </c>
      <c r="H7" s="7"/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/>
  </sheetViews>
  <sheetFormatPr defaultRowHeight="15" x14ac:dyDescent="0.25"/>
  <cols>
    <col min="9" max="9" width="3.85546875" customWidth="1"/>
  </cols>
  <sheetData>
    <row r="1" spans="1:17" x14ac:dyDescent="0.25">
      <c r="A1" s="6" t="s">
        <v>10</v>
      </c>
      <c r="B1" s="4"/>
      <c r="C1" s="4"/>
      <c r="D1" s="4"/>
      <c r="E1" s="4"/>
      <c r="F1" s="4"/>
      <c r="G1" s="4"/>
      <c r="H1" s="4"/>
      <c r="I1" s="8"/>
      <c r="J1" s="6" t="s">
        <v>11</v>
      </c>
      <c r="K1" s="4"/>
      <c r="L1" s="4"/>
      <c r="M1" s="4"/>
      <c r="N1" s="4"/>
      <c r="O1" s="4"/>
      <c r="P1" s="4"/>
      <c r="Q1" s="4"/>
    </row>
    <row r="2" spans="1:17" ht="30" x14ac:dyDescent="0.25">
      <c r="A2" s="5" t="s">
        <v>0</v>
      </c>
      <c r="B2" s="5" t="s">
        <v>1</v>
      </c>
      <c r="C2" s="5" t="s">
        <v>24</v>
      </c>
      <c r="D2" s="5" t="s">
        <v>2</v>
      </c>
      <c r="E2" s="5" t="s">
        <v>3</v>
      </c>
      <c r="F2" s="5" t="s">
        <v>12</v>
      </c>
      <c r="G2" s="5" t="s">
        <v>13</v>
      </c>
      <c r="H2" s="5" t="s">
        <v>4</v>
      </c>
      <c r="I2" s="9"/>
      <c r="J2" s="5" t="s">
        <v>0</v>
      </c>
      <c r="K2" s="5" t="s">
        <v>1</v>
      </c>
      <c r="L2" s="5" t="s">
        <v>24</v>
      </c>
      <c r="M2" s="5" t="s">
        <v>2</v>
      </c>
      <c r="N2" s="5" t="s">
        <v>3</v>
      </c>
      <c r="O2" s="5" t="s">
        <v>12</v>
      </c>
      <c r="P2" s="5" t="s">
        <v>13</v>
      </c>
      <c r="Q2" s="5" t="s">
        <v>4</v>
      </c>
    </row>
    <row r="3" spans="1:17" x14ac:dyDescent="0.25">
      <c r="A3">
        <v>6106</v>
      </c>
      <c r="B3">
        <v>82.32</v>
      </c>
      <c r="C3">
        <v>89.71</v>
      </c>
      <c r="D3">
        <v>95.65</v>
      </c>
      <c r="E3">
        <v>48.62</v>
      </c>
      <c r="F3">
        <v>227.37</v>
      </c>
      <c r="G3">
        <v>211.18</v>
      </c>
      <c r="H3">
        <v>65.06</v>
      </c>
      <c r="I3" s="4"/>
      <c r="J3">
        <f t="shared" ref="J3:O3" si="0">STDEV(A3:A50)/MEDIAN(A3:A50)</f>
        <v>0.29552748556683955</v>
      </c>
      <c r="K3">
        <f t="shared" si="0"/>
        <v>0.2751365309125785</v>
      </c>
      <c r="L3">
        <f t="shared" si="0"/>
        <v>0.20273368663206057</v>
      </c>
      <c r="M3">
        <f t="shared" si="0"/>
        <v>0.38921598030738186</v>
      </c>
      <c r="N3">
        <f t="shared" si="0"/>
        <v>1.8473645307431039</v>
      </c>
      <c r="O3">
        <f t="shared" si="0"/>
        <v>0.47791409548620428</v>
      </c>
      <c r="P3">
        <f>STDEV(G3:G50)/MEDIAN(G3:G50)</f>
        <v>0.21916029923488578</v>
      </c>
      <c r="Q3">
        <f>STDEV(H3:H50)/MEDIAN(H3:H50)</f>
        <v>0.89324872953730883</v>
      </c>
    </row>
    <row r="4" spans="1:17" x14ac:dyDescent="0.25">
      <c r="A4">
        <v>6974</v>
      </c>
      <c r="B4">
        <v>81.94</v>
      </c>
      <c r="C4">
        <v>91.86</v>
      </c>
      <c r="D4">
        <v>104.43</v>
      </c>
      <c r="E4">
        <v>231.63</v>
      </c>
      <c r="F4">
        <v>288.02</v>
      </c>
      <c r="G4">
        <v>136.16</v>
      </c>
      <c r="H4">
        <v>251.56</v>
      </c>
      <c r="I4" s="4"/>
    </row>
    <row r="5" spans="1:17" x14ac:dyDescent="0.25">
      <c r="A5">
        <v>5642</v>
      </c>
      <c r="B5">
        <v>84.54</v>
      </c>
      <c r="C5">
        <v>86.05</v>
      </c>
      <c r="D5">
        <v>99.42</v>
      </c>
      <c r="E5">
        <v>156.05000000000001</v>
      </c>
      <c r="F5">
        <v>409.96</v>
      </c>
      <c r="G5">
        <v>171.27</v>
      </c>
      <c r="H5">
        <v>36.57</v>
      </c>
      <c r="I5" s="4"/>
    </row>
    <row r="6" spans="1:17" x14ac:dyDescent="0.25">
      <c r="A6">
        <v>4997</v>
      </c>
      <c r="B6">
        <v>85.94</v>
      </c>
      <c r="C6">
        <v>89.31</v>
      </c>
      <c r="D6">
        <v>145.85</v>
      </c>
      <c r="E6">
        <v>152.88</v>
      </c>
      <c r="F6">
        <v>470.3</v>
      </c>
      <c r="H6">
        <v>79.67</v>
      </c>
      <c r="I6" s="4"/>
    </row>
    <row r="7" spans="1:17" x14ac:dyDescent="0.25">
      <c r="A7">
        <v>8165</v>
      </c>
      <c r="B7">
        <v>93.53</v>
      </c>
      <c r="C7">
        <v>91.92</v>
      </c>
      <c r="D7">
        <v>90.2</v>
      </c>
      <c r="E7">
        <v>74.09</v>
      </c>
      <c r="F7">
        <v>392.88</v>
      </c>
      <c r="H7">
        <v>160.5</v>
      </c>
      <c r="I7" s="4"/>
    </row>
    <row r="8" spans="1:17" x14ac:dyDescent="0.25">
      <c r="A8">
        <v>4971</v>
      </c>
      <c r="B8">
        <v>93.71</v>
      </c>
      <c r="C8">
        <v>98.21</v>
      </c>
      <c r="D8">
        <v>105.81</v>
      </c>
      <c r="E8">
        <v>11.53</v>
      </c>
      <c r="F8">
        <v>286.62</v>
      </c>
      <c r="H8">
        <v>129.88</v>
      </c>
      <c r="I8" s="4"/>
    </row>
    <row r="9" spans="1:17" x14ac:dyDescent="0.25">
      <c r="A9">
        <v>3293</v>
      </c>
      <c r="B9">
        <v>88.69</v>
      </c>
      <c r="C9">
        <v>85.23</v>
      </c>
      <c r="D9">
        <v>145.5</v>
      </c>
      <c r="E9">
        <v>18.7</v>
      </c>
      <c r="F9">
        <v>304.58999999999997</v>
      </c>
      <c r="H9">
        <v>53.77</v>
      </c>
      <c r="I9" s="4"/>
    </row>
    <row r="10" spans="1:17" x14ac:dyDescent="0.25">
      <c r="A10">
        <v>2905</v>
      </c>
      <c r="B10">
        <v>92.89</v>
      </c>
      <c r="C10">
        <v>118.77</v>
      </c>
      <c r="D10">
        <v>85.52</v>
      </c>
      <c r="E10">
        <v>17.41</v>
      </c>
      <c r="F10">
        <v>352.31</v>
      </c>
      <c r="H10">
        <v>47.53</v>
      </c>
      <c r="I10" s="4"/>
    </row>
    <row r="11" spans="1:17" x14ac:dyDescent="0.25">
      <c r="A11">
        <v>6276</v>
      </c>
      <c r="B11">
        <v>88.29</v>
      </c>
      <c r="C11">
        <v>81.650000000000006</v>
      </c>
      <c r="D11">
        <v>162.9</v>
      </c>
      <c r="E11">
        <v>38.53</v>
      </c>
      <c r="F11">
        <v>410.36</v>
      </c>
      <c r="H11">
        <v>77.73</v>
      </c>
      <c r="I11" s="4"/>
    </row>
    <row r="12" spans="1:17" x14ac:dyDescent="0.25">
      <c r="A12">
        <v>6259</v>
      </c>
      <c r="B12">
        <v>102.59</v>
      </c>
      <c r="C12">
        <v>86.85</v>
      </c>
      <c r="D12">
        <v>48.39</v>
      </c>
      <c r="E12">
        <v>29.09</v>
      </c>
      <c r="F12">
        <v>469.93</v>
      </c>
      <c r="I12" s="4"/>
    </row>
    <row r="13" spans="1:17" x14ac:dyDescent="0.25">
      <c r="A13">
        <v>7824</v>
      </c>
      <c r="B13">
        <v>79.260000000000005</v>
      </c>
      <c r="C13">
        <v>105.14</v>
      </c>
      <c r="D13">
        <v>50.95</v>
      </c>
      <c r="E13">
        <v>16.87</v>
      </c>
      <c r="F13">
        <v>626.87</v>
      </c>
      <c r="I13" s="4"/>
    </row>
    <row r="14" spans="1:17" x14ac:dyDescent="0.25">
      <c r="A14">
        <v>5783</v>
      </c>
      <c r="B14">
        <v>85.28</v>
      </c>
      <c r="C14">
        <v>90.82</v>
      </c>
      <c r="D14">
        <v>64.180000000000007</v>
      </c>
      <c r="E14">
        <v>11.49</v>
      </c>
      <c r="F14">
        <v>215.45</v>
      </c>
      <c r="I14" s="4"/>
    </row>
    <row r="15" spans="1:17" x14ac:dyDescent="0.25">
      <c r="A15">
        <v>4873</v>
      </c>
      <c r="B15">
        <v>70.290000000000006</v>
      </c>
      <c r="C15">
        <v>89.8</v>
      </c>
      <c r="D15">
        <v>83.19</v>
      </c>
      <c r="E15">
        <v>34.74</v>
      </c>
      <c r="F15">
        <v>122.86</v>
      </c>
      <c r="I15" s="4"/>
    </row>
    <row r="16" spans="1:17" x14ac:dyDescent="0.25">
      <c r="A16">
        <v>6529</v>
      </c>
      <c r="B16">
        <v>68.06</v>
      </c>
      <c r="C16">
        <v>84.26</v>
      </c>
      <c r="D16">
        <v>89.02</v>
      </c>
      <c r="E16">
        <v>72.95</v>
      </c>
      <c r="F16">
        <v>186.33</v>
      </c>
      <c r="I16" s="4"/>
    </row>
    <row r="17" spans="1:9" x14ac:dyDescent="0.25">
      <c r="A17">
        <v>2999</v>
      </c>
      <c r="B17">
        <v>88.08</v>
      </c>
      <c r="C17">
        <v>77.94</v>
      </c>
      <c r="D17">
        <v>63.39</v>
      </c>
      <c r="F17">
        <v>124.7</v>
      </c>
      <c r="I17" s="4"/>
    </row>
    <row r="18" spans="1:9" x14ac:dyDescent="0.25">
      <c r="A18">
        <v>2982</v>
      </c>
      <c r="B18">
        <v>68.41</v>
      </c>
      <c r="C18">
        <v>94.04</v>
      </c>
      <c r="D18">
        <v>32.19</v>
      </c>
      <c r="F18">
        <v>179.16</v>
      </c>
      <c r="I18" s="4"/>
    </row>
    <row r="19" spans="1:9" x14ac:dyDescent="0.25">
      <c r="A19">
        <v>3631</v>
      </c>
      <c r="B19">
        <v>65.86</v>
      </c>
      <c r="C19">
        <v>76.56</v>
      </c>
      <c r="D19">
        <v>61.87</v>
      </c>
      <c r="F19">
        <v>244.73</v>
      </c>
      <c r="I19" s="4"/>
    </row>
    <row r="20" spans="1:9" x14ac:dyDescent="0.25">
      <c r="A20">
        <v>4349</v>
      </c>
      <c r="B20">
        <v>74.39</v>
      </c>
      <c r="C20">
        <v>91.48</v>
      </c>
      <c r="D20">
        <v>76.89</v>
      </c>
      <c r="I20" s="4"/>
    </row>
    <row r="21" spans="1:9" x14ac:dyDescent="0.25">
      <c r="A21">
        <v>4823</v>
      </c>
      <c r="B21">
        <v>82.04</v>
      </c>
      <c r="C21">
        <v>91.9</v>
      </c>
      <c r="D21">
        <v>112.71</v>
      </c>
      <c r="I21" s="4"/>
    </row>
    <row r="22" spans="1:9" x14ac:dyDescent="0.25">
      <c r="A22">
        <v>5993</v>
      </c>
      <c r="B22">
        <v>120.01</v>
      </c>
      <c r="C22">
        <v>83.85</v>
      </c>
      <c r="I22" s="4"/>
    </row>
    <row r="23" spans="1:9" x14ac:dyDescent="0.25">
      <c r="B23">
        <v>72.489999999999995</v>
      </c>
      <c r="C23">
        <v>35.81</v>
      </c>
      <c r="I23" s="4"/>
    </row>
    <row r="24" spans="1:9" x14ac:dyDescent="0.25">
      <c r="B24">
        <v>74.87</v>
      </c>
      <c r="C24">
        <v>36.44</v>
      </c>
      <c r="I24" s="4"/>
    </row>
    <row r="25" spans="1:9" x14ac:dyDescent="0.25">
      <c r="B25">
        <v>68.040000000000006</v>
      </c>
      <c r="C25">
        <v>57.75</v>
      </c>
      <c r="I25" s="4"/>
    </row>
    <row r="26" spans="1:9" x14ac:dyDescent="0.25">
      <c r="B26">
        <v>63.98</v>
      </c>
      <c r="C26">
        <v>78.72</v>
      </c>
      <c r="I26" s="4"/>
    </row>
    <row r="27" spans="1:9" x14ac:dyDescent="0.25">
      <c r="B27">
        <v>29.99</v>
      </c>
      <c r="C27">
        <v>69.89</v>
      </c>
      <c r="I27" s="4"/>
    </row>
    <row r="28" spans="1:9" x14ac:dyDescent="0.25">
      <c r="B28">
        <v>29.42</v>
      </c>
      <c r="C28">
        <v>67.03</v>
      </c>
      <c r="I28" s="4"/>
    </row>
    <row r="29" spans="1:9" x14ac:dyDescent="0.25">
      <c r="B29">
        <v>30.16</v>
      </c>
      <c r="C29">
        <v>79.819999999999993</v>
      </c>
      <c r="I29" s="4"/>
    </row>
    <row r="30" spans="1:9" x14ac:dyDescent="0.25">
      <c r="B30">
        <v>50.44</v>
      </c>
      <c r="C30">
        <v>86.08</v>
      </c>
      <c r="I30" s="4"/>
    </row>
    <row r="31" spans="1:9" x14ac:dyDescent="0.25">
      <c r="B31">
        <v>86.82</v>
      </c>
      <c r="I31" s="4"/>
    </row>
    <row r="32" spans="1:9" x14ac:dyDescent="0.25">
      <c r="B32">
        <v>50.77</v>
      </c>
      <c r="I32" s="4"/>
    </row>
    <row r="33" spans="2:9" x14ac:dyDescent="0.25">
      <c r="B33">
        <v>32.19</v>
      </c>
      <c r="I33" s="4"/>
    </row>
    <row r="34" spans="2:9" x14ac:dyDescent="0.25">
      <c r="B34">
        <v>71.52</v>
      </c>
      <c r="I34" s="4"/>
    </row>
    <row r="35" spans="2:9" x14ac:dyDescent="0.25">
      <c r="B35">
        <v>56.2</v>
      </c>
      <c r="I35" s="4"/>
    </row>
    <row r="36" spans="2:9" x14ac:dyDescent="0.25">
      <c r="B36">
        <v>53.97</v>
      </c>
      <c r="I36" s="4"/>
    </row>
    <row r="37" spans="2:9" x14ac:dyDescent="0.25">
      <c r="B37">
        <v>56.69</v>
      </c>
      <c r="I37" s="4"/>
    </row>
    <row r="38" spans="2:9" x14ac:dyDescent="0.25">
      <c r="B38">
        <v>54.53</v>
      </c>
      <c r="I38" s="4"/>
    </row>
    <row r="39" spans="2:9" x14ac:dyDescent="0.25">
      <c r="B39">
        <v>58.87</v>
      </c>
      <c r="I39" s="4"/>
    </row>
    <row r="40" spans="2:9" x14ac:dyDescent="0.25">
      <c r="B40">
        <v>56.62</v>
      </c>
      <c r="I40" s="4"/>
    </row>
    <row r="41" spans="2:9" x14ac:dyDescent="0.25">
      <c r="B41">
        <v>60.76</v>
      </c>
      <c r="I41" s="4"/>
    </row>
    <row r="42" spans="2:9" x14ac:dyDescent="0.25">
      <c r="B42">
        <v>64.150000000000006</v>
      </c>
      <c r="I42" s="4"/>
    </row>
    <row r="43" spans="2:9" x14ac:dyDescent="0.25">
      <c r="B43">
        <v>61.81</v>
      </c>
      <c r="I43" s="4"/>
    </row>
    <row r="44" spans="2:9" x14ac:dyDescent="0.25">
      <c r="B44">
        <v>64.150000000000006</v>
      </c>
      <c r="I44" s="4"/>
    </row>
    <row r="45" spans="2:9" x14ac:dyDescent="0.25">
      <c r="B45">
        <v>61.76</v>
      </c>
      <c r="I45" s="4"/>
    </row>
    <row r="46" spans="2:9" x14ac:dyDescent="0.25">
      <c r="B46">
        <v>62.19</v>
      </c>
      <c r="I46" s="4"/>
    </row>
    <row r="47" spans="2:9" x14ac:dyDescent="0.25">
      <c r="B47">
        <v>59.39</v>
      </c>
      <c r="I47" s="4"/>
    </row>
    <row r="48" spans="2:9" x14ac:dyDescent="0.25">
      <c r="B48">
        <v>74.430000000000007</v>
      </c>
      <c r="I48" s="4"/>
    </row>
    <row r="49" spans="2:9" x14ac:dyDescent="0.25">
      <c r="B49">
        <v>62.73</v>
      </c>
      <c r="I49" s="4"/>
    </row>
    <row r="50" spans="2:9" x14ac:dyDescent="0.25">
      <c r="B50">
        <v>74.510000000000005</v>
      </c>
      <c r="I5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/>
  </sheetViews>
  <sheetFormatPr defaultRowHeight="15" x14ac:dyDescent="0.25"/>
  <cols>
    <col min="1" max="1" width="18.42578125" customWidth="1"/>
    <col min="2" max="2" width="32.140625" customWidth="1"/>
  </cols>
  <sheetData>
    <row r="1" spans="1:2" x14ac:dyDescent="0.25">
      <c r="A1" s="1" t="s">
        <v>15</v>
      </c>
      <c r="B1" s="11" t="s">
        <v>25</v>
      </c>
    </row>
    <row r="2" spans="1:2" x14ac:dyDescent="0.25">
      <c r="A2" t="s">
        <v>16</v>
      </c>
      <c r="B2" s="10">
        <f>Calculations!K3</f>
        <v>0.2751365309125785</v>
      </c>
    </row>
    <row r="3" spans="1:2" x14ac:dyDescent="0.25">
      <c r="A3" t="s">
        <v>17</v>
      </c>
      <c r="B3" s="10">
        <f>Calculations!L3</f>
        <v>0.20273368663206057</v>
      </c>
    </row>
    <row r="4" spans="1:2" x14ac:dyDescent="0.25">
      <c r="A4" t="s">
        <v>18</v>
      </c>
      <c r="B4" s="10">
        <f>Calculations!J3</f>
        <v>0.29552748556683955</v>
      </c>
    </row>
    <row r="5" spans="1:2" x14ac:dyDescent="0.25">
      <c r="A5" t="s">
        <v>19</v>
      </c>
      <c r="B5" s="10">
        <f>Calculations!N3</f>
        <v>1.8473645307431039</v>
      </c>
    </row>
    <row r="6" spans="1:2" x14ac:dyDescent="0.25">
      <c r="A6" t="s">
        <v>20</v>
      </c>
      <c r="B6" s="10">
        <f>Calculations!M3</f>
        <v>0.38921598030738186</v>
      </c>
    </row>
    <row r="7" spans="1:2" x14ac:dyDescent="0.25">
      <c r="A7" t="s">
        <v>21</v>
      </c>
      <c r="B7" s="10">
        <f>Calculations!O3</f>
        <v>0.47791409548620428</v>
      </c>
    </row>
    <row r="8" spans="1:2" x14ac:dyDescent="0.25">
      <c r="A8" t="s">
        <v>22</v>
      </c>
      <c r="B8" s="10">
        <f>Calculations!P3</f>
        <v>0.21916029923488578</v>
      </c>
    </row>
    <row r="9" spans="1:2" x14ac:dyDescent="0.25">
      <c r="A9" t="s">
        <v>23</v>
      </c>
      <c r="B9" s="10">
        <f>Calculations!Q3</f>
        <v>0.89324872953730883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NSDoNOC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Jeffrey Rissman</cp:lastModifiedBy>
  <dcterms:created xsi:type="dcterms:W3CDTF">2014-02-09T22:10:52Z</dcterms:created>
  <dcterms:modified xsi:type="dcterms:W3CDTF">2015-06-10T01:58:58Z</dcterms:modified>
</cp:coreProperties>
</file>