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0800"/>
  </bookViews>
  <sheets>
    <sheet name="About" sheetId="1" r:id="rId1"/>
    <sheet name="AEO Table S130" sheetId="2" r:id="rId2"/>
    <sheet name="BFTRbF" sheetId="3" r:id="rId3"/>
  </sheets>
  <calcPr calcId="145621"/>
</workbook>
</file>

<file path=xl/calcChain.xml><?xml version="1.0" encoding="utf-8"?>
<calcChain xmlns="http://schemas.openxmlformats.org/spreadsheetml/2006/main">
  <c r="S15" i="3" l="1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B2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B14" i="3"/>
  <c r="C10" i="3"/>
  <c r="C12" i="3" s="1"/>
  <c r="D10" i="3"/>
  <c r="D12" i="3" s="1"/>
  <c r="E10" i="3"/>
  <c r="E12" i="3" s="1"/>
  <c r="F10" i="3"/>
  <c r="F12" i="3" s="1"/>
  <c r="G10" i="3"/>
  <c r="G12" i="3" s="1"/>
  <c r="H10" i="3"/>
  <c r="H12" i="3" s="1"/>
  <c r="I10" i="3"/>
  <c r="I12" i="3" s="1"/>
  <c r="J10" i="3"/>
  <c r="J12" i="3" s="1"/>
  <c r="K10" i="3"/>
  <c r="K12" i="3" s="1"/>
  <c r="L10" i="3"/>
  <c r="L12" i="3" s="1"/>
  <c r="M10" i="3"/>
  <c r="M12" i="3" s="1"/>
  <c r="N10" i="3"/>
  <c r="N12" i="3" s="1"/>
  <c r="O10" i="3"/>
  <c r="O12" i="3" s="1"/>
  <c r="P10" i="3"/>
  <c r="P12" i="3" s="1"/>
  <c r="Q10" i="3"/>
  <c r="Q12" i="3" s="1"/>
  <c r="R10" i="3"/>
  <c r="R12" i="3" s="1"/>
  <c r="S10" i="3"/>
  <c r="S12" i="3" s="1"/>
  <c r="B10" i="3"/>
  <c r="B12" i="3" s="1"/>
  <c r="C11" i="3"/>
  <c r="C13" i="3" s="1"/>
  <c r="D11" i="3"/>
  <c r="D13" i="3" s="1"/>
  <c r="E11" i="3"/>
  <c r="E13" i="3" s="1"/>
  <c r="F11" i="3"/>
  <c r="F13" i="3" s="1"/>
  <c r="G11" i="3"/>
  <c r="G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B11" i="3"/>
  <c r="B13" i="3" s="1"/>
</calcChain>
</file>

<file path=xl/sharedStrings.xml><?xml version="1.0" encoding="utf-8"?>
<sst xmlns="http://schemas.openxmlformats.org/spreadsheetml/2006/main" count="143" uniqueCount="91">
  <si>
    <t>BFTRbF BAU Fuel Tax Rate by Fuel</t>
  </si>
  <si>
    <t>Source:</t>
  </si>
  <si>
    <t>Energy Information Administration</t>
  </si>
  <si>
    <t>Annual Energy Outlook 2014</t>
  </si>
  <si>
    <t>PPC000</t>
  </si>
  <si>
    <t>130. Components of Selected Petroleum Product Prices</t>
  </si>
  <si>
    <t>(2012 dollars per gallon)</t>
  </si>
  <si>
    <t>United States</t>
  </si>
  <si>
    <t/>
  </si>
  <si>
    <t xml:space="preserve"> Product Price Components</t>
  </si>
  <si>
    <t>2012-2040</t>
  </si>
  <si>
    <t>Diesel (Transportation Sector)</t>
  </si>
  <si>
    <t>PPC000:ba_End-UserPrice</t>
  </si>
  <si>
    <t xml:space="preserve">  End-User Price</t>
  </si>
  <si>
    <t>PPC000:ba_FederalTaxes</t>
  </si>
  <si>
    <t xml:space="preserve">    Federal Taxes</t>
  </si>
  <si>
    <t>PPC000:ba_StateTaxes</t>
  </si>
  <si>
    <t xml:space="preserve">    State Taxes</t>
  </si>
  <si>
    <t>PPC000:Diesel_Tax_Allow</t>
  </si>
  <si>
    <t xml:space="preserve">    Energy Tax/Allowance Fee</t>
  </si>
  <si>
    <t>- -</t>
  </si>
  <si>
    <t>PPC000:ba_DistributionC</t>
  </si>
  <si>
    <t xml:space="preserve">    Distribution Costs</t>
  </si>
  <si>
    <t>PPC000:ba_WholesalePric</t>
  </si>
  <si>
    <t xml:space="preserve">    Wholesale Price</t>
  </si>
  <si>
    <t>PPC000:ba_RFS</t>
  </si>
  <si>
    <t xml:space="preserve">    RFS Contribution</t>
  </si>
  <si>
    <t>Motor Gasoline (All Sectors)</t>
  </si>
  <si>
    <t>PPC000:ca_End-UserPrice</t>
  </si>
  <si>
    <t>PPC000:ca_FederalTaxes</t>
  </si>
  <si>
    <t>PPC000:ca_StateTaxes</t>
  </si>
  <si>
    <t xml:space="preserve">    State Taxes 1/</t>
  </si>
  <si>
    <t>PPC000:MoGas_Tax_Allow</t>
  </si>
  <si>
    <t>PPC000:ca_DistributionC</t>
  </si>
  <si>
    <t>PPC000:ca_WholesalePric</t>
  </si>
  <si>
    <t>PPC000:ca_RFS</t>
  </si>
  <si>
    <t>Jet Fuel</t>
  </si>
  <si>
    <t>PPC000:da_End-UserPrice</t>
  </si>
  <si>
    <t>PPC000:da_FederalTaxes</t>
  </si>
  <si>
    <t>PPC000:da_StateTaxes</t>
  </si>
  <si>
    <t>PPC000:JetFuel_Tax_Allo</t>
  </si>
  <si>
    <t>PPC000:da_DistributionC</t>
  </si>
  <si>
    <t>PPC000:da_WholesalePric</t>
  </si>
  <si>
    <t>PPC000:da_RFS</t>
  </si>
  <si>
    <t>Residential Distillate Fuel Oil/ Heating Oil</t>
  </si>
  <si>
    <t>PPC000:ea_End-UserPrice</t>
  </si>
  <si>
    <t>PPC000:Heating_Tax_Allo</t>
  </si>
  <si>
    <t>PPC000:ea_DistributionC</t>
  </si>
  <si>
    <t>PPC000:ea_WholesalePric</t>
  </si>
  <si>
    <t>PPC000:ea_RFS</t>
  </si>
  <si>
    <t>PPC000:fa_WorldOilPrice</t>
  </si>
  <si>
    <t>West Texas Intermediate Spot Price</t>
  </si>
  <si>
    <t xml:space="preserve">   1/ Includes a 2 cent average local tax.</t>
  </si>
  <si>
    <t xml:space="preserve">   - - = Not applicable.</t>
  </si>
  <si>
    <t xml:space="preserve">   Sources:  2012 distribution costs and wholesale prices estimated based on U.S. Energy</t>
  </si>
  <si>
    <t>Information Administration (EIA) Form EIA-782A, "Refiners'/Gas Plant Operators' Monthly Petroleum Product</t>
  </si>
  <si>
    <t>Sales Report" and EIA-782B, "Resellers'/Retailers' Monthly Petroleum Product Sales Report."</t>
  </si>
  <si>
    <t>2012 diesel, gasoline, and jet fuel taxes:  Defense Energy Support Center, "Compilation of</t>
  </si>
  <si>
    <t>United States Fuel Taxes, Inspection Fees, and Environmental Taxes and Fees", May 2011.</t>
  </si>
  <si>
    <t>2011 and 2012 end-user prices:  estimated as the sum of the components.</t>
  </si>
  <si>
    <t>Projections:  EIA, AEO2014 National Energy Modeling System run ref2014.d102413a.</t>
  </si>
  <si>
    <t>Supplement Table 130</t>
  </si>
  <si>
    <t>http://www.eia.gov/forecasts/archive/aeo14/supplement/suptab_130.xlsx</t>
  </si>
  <si>
    <t>electricity</t>
  </si>
  <si>
    <t>coal</t>
  </si>
  <si>
    <t>natural gas</t>
  </si>
  <si>
    <t>nuclear</t>
  </si>
  <si>
    <t>hydro (does not use fuel)</t>
  </si>
  <si>
    <t>wind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</si>
  <si>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</si>
  <si>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</si>
  <si>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</si>
  <si>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</si>
  <si>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</si>
  <si>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</si>
  <si>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</si>
  <si>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Year</t>
  </si>
  <si>
    <t>Petroleum Gasoline, Petroleum Diesel, Jet Fuel</t>
  </si>
  <si>
    <t>Notes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</si>
  <si>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</si>
  <si>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</si>
  <si>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</si>
  <si>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For all other fuels, we assume the national average sales tax rate.</t>
  </si>
  <si>
    <t>The Sales Tax Clearinghouse</t>
  </si>
  <si>
    <t>n/a</t>
  </si>
  <si>
    <t>FAQ</t>
  </si>
  <si>
    <t>https://thestc.com/FAQ.stm</t>
  </si>
  <si>
    <t>Question "What is the average sales tax nationally?"</t>
  </si>
  <si>
    <t>Non-Liquid Fuels</t>
  </si>
  <si>
    <t>Avg Sales Tax Rate</t>
  </si>
  <si>
    <t>solar (does not use fuel)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</si>
</sst>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3" fillId="0" borderId="0" xfId="2" applyAlignment="1">
      <alignment horizontal="right"/>
    </xf>
    <xf numFmtId="0" fontId="4" fillId="0" borderId="1" xfId="3" applyAlignment="1">
      <alignment horizontal="right" wrapText="1"/>
    </xf>
    <xf numFmtId="0" fontId="3" fillId="0" borderId="2" xfId="5">
      <alignment wrapText="1"/>
    </xf>
    <xf numFmtId="0" fontId="3" fillId="0" borderId="2" xfId="5" applyAlignment="1">
      <alignment horizontal="right" wrapText="1"/>
    </xf>
    <xf numFmtId="0" fontId="4" fillId="0" borderId="3" xfId="6">
      <alignment wrapText="1"/>
    </xf>
    <xf numFmtId="2" fontId="3" fillId="0" borderId="2" xfId="5" applyNumberFormat="1" applyAlignment="1">
      <alignment horizontal="right" wrapText="1"/>
    </xf>
    <xf numFmtId="164" fontId="3" fillId="0" borderId="2" xfId="5" applyNumberFormat="1" applyAlignment="1">
      <alignment horizontal="right" wrapText="1"/>
    </xf>
    <xf numFmtId="2" fontId="4" fillId="0" borderId="3" xfId="6" applyNumberFormat="1">
      <alignment wrapText="1"/>
    </xf>
    <xf numFmtId="164" fontId="4" fillId="0" borderId="3" xfId="6" applyNumberFormat="1">
      <alignment wrapText="1"/>
    </xf>
    <xf numFmtId="165" fontId="0" fillId="0" borderId="0" xfId="0" applyNumberFormat="1"/>
    <xf numFmtId="0" fontId="1" fillId="3" borderId="0" xfId="0" applyFont="1" applyFill="1" applyAlignment="1">
      <alignment horizontal="right"/>
    </xf>
    <xf numFmtId="0" fontId="0" fillId="0" borderId="0" xfId="0" applyFont="1"/>
    <xf numFmtId="0" fontId="3" fillId="0" borderId="4" xfId="7" applyAlignment="1">
      <alignment wrapText="1"/>
    </xf>
  </cellXfs>
  <cellStyles count="8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estc.com/FAQ.s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RowHeight="15" x14ac:dyDescent="0.25"/>
  <cols>
    <col min="2" max="2" width="79.5703125" customWidth="1"/>
    <col min="3" max="3" width="18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2" t="s">
        <v>77</v>
      </c>
    </row>
    <row r="4" spans="1:3" x14ac:dyDescent="0.25">
      <c r="B4" t="s">
        <v>2</v>
      </c>
    </row>
    <row r="5" spans="1:3" x14ac:dyDescent="0.25">
      <c r="B5" s="3">
        <v>2014</v>
      </c>
    </row>
    <row r="6" spans="1:3" x14ac:dyDescent="0.25">
      <c r="B6" t="s">
        <v>3</v>
      </c>
    </row>
    <row r="7" spans="1:3" x14ac:dyDescent="0.25">
      <c r="B7" s="4" t="s">
        <v>62</v>
      </c>
    </row>
    <row r="8" spans="1:3" x14ac:dyDescent="0.25">
      <c r="B8" t="s">
        <v>61</v>
      </c>
    </row>
    <row r="10" spans="1:3" x14ac:dyDescent="0.25">
      <c r="B10" s="2" t="s">
        <v>88</v>
      </c>
    </row>
    <row r="11" spans="1:3" x14ac:dyDescent="0.25">
      <c r="B11" t="s">
        <v>83</v>
      </c>
    </row>
    <row r="12" spans="1:3" x14ac:dyDescent="0.25">
      <c r="B12" t="s">
        <v>84</v>
      </c>
    </row>
    <row r="13" spans="1:3" x14ac:dyDescent="0.25">
      <c r="B13" t="s">
        <v>85</v>
      </c>
    </row>
    <row r="14" spans="1:3" x14ac:dyDescent="0.25">
      <c r="B14" s="4" t="s">
        <v>86</v>
      </c>
      <c r="C14" s="18" t="s">
        <v>89</v>
      </c>
    </row>
    <row r="15" spans="1:3" x14ac:dyDescent="0.25">
      <c r="B15" t="s">
        <v>87</v>
      </c>
      <c r="C15" s="19">
        <v>6.8000000000000005E-2</v>
      </c>
    </row>
    <row r="17" spans="1:1" x14ac:dyDescent="0.25">
      <c r="A17" s="1" t="s">
        <v>78</v>
      </c>
    </row>
    <row r="18" spans="1:1" x14ac:dyDescent="0.25">
      <c r="A18" t="s">
        <v>79</v>
      </c>
    </row>
    <row r="19" spans="1:1" x14ac:dyDescent="0.25">
      <c r="A19" t="s">
        <v>80</v>
      </c>
    </row>
    <row r="20" spans="1:1" x14ac:dyDescent="0.25">
      <c r="A20" t="s">
        <v>81</v>
      </c>
    </row>
    <row r="21" spans="1:1" x14ac:dyDescent="0.25">
      <c r="A21" t="s">
        <v>82</v>
      </c>
    </row>
  </sheetData>
  <hyperlinks>
    <hyperlink ref="B1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B1" workbookViewId="0">
      <selection activeCell="B1" sqref="B1"/>
    </sheetView>
  </sheetViews>
  <sheetFormatPr defaultRowHeight="12" x14ac:dyDescent="0.2"/>
  <cols>
    <col min="1" max="1" width="20.85546875" style="5" hidden="1" customWidth="1"/>
    <col min="2" max="2" width="45.7109375" style="5" customWidth="1"/>
    <col min="3" max="33" width="9.28515625" style="5" customWidth="1"/>
    <col min="34" max="16384" width="9.140625" style="5"/>
  </cols>
  <sheetData>
    <row r="1" spans="1:33" ht="15" customHeight="1" x14ac:dyDescent="0.25">
      <c r="A1" s="5" t="s">
        <v>4</v>
      </c>
      <c r="B1" s="7" t="s">
        <v>5</v>
      </c>
      <c r="AG1" s="8"/>
    </row>
    <row r="2" spans="1:33" ht="15" customHeight="1" x14ac:dyDescent="0.2">
      <c r="B2" s="5" t="s">
        <v>6</v>
      </c>
      <c r="AG2" s="8"/>
    </row>
    <row r="3" spans="1:33" ht="15" customHeight="1" x14ac:dyDescent="0.2">
      <c r="B3" s="5" t="s">
        <v>7</v>
      </c>
      <c r="C3" s="8" t="s">
        <v>8</v>
      </c>
      <c r="D3" s="8" t="s">
        <v>8</v>
      </c>
      <c r="E3" s="8" t="s">
        <v>8</v>
      </c>
      <c r="F3" s="8" t="s">
        <v>8</v>
      </c>
      <c r="G3" s="8" t="s">
        <v>8</v>
      </c>
      <c r="H3" s="8" t="s">
        <v>8</v>
      </c>
      <c r="I3" s="8" t="s">
        <v>8</v>
      </c>
      <c r="J3" s="8" t="s">
        <v>8</v>
      </c>
      <c r="K3" s="8" t="s">
        <v>8</v>
      </c>
      <c r="L3" s="8" t="s">
        <v>8</v>
      </c>
      <c r="M3" s="8" t="s">
        <v>8</v>
      </c>
      <c r="N3" s="8" t="s">
        <v>8</v>
      </c>
      <c r="O3" s="8" t="s">
        <v>8</v>
      </c>
      <c r="P3" s="8" t="s">
        <v>8</v>
      </c>
      <c r="Q3" s="8" t="s">
        <v>8</v>
      </c>
      <c r="R3" s="8" t="s">
        <v>8</v>
      </c>
      <c r="S3" s="8" t="s">
        <v>8</v>
      </c>
      <c r="T3" s="8" t="s">
        <v>8</v>
      </c>
      <c r="U3" s="8" t="s">
        <v>8</v>
      </c>
      <c r="V3" s="8" t="s">
        <v>8</v>
      </c>
      <c r="W3" s="8" t="s">
        <v>8</v>
      </c>
      <c r="X3" s="8" t="s">
        <v>8</v>
      </c>
      <c r="Y3" s="8" t="s">
        <v>8</v>
      </c>
      <c r="Z3" s="8" t="s">
        <v>8</v>
      </c>
      <c r="AA3" s="8" t="s">
        <v>8</v>
      </c>
      <c r="AB3" s="8" t="s">
        <v>8</v>
      </c>
      <c r="AC3" s="8" t="s">
        <v>8</v>
      </c>
      <c r="AD3" s="8" t="s">
        <v>8</v>
      </c>
      <c r="AE3" s="8" t="s">
        <v>8</v>
      </c>
      <c r="AF3" s="8" t="s">
        <v>8</v>
      </c>
      <c r="AG3" s="8"/>
    </row>
    <row r="4" spans="1:33" ht="15" customHeight="1" thickBot="1" x14ac:dyDescent="0.25">
      <c r="B4" s="6" t="s">
        <v>9</v>
      </c>
      <c r="C4" s="9">
        <v>2011</v>
      </c>
      <c r="D4" s="9">
        <v>2012</v>
      </c>
      <c r="E4" s="9">
        <v>2013</v>
      </c>
      <c r="F4" s="9">
        <v>2014</v>
      </c>
      <c r="G4" s="9">
        <v>2015</v>
      </c>
      <c r="H4" s="9">
        <v>2016</v>
      </c>
      <c r="I4" s="9">
        <v>2017</v>
      </c>
      <c r="J4" s="9">
        <v>2018</v>
      </c>
      <c r="K4" s="9">
        <v>2019</v>
      </c>
      <c r="L4" s="9">
        <v>2020</v>
      </c>
      <c r="M4" s="9">
        <v>2021</v>
      </c>
      <c r="N4" s="9">
        <v>2022</v>
      </c>
      <c r="O4" s="9">
        <v>2023</v>
      </c>
      <c r="P4" s="9">
        <v>2024</v>
      </c>
      <c r="Q4" s="9">
        <v>2025</v>
      </c>
      <c r="R4" s="9">
        <v>2026</v>
      </c>
      <c r="S4" s="9">
        <v>2027</v>
      </c>
      <c r="T4" s="9">
        <v>2028</v>
      </c>
      <c r="U4" s="9">
        <v>2029</v>
      </c>
      <c r="V4" s="9">
        <v>2030</v>
      </c>
      <c r="W4" s="9">
        <v>2031</v>
      </c>
      <c r="X4" s="9">
        <v>2032</v>
      </c>
      <c r="Y4" s="9">
        <v>2033</v>
      </c>
      <c r="Z4" s="9">
        <v>2034</v>
      </c>
      <c r="AA4" s="9">
        <v>2035</v>
      </c>
      <c r="AB4" s="9">
        <v>2036</v>
      </c>
      <c r="AC4" s="9">
        <v>2037</v>
      </c>
      <c r="AD4" s="9">
        <v>2038</v>
      </c>
      <c r="AE4" s="9">
        <v>2039</v>
      </c>
      <c r="AF4" s="9">
        <v>2040</v>
      </c>
      <c r="AG4" s="9" t="s">
        <v>10</v>
      </c>
    </row>
    <row r="5" spans="1:33" ht="15" customHeight="1" thickTop="1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5" customHeight="1" x14ac:dyDescent="0.2">
      <c r="B6" s="12" t="s">
        <v>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5" customHeight="1" x14ac:dyDescent="0.2">
      <c r="A7" s="5" t="s">
        <v>12</v>
      </c>
      <c r="B7" s="10" t="s">
        <v>13</v>
      </c>
      <c r="C7" s="13">
        <v>3.8875169999999999</v>
      </c>
      <c r="D7" s="13">
        <v>3.9458229999999999</v>
      </c>
      <c r="E7" s="13">
        <v>3.87927</v>
      </c>
      <c r="F7" s="13">
        <v>3.6833300000000002</v>
      </c>
      <c r="G7" s="13">
        <v>3.5441319999999998</v>
      </c>
      <c r="H7" s="13">
        <v>3.4952230000000002</v>
      </c>
      <c r="I7" s="13">
        <v>3.4971399999999999</v>
      </c>
      <c r="J7" s="13">
        <v>3.533868</v>
      </c>
      <c r="K7" s="13">
        <v>3.6106159999999998</v>
      </c>
      <c r="L7" s="13">
        <v>3.671875</v>
      </c>
      <c r="M7" s="13">
        <v>3.7407020000000002</v>
      </c>
      <c r="N7" s="13">
        <v>3.815766</v>
      </c>
      <c r="O7" s="13">
        <v>3.8680029999999999</v>
      </c>
      <c r="P7" s="13">
        <v>3.9180830000000002</v>
      </c>
      <c r="Q7" s="13">
        <v>3.9770050000000001</v>
      </c>
      <c r="R7" s="13">
        <v>4.0242740000000001</v>
      </c>
      <c r="S7" s="13">
        <v>4.0829700000000004</v>
      </c>
      <c r="T7" s="13">
        <v>4.1170920000000004</v>
      </c>
      <c r="U7" s="13">
        <v>4.163259</v>
      </c>
      <c r="V7" s="13">
        <v>4.2040749999999996</v>
      </c>
      <c r="W7" s="13">
        <v>4.252847</v>
      </c>
      <c r="X7" s="13">
        <v>4.3042550000000004</v>
      </c>
      <c r="Y7" s="13">
        <v>4.3584009999999997</v>
      </c>
      <c r="Z7" s="13">
        <v>4.4291450000000001</v>
      </c>
      <c r="AA7" s="13">
        <v>4.4670750000000004</v>
      </c>
      <c r="AB7" s="13">
        <v>4.5093690000000004</v>
      </c>
      <c r="AC7" s="13">
        <v>4.5427549999999997</v>
      </c>
      <c r="AD7" s="13">
        <v>4.5833259999999996</v>
      </c>
      <c r="AE7" s="13">
        <v>4.6529949999999998</v>
      </c>
      <c r="AF7" s="13">
        <v>4.7311019999999999</v>
      </c>
      <c r="AG7" s="14">
        <v>6.5030000000000001E-3</v>
      </c>
    </row>
    <row r="8" spans="1:33" ht="15" customHeight="1" x14ac:dyDescent="0.2">
      <c r="A8" s="5" t="s">
        <v>14</v>
      </c>
      <c r="B8" s="10" t="s">
        <v>15</v>
      </c>
      <c r="C8" s="13">
        <v>0.24531600000000001</v>
      </c>
      <c r="D8" s="13">
        <v>0.24102499999999999</v>
      </c>
      <c r="E8" s="13">
        <v>0.237486</v>
      </c>
      <c r="F8" s="13">
        <v>0.233233</v>
      </c>
      <c r="G8" s="13">
        <v>0.229658</v>
      </c>
      <c r="H8" s="13">
        <v>0.22617799999999999</v>
      </c>
      <c r="I8" s="13">
        <v>0.222917</v>
      </c>
      <c r="J8" s="13">
        <v>0.219556</v>
      </c>
      <c r="K8" s="13">
        <v>0.2162</v>
      </c>
      <c r="L8" s="13">
        <v>0.21280399999999999</v>
      </c>
      <c r="M8" s="13">
        <v>0.20937</v>
      </c>
      <c r="N8" s="13">
        <v>0.205925</v>
      </c>
      <c r="O8" s="13">
        <v>0.20247299999999999</v>
      </c>
      <c r="P8" s="13">
        <v>0.19903599999999999</v>
      </c>
      <c r="Q8" s="13">
        <v>0.19567499999999999</v>
      </c>
      <c r="R8" s="13">
        <v>0.19234599999999999</v>
      </c>
      <c r="S8" s="13">
        <v>0.18903500000000001</v>
      </c>
      <c r="T8" s="13">
        <v>0.18573899999999999</v>
      </c>
      <c r="U8" s="13">
        <v>0.18240300000000001</v>
      </c>
      <c r="V8" s="13">
        <v>0.17904400000000001</v>
      </c>
      <c r="W8" s="13">
        <v>0.175566</v>
      </c>
      <c r="X8" s="13">
        <v>0.17211000000000001</v>
      </c>
      <c r="Y8" s="13">
        <v>0.16864899999999999</v>
      </c>
      <c r="Z8" s="13">
        <v>0.16521</v>
      </c>
      <c r="AA8" s="13">
        <v>0.161826</v>
      </c>
      <c r="AB8" s="13">
        <v>0.15842700000000001</v>
      </c>
      <c r="AC8" s="13">
        <v>0.155089</v>
      </c>
      <c r="AD8" s="13">
        <v>0.15182000000000001</v>
      </c>
      <c r="AE8" s="13">
        <v>0.14857200000000001</v>
      </c>
      <c r="AF8" s="13">
        <v>0.145372</v>
      </c>
      <c r="AG8" s="14">
        <v>-1.7895000000000001E-2</v>
      </c>
    </row>
    <row r="9" spans="1:33" ht="15" customHeight="1" x14ac:dyDescent="0.2">
      <c r="A9" s="5" t="s">
        <v>16</v>
      </c>
      <c r="B9" s="10" t="s">
        <v>17</v>
      </c>
      <c r="C9" s="13">
        <v>0.239728</v>
      </c>
      <c r="D9" s="13">
        <v>0.239728</v>
      </c>
      <c r="E9" s="13">
        <v>0.239728</v>
      </c>
      <c r="F9" s="13">
        <v>0.239624</v>
      </c>
      <c r="G9" s="13">
        <v>0.23955399999999999</v>
      </c>
      <c r="H9" s="13">
        <v>0.23954</v>
      </c>
      <c r="I9" s="13">
        <v>0.23951500000000001</v>
      </c>
      <c r="J9" s="13">
        <v>0.239508</v>
      </c>
      <c r="K9" s="13">
        <v>0.23951600000000001</v>
      </c>
      <c r="L9" s="13">
        <v>0.239536</v>
      </c>
      <c r="M9" s="13">
        <v>0.239564</v>
      </c>
      <c r="N9" s="13">
        <v>0.239589</v>
      </c>
      <c r="O9" s="13">
        <v>0.23962600000000001</v>
      </c>
      <c r="P9" s="13">
        <v>0.23966399999999999</v>
      </c>
      <c r="Q9" s="13">
        <v>0.23968800000000001</v>
      </c>
      <c r="R9" s="13">
        <v>0.23974500000000001</v>
      </c>
      <c r="S9" s="13">
        <v>0.23979600000000001</v>
      </c>
      <c r="T9" s="13">
        <v>0.239867</v>
      </c>
      <c r="U9" s="13">
        <v>0.23994499999999999</v>
      </c>
      <c r="V9" s="13">
        <v>0.24002100000000001</v>
      </c>
      <c r="W9" s="13">
        <v>0.24010600000000001</v>
      </c>
      <c r="X9" s="13">
        <v>0.24018500000000001</v>
      </c>
      <c r="Y9" s="13">
        <v>0.24027000000000001</v>
      </c>
      <c r="Z9" s="13">
        <v>0.240345</v>
      </c>
      <c r="AA9" s="13">
        <v>0.24041799999999999</v>
      </c>
      <c r="AB9" s="13">
        <v>0.24049899999999999</v>
      </c>
      <c r="AC9" s="13">
        <v>0.24058499999999999</v>
      </c>
      <c r="AD9" s="13">
        <v>0.24067</v>
      </c>
      <c r="AE9" s="13">
        <v>0.24077200000000001</v>
      </c>
      <c r="AF9" s="13">
        <v>0.24088899999999999</v>
      </c>
      <c r="AG9" s="14">
        <v>1.73E-4</v>
      </c>
    </row>
    <row r="10" spans="1:33" ht="15" customHeight="1" x14ac:dyDescent="0.2">
      <c r="A10" s="5" t="s">
        <v>18</v>
      </c>
      <c r="B10" s="10" t="s">
        <v>19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4" t="s">
        <v>20</v>
      </c>
    </row>
    <row r="11" spans="1:33" ht="15" customHeight="1" x14ac:dyDescent="0.2">
      <c r="A11" s="5" t="s">
        <v>21</v>
      </c>
      <c r="B11" s="10" t="s">
        <v>22</v>
      </c>
      <c r="C11" s="13">
        <v>0.50597800000000004</v>
      </c>
      <c r="D11" s="13">
        <v>0.50597800000000004</v>
      </c>
      <c r="E11" s="13">
        <v>0.50597800000000004</v>
      </c>
      <c r="F11" s="13">
        <v>0.50609400000000004</v>
      </c>
      <c r="G11" s="13">
        <v>0.50626300000000002</v>
      </c>
      <c r="H11" s="13">
        <v>0.50639699999999999</v>
      </c>
      <c r="I11" s="13">
        <v>0.50638799999999995</v>
      </c>
      <c r="J11" s="13">
        <v>0.50641199999999997</v>
      </c>
      <c r="K11" s="13">
        <v>0.50647600000000004</v>
      </c>
      <c r="L11" s="13">
        <v>0.50654299999999997</v>
      </c>
      <c r="M11" s="13">
        <v>0.50660000000000005</v>
      </c>
      <c r="N11" s="13">
        <v>0.506656</v>
      </c>
      <c r="O11" s="13">
        <v>0.50672600000000001</v>
      </c>
      <c r="P11" s="13">
        <v>0.50680700000000001</v>
      </c>
      <c r="Q11" s="13">
        <v>0.50688699999999998</v>
      </c>
      <c r="R11" s="13">
        <v>0.50699099999999997</v>
      </c>
      <c r="S11" s="13">
        <v>0.507077</v>
      </c>
      <c r="T11" s="13">
        <v>0.50717500000000004</v>
      </c>
      <c r="U11" s="13">
        <v>0.50726300000000002</v>
      </c>
      <c r="V11" s="13">
        <v>0.50735300000000005</v>
      </c>
      <c r="W11" s="13">
        <v>0.50745300000000004</v>
      </c>
      <c r="X11" s="13">
        <v>0.50754200000000005</v>
      </c>
      <c r="Y11" s="13">
        <v>0.50764100000000001</v>
      </c>
      <c r="Z11" s="13">
        <v>0.50773599999999997</v>
      </c>
      <c r="AA11" s="13">
        <v>0.50782000000000005</v>
      </c>
      <c r="AB11" s="13">
        <v>0.50790100000000005</v>
      </c>
      <c r="AC11" s="13">
        <v>0.50800000000000001</v>
      </c>
      <c r="AD11" s="13">
        <v>0.508081</v>
      </c>
      <c r="AE11" s="13">
        <v>0.50816300000000003</v>
      </c>
      <c r="AF11" s="13">
        <v>0.50823099999999999</v>
      </c>
      <c r="AG11" s="14">
        <v>1.5899999999999999E-4</v>
      </c>
    </row>
    <row r="12" spans="1:33" ht="15" customHeight="1" x14ac:dyDescent="0.2">
      <c r="A12" s="5" t="s">
        <v>23</v>
      </c>
      <c r="B12" s="10" t="s">
        <v>24</v>
      </c>
      <c r="C12" s="13">
        <v>2.8964949999999998</v>
      </c>
      <c r="D12" s="13">
        <v>2.9590920000000001</v>
      </c>
      <c r="E12" s="13">
        <v>2.8960780000000002</v>
      </c>
      <c r="F12" s="13">
        <v>2.7043789999999999</v>
      </c>
      <c r="G12" s="13">
        <v>2.568657</v>
      </c>
      <c r="H12" s="13">
        <v>2.5231080000000001</v>
      </c>
      <c r="I12" s="13">
        <v>2.5283199999999999</v>
      </c>
      <c r="J12" s="13">
        <v>2.5683919999999998</v>
      </c>
      <c r="K12" s="13">
        <v>2.6484239999999999</v>
      </c>
      <c r="L12" s="13">
        <v>2.7129910000000002</v>
      </c>
      <c r="M12" s="13">
        <v>2.7851680000000001</v>
      </c>
      <c r="N12" s="13">
        <v>2.8635950000000001</v>
      </c>
      <c r="O12" s="13">
        <v>2.9191780000000001</v>
      </c>
      <c r="P12" s="13">
        <v>2.9725760000000001</v>
      </c>
      <c r="Q12" s="13">
        <v>3.0347550000000001</v>
      </c>
      <c r="R12" s="13">
        <v>3.0851920000000002</v>
      </c>
      <c r="S12" s="13">
        <v>3.1470609999999999</v>
      </c>
      <c r="T12" s="13">
        <v>3.18431</v>
      </c>
      <c r="U12" s="13">
        <v>3.2336480000000001</v>
      </c>
      <c r="V12" s="13">
        <v>3.2776580000000002</v>
      </c>
      <c r="W12" s="13">
        <v>3.329723</v>
      </c>
      <c r="X12" s="13">
        <v>3.3844189999999998</v>
      </c>
      <c r="Y12" s="13">
        <v>3.4418410000000002</v>
      </c>
      <c r="Z12" s="13">
        <v>3.515854</v>
      </c>
      <c r="AA12" s="13">
        <v>3.55701</v>
      </c>
      <c r="AB12" s="13">
        <v>3.6025420000000001</v>
      </c>
      <c r="AC12" s="13">
        <v>3.639081</v>
      </c>
      <c r="AD12" s="13">
        <v>3.6827549999999998</v>
      </c>
      <c r="AE12" s="13">
        <v>3.755487</v>
      </c>
      <c r="AF12" s="13">
        <v>3.8366090000000002</v>
      </c>
      <c r="AG12" s="14">
        <v>9.3179999999999999E-3</v>
      </c>
    </row>
    <row r="13" spans="1:33" ht="15" customHeight="1" x14ac:dyDescent="0.2">
      <c r="A13" s="5" t="s">
        <v>25</v>
      </c>
      <c r="B13" s="10" t="s">
        <v>26</v>
      </c>
      <c r="C13" s="13">
        <v>3.4445000000000003E-2</v>
      </c>
      <c r="D13" s="13">
        <v>0.20718700000000001</v>
      </c>
      <c r="E13" s="13">
        <v>0.16192500000000001</v>
      </c>
      <c r="F13" s="13">
        <v>0.22334999999999999</v>
      </c>
      <c r="G13" s="13">
        <v>2.2164E-2</v>
      </c>
      <c r="H13" s="13">
        <v>6.2964999999999993E-2</v>
      </c>
      <c r="I13" s="13">
        <v>9.7914000000000001E-2</v>
      </c>
      <c r="J13" s="13">
        <v>0.104743</v>
      </c>
      <c r="K13" s="13">
        <v>0.108056</v>
      </c>
      <c r="L13" s="13">
        <v>0.10621700000000001</v>
      </c>
      <c r="M13" s="13">
        <v>0.1089</v>
      </c>
      <c r="N13" s="13">
        <v>0.114744</v>
      </c>
      <c r="O13" s="13">
        <v>0.106276</v>
      </c>
      <c r="P13" s="13">
        <v>9.2199000000000003E-2</v>
      </c>
      <c r="Q13" s="13">
        <v>9.1128000000000001E-2</v>
      </c>
      <c r="R13" s="13">
        <v>9.0467000000000006E-2</v>
      </c>
      <c r="S13" s="13">
        <v>8.8988999999999999E-2</v>
      </c>
      <c r="T13" s="13">
        <v>8.4712999999999997E-2</v>
      </c>
      <c r="U13" s="13">
        <v>8.0138000000000001E-2</v>
      </c>
      <c r="V13" s="13">
        <v>7.9558000000000004E-2</v>
      </c>
      <c r="W13" s="13">
        <v>7.7242000000000005E-2</v>
      </c>
      <c r="X13" s="13">
        <v>7.3355000000000004E-2</v>
      </c>
      <c r="Y13" s="13">
        <v>6.8761000000000003E-2</v>
      </c>
      <c r="Z13" s="13">
        <v>5.8764999999999998E-2</v>
      </c>
      <c r="AA13" s="13">
        <v>4.3146999999999998E-2</v>
      </c>
      <c r="AB13" s="13">
        <v>3.4659000000000002E-2</v>
      </c>
      <c r="AC13" s="13">
        <v>2.6612E-2</v>
      </c>
      <c r="AD13" s="13">
        <v>1.5531E-2</v>
      </c>
      <c r="AE13" s="13">
        <v>1.23E-2</v>
      </c>
      <c r="AF13" s="13">
        <v>1.1531E-2</v>
      </c>
      <c r="AG13" s="14">
        <v>-9.8021999999999998E-2</v>
      </c>
    </row>
    <row r="14" spans="1:33" ht="15" customHeight="1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" customHeight="1" x14ac:dyDescent="0.2">
      <c r="B15" s="12" t="s">
        <v>27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5" customHeight="1" x14ac:dyDescent="0.2">
      <c r="A16" s="5" t="s">
        <v>28</v>
      </c>
      <c r="B16" s="10" t="s">
        <v>13</v>
      </c>
      <c r="C16" s="13">
        <v>3.6302490000000001</v>
      </c>
      <c r="D16" s="13">
        <v>3.6575419999999998</v>
      </c>
      <c r="E16" s="13">
        <v>3.5504199999999999</v>
      </c>
      <c r="F16" s="13">
        <v>3.3693870000000001</v>
      </c>
      <c r="G16" s="13">
        <v>3.1772480000000001</v>
      </c>
      <c r="H16" s="13">
        <v>3.07179</v>
      </c>
      <c r="I16" s="13">
        <v>3.0272399999999999</v>
      </c>
      <c r="J16" s="13">
        <v>3.0205959999999998</v>
      </c>
      <c r="K16" s="13">
        <v>3.0345939999999998</v>
      </c>
      <c r="L16" s="13">
        <v>3.077051</v>
      </c>
      <c r="M16" s="13">
        <v>3.1207410000000002</v>
      </c>
      <c r="N16" s="13">
        <v>3.1694749999999998</v>
      </c>
      <c r="O16" s="13">
        <v>3.220415</v>
      </c>
      <c r="P16" s="13">
        <v>3.2614559999999999</v>
      </c>
      <c r="Q16" s="13">
        <v>3.2906219999999999</v>
      </c>
      <c r="R16" s="13">
        <v>3.315178</v>
      </c>
      <c r="S16" s="13">
        <v>3.3570229999999999</v>
      </c>
      <c r="T16" s="13">
        <v>3.3677899999999998</v>
      </c>
      <c r="U16" s="13">
        <v>3.3985409999999998</v>
      </c>
      <c r="V16" s="13">
        <v>3.4279510000000002</v>
      </c>
      <c r="W16" s="13">
        <v>3.4636170000000002</v>
      </c>
      <c r="X16" s="13">
        <v>3.5026139999999999</v>
      </c>
      <c r="Y16" s="13">
        <v>3.5425550000000001</v>
      </c>
      <c r="Z16" s="13">
        <v>3.6149200000000001</v>
      </c>
      <c r="AA16" s="13">
        <v>3.6456810000000002</v>
      </c>
      <c r="AB16" s="13">
        <v>3.6901350000000002</v>
      </c>
      <c r="AC16" s="13">
        <v>3.7297959999999999</v>
      </c>
      <c r="AD16" s="13">
        <v>3.7689270000000001</v>
      </c>
      <c r="AE16" s="13">
        <v>3.8328790000000001</v>
      </c>
      <c r="AF16" s="13">
        <v>3.9022679999999998</v>
      </c>
      <c r="AG16" s="14">
        <v>2.3159999999999999E-3</v>
      </c>
    </row>
    <row r="17" spans="1:33" ht="15" customHeight="1" x14ac:dyDescent="0.2">
      <c r="A17" s="5" t="s">
        <v>29</v>
      </c>
      <c r="B17" s="10" t="s">
        <v>15</v>
      </c>
      <c r="C17" s="13">
        <v>0.18178</v>
      </c>
      <c r="D17" s="13">
        <v>0.178448</v>
      </c>
      <c r="E17" s="13">
        <v>0.175789</v>
      </c>
      <c r="F17" s="13">
        <v>0.17269899999999999</v>
      </c>
      <c r="G17" s="13">
        <v>0.170235</v>
      </c>
      <c r="H17" s="13">
        <v>0.167656</v>
      </c>
      <c r="I17" s="13">
        <v>0.165241</v>
      </c>
      <c r="J17" s="13">
        <v>0.162744</v>
      </c>
      <c r="K17" s="13">
        <v>0.16025300000000001</v>
      </c>
      <c r="L17" s="13">
        <v>0.15768599999999999</v>
      </c>
      <c r="M17" s="13">
        <v>0.15512899999999999</v>
      </c>
      <c r="N17" s="13">
        <v>0.15256700000000001</v>
      </c>
      <c r="O17" s="13">
        <v>0.15</v>
      </c>
      <c r="P17" s="13">
        <v>0.14744199999999999</v>
      </c>
      <c r="Q17" s="13">
        <v>0.14493900000000001</v>
      </c>
      <c r="R17" s="13">
        <v>0.142458</v>
      </c>
      <c r="S17" s="13">
        <v>0.139989</v>
      </c>
      <c r="T17" s="13">
        <v>0.13752800000000001</v>
      </c>
      <c r="U17" s="13">
        <v>0.13503399999999999</v>
      </c>
      <c r="V17" s="13">
        <v>0.13252</v>
      </c>
      <c r="W17" s="13">
        <v>0.129914</v>
      </c>
      <c r="X17" s="13">
        <v>0.12731999999999999</v>
      </c>
      <c r="Y17" s="13">
        <v>0.124718</v>
      </c>
      <c r="Z17" s="13">
        <v>0.122124</v>
      </c>
      <c r="AA17" s="13">
        <v>0.11956600000000001</v>
      </c>
      <c r="AB17" s="13">
        <v>0.11698799999999999</v>
      </c>
      <c r="AC17" s="13">
        <v>0.11444699999999999</v>
      </c>
      <c r="AD17" s="13">
        <v>0.11194800000000001</v>
      </c>
      <c r="AE17" s="13">
        <v>0.109454</v>
      </c>
      <c r="AF17" s="13">
        <v>0.10698199999999999</v>
      </c>
      <c r="AG17" s="14">
        <v>-1.8107000000000002E-2</v>
      </c>
    </row>
    <row r="18" spans="1:33" ht="15" customHeight="1" x14ac:dyDescent="0.2">
      <c r="A18" s="5" t="s">
        <v>30</v>
      </c>
      <c r="B18" s="10" t="s">
        <v>31</v>
      </c>
      <c r="C18" s="13">
        <v>0.25670599999999999</v>
      </c>
      <c r="D18" s="13">
        <v>0.25692399999999999</v>
      </c>
      <c r="E18" s="13">
        <v>0.25570500000000002</v>
      </c>
      <c r="F18" s="13">
        <v>0.25376799999999999</v>
      </c>
      <c r="G18" s="13">
        <v>0.251861</v>
      </c>
      <c r="H18" s="13">
        <v>0.25072299999999997</v>
      </c>
      <c r="I18" s="13">
        <v>0.25019999999999998</v>
      </c>
      <c r="J18" s="13">
        <v>0.25007200000000002</v>
      </c>
      <c r="K18" s="13">
        <v>0.250137</v>
      </c>
      <c r="L18" s="13">
        <v>0.25042999999999999</v>
      </c>
      <c r="M18" s="13">
        <v>0.25078099999999998</v>
      </c>
      <c r="N18" s="13">
        <v>0.251195</v>
      </c>
      <c r="O18" s="13">
        <v>0.25162000000000001</v>
      </c>
      <c r="P18" s="13">
        <v>0.25194100000000003</v>
      </c>
      <c r="Q18" s="13">
        <v>0.25214199999999998</v>
      </c>
      <c r="R18" s="13">
        <v>0.25229000000000001</v>
      </c>
      <c r="S18" s="13">
        <v>0.25260899999999997</v>
      </c>
      <c r="T18" s="13">
        <v>0.252612</v>
      </c>
      <c r="U18" s="13">
        <v>0.25280900000000001</v>
      </c>
      <c r="V18" s="13">
        <v>0.25297900000000001</v>
      </c>
      <c r="W18" s="13">
        <v>0.25320799999999999</v>
      </c>
      <c r="X18" s="13">
        <v>0.25346000000000002</v>
      </c>
      <c r="Y18" s="13">
        <v>0.25367099999999998</v>
      </c>
      <c r="Z18" s="13">
        <v>0.25426100000000001</v>
      </c>
      <c r="AA18" s="13">
        <v>0.25433899999999998</v>
      </c>
      <c r="AB18" s="13">
        <v>0.25463400000000003</v>
      </c>
      <c r="AC18" s="13">
        <v>0.25493900000000003</v>
      </c>
      <c r="AD18" s="13">
        <v>0.25514199999999998</v>
      </c>
      <c r="AE18" s="13">
        <v>0.255577</v>
      </c>
      <c r="AF18" s="13">
        <v>0.25602799999999998</v>
      </c>
      <c r="AG18" s="14">
        <v>-1.25E-4</v>
      </c>
    </row>
    <row r="19" spans="1:33" ht="15" customHeight="1" x14ac:dyDescent="0.2">
      <c r="A19" s="5" t="s">
        <v>32</v>
      </c>
      <c r="B19" s="10" t="s">
        <v>19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4" t="s">
        <v>20</v>
      </c>
    </row>
    <row r="20" spans="1:33" ht="15" customHeight="1" x14ac:dyDescent="0.2">
      <c r="A20" s="5" t="s">
        <v>33</v>
      </c>
      <c r="B20" s="10" t="s">
        <v>22</v>
      </c>
      <c r="C20" s="13">
        <v>0.16134999999999999</v>
      </c>
      <c r="D20" s="13">
        <v>0.161216</v>
      </c>
      <c r="E20" s="13">
        <v>0.16117799999999999</v>
      </c>
      <c r="F20" s="13">
        <v>0.161213</v>
      </c>
      <c r="G20" s="13">
        <v>0.16137199999999999</v>
      </c>
      <c r="H20" s="13">
        <v>0.161356</v>
      </c>
      <c r="I20" s="13">
        <v>0.16133500000000001</v>
      </c>
      <c r="J20" s="13">
        <v>0.161329</v>
      </c>
      <c r="K20" s="13">
        <v>0.16132199999999999</v>
      </c>
      <c r="L20" s="13">
        <v>0.16126699999999999</v>
      </c>
      <c r="M20" s="13">
        <v>0.161247</v>
      </c>
      <c r="N20" s="13">
        <v>0.16122900000000001</v>
      </c>
      <c r="O20" s="13">
        <v>0.16121099999999999</v>
      </c>
      <c r="P20" s="13">
        <v>0.16120000000000001</v>
      </c>
      <c r="Q20" s="13">
        <v>0.16117899999999999</v>
      </c>
      <c r="R20" s="13">
        <v>0.16116900000000001</v>
      </c>
      <c r="S20" s="13">
        <v>0.16115699999999999</v>
      </c>
      <c r="T20" s="13">
        <v>0.16114200000000001</v>
      </c>
      <c r="U20" s="13">
        <v>0.16112399999999999</v>
      </c>
      <c r="V20" s="13">
        <v>0.16109899999999999</v>
      </c>
      <c r="W20" s="13">
        <v>0.16106699999999999</v>
      </c>
      <c r="X20" s="13">
        <v>0.161027</v>
      </c>
      <c r="Y20" s="13">
        <v>0.16098100000000001</v>
      </c>
      <c r="Z20" s="13">
        <v>0.16089700000000001</v>
      </c>
      <c r="AA20" s="13">
        <v>0.160827</v>
      </c>
      <c r="AB20" s="13">
        <v>0.16074099999999999</v>
      </c>
      <c r="AC20" s="13">
        <v>0.160637</v>
      </c>
      <c r="AD20" s="13">
        <v>0.16051799999999999</v>
      </c>
      <c r="AE20" s="13">
        <v>0.16037499999999999</v>
      </c>
      <c r="AF20" s="13">
        <v>0.16020699999999999</v>
      </c>
      <c r="AG20" s="14">
        <v>-2.24E-4</v>
      </c>
    </row>
    <row r="21" spans="1:33" ht="15" customHeight="1" x14ac:dyDescent="0.2">
      <c r="A21" s="5" t="s">
        <v>34</v>
      </c>
      <c r="B21" s="10" t="s">
        <v>24</v>
      </c>
      <c r="C21" s="13">
        <v>3.0304120000000001</v>
      </c>
      <c r="D21" s="13">
        <v>3.060953</v>
      </c>
      <c r="E21" s="13">
        <v>2.957748</v>
      </c>
      <c r="F21" s="13">
        <v>2.7817069999999999</v>
      </c>
      <c r="G21" s="13">
        <v>2.5937800000000002</v>
      </c>
      <c r="H21" s="13">
        <v>2.492054</v>
      </c>
      <c r="I21" s="13">
        <v>2.4504649999999999</v>
      </c>
      <c r="J21" s="13">
        <v>2.4464510000000002</v>
      </c>
      <c r="K21" s="13">
        <v>2.462882</v>
      </c>
      <c r="L21" s="13">
        <v>2.5076679999999998</v>
      </c>
      <c r="M21" s="13">
        <v>2.5535860000000001</v>
      </c>
      <c r="N21" s="13">
        <v>2.6044839999999998</v>
      </c>
      <c r="O21" s="13">
        <v>2.6575829999999998</v>
      </c>
      <c r="P21" s="13">
        <v>2.7008730000000001</v>
      </c>
      <c r="Q21" s="13">
        <v>2.7323620000000002</v>
      </c>
      <c r="R21" s="13">
        <v>2.759261</v>
      </c>
      <c r="S21" s="13">
        <v>2.8032680000000001</v>
      </c>
      <c r="T21" s="13">
        <v>2.8165070000000001</v>
      </c>
      <c r="U21" s="13">
        <v>2.8495729999999999</v>
      </c>
      <c r="V21" s="13">
        <v>2.8813529999999998</v>
      </c>
      <c r="W21" s="13">
        <v>2.9194270000000002</v>
      </c>
      <c r="X21" s="13">
        <v>2.960807</v>
      </c>
      <c r="Y21" s="13">
        <v>3.0031859999999999</v>
      </c>
      <c r="Z21" s="13">
        <v>3.0776370000000002</v>
      </c>
      <c r="AA21" s="13">
        <v>3.1109490000000002</v>
      </c>
      <c r="AB21" s="13">
        <v>3.1577730000000002</v>
      </c>
      <c r="AC21" s="13">
        <v>3.199773</v>
      </c>
      <c r="AD21" s="13">
        <v>3.2413180000000001</v>
      </c>
      <c r="AE21" s="13">
        <v>3.307474</v>
      </c>
      <c r="AF21" s="13">
        <v>3.379051</v>
      </c>
      <c r="AG21" s="14">
        <v>3.5370000000000002E-3</v>
      </c>
    </row>
    <row r="22" spans="1:33" ht="15" customHeight="1" x14ac:dyDescent="0.2">
      <c r="A22" s="5" t="s">
        <v>35</v>
      </c>
      <c r="B22" s="10" t="s">
        <v>26</v>
      </c>
      <c r="C22" s="13">
        <v>3.1620000000000002E-2</v>
      </c>
      <c r="D22" s="13">
        <v>0.19003999999999999</v>
      </c>
      <c r="E22" s="13">
        <v>0.149446</v>
      </c>
      <c r="F22" s="13">
        <v>0.206515</v>
      </c>
      <c r="G22" s="13">
        <v>2.0466999999999999E-2</v>
      </c>
      <c r="H22" s="13">
        <v>5.8098999999999998E-2</v>
      </c>
      <c r="I22" s="13">
        <v>9.0328000000000006E-2</v>
      </c>
      <c r="J22" s="13">
        <v>9.6472000000000002E-2</v>
      </c>
      <c r="K22" s="13">
        <v>9.9423999999999998E-2</v>
      </c>
      <c r="L22" s="13">
        <v>9.7533999999999996E-2</v>
      </c>
      <c r="M22" s="13">
        <v>9.9788000000000002E-2</v>
      </c>
      <c r="N22" s="13">
        <v>0.105099</v>
      </c>
      <c r="O22" s="13">
        <v>9.7258999999999998E-2</v>
      </c>
      <c r="P22" s="13">
        <v>8.4348999999999993E-2</v>
      </c>
      <c r="Q22" s="13">
        <v>8.3277000000000004E-2</v>
      </c>
      <c r="R22" s="13">
        <v>8.2607E-2</v>
      </c>
      <c r="S22" s="13">
        <v>8.1194000000000002E-2</v>
      </c>
      <c r="T22" s="13">
        <v>7.7231999999999995E-2</v>
      </c>
      <c r="U22" s="13">
        <v>7.2995000000000004E-2</v>
      </c>
      <c r="V22" s="13">
        <v>7.2400999999999993E-2</v>
      </c>
      <c r="W22" s="13">
        <v>7.0235000000000006E-2</v>
      </c>
      <c r="X22" s="13">
        <v>6.6614999999999994E-2</v>
      </c>
      <c r="Y22" s="13">
        <v>6.2351999999999998E-2</v>
      </c>
      <c r="Z22" s="13">
        <v>5.3192999999999997E-2</v>
      </c>
      <c r="AA22" s="13">
        <v>3.8976999999999998E-2</v>
      </c>
      <c r="AB22" s="13">
        <v>3.1234999999999999E-2</v>
      </c>
      <c r="AC22" s="13">
        <v>2.3918999999999999E-2</v>
      </c>
      <c r="AD22" s="13">
        <v>1.3916E-2</v>
      </c>
      <c r="AE22" s="13">
        <v>1.0987E-2</v>
      </c>
      <c r="AF22" s="13">
        <v>1.026E-2</v>
      </c>
      <c r="AG22" s="14">
        <v>-9.8999000000000004E-2</v>
      </c>
    </row>
    <row r="23" spans="1:33" ht="15" customHeight="1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" customHeight="1" x14ac:dyDescent="0.2">
      <c r="B24" s="12" t="s">
        <v>36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5" customHeight="1" x14ac:dyDescent="0.2">
      <c r="A25" s="5" t="s">
        <v>37</v>
      </c>
      <c r="B25" s="10" t="s">
        <v>13</v>
      </c>
      <c r="C25" s="13">
        <v>3.1073270000000002</v>
      </c>
      <c r="D25" s="13">
        <v>3.1041289999999999</v>
      </c>
      <c r="E25" s="13">
        <v>2.961919</v>
      </c>
      <c r="F25" s="13">
        <v>2.7954720000000002</v>
      </c>
      <c r="G25" s="13">
        <v>2.5727730000000002</v>
      </c>
      <c r="H25" s="13">
        <v>2.4844569999999999</v>
      </c>
      <c r="I25" s="13">
        <v>2.4562439999999999</v>
      </c>
      <c r="J25" s="13">
        <v>2.4827129999999999</v>
      </c>
      <c r="K25" s="13">
        <v>2.563237</v>
      </c>
      <c r="L25" s="13">
        <v>2.6290439999999999</v>
      </c>
      <c r="M25" s="13">
        <v>2.699694</v>
      </c>
      <c r="N25" s="13">
        <v>2.7778689999999999</v>
      </c>
      <c r="O25" s="13">
        <v>2.841316</v>
      </c>
      <c r="P25" s="13">
        <v>2.9058540000000002</v>
      </c>
      <c r="Q25" s="13">
        <v>2.9649700000000001</v>
      </c>
      <c r="R25" s="13">
        <v>3.0099019999999999</v>
      </c>
      <c r="S25" s="13">
        <v>3.0712950000000001</v>
      </c>
      <c r="T25" s="13">
        <v>3.1072030000000002</v>
      </c>
      <c r="U25" s="13">
        <v>3.15889</v>
      </c>
      <c r="V25" s="13">
        <v>3.2005089999999998</v>
      </c>
      <c r="W25" s="13">
        <v>3.2535069999999999</v>
      </c>
      <c r="X25" s="13">
        <v>3.3136760000000001</v>
      </c>
      <c r="Y25" s="13">
        <v>3.3706299999999998</v>
      </c>
      <c r="Z25" s="13">
        <v>3.4372720000000001</v>
      </c>
      <c r="AA25" s="13">
        <v>3.486694</v>
      </c>
      <c r="AB25" s="13">
        <v>3.5405470000000001</v>
      </c>
      <c r="AC25" s="13">
        <v>3.586449</v>
      </c>
      <c r="AD25" s="13">
        <v>3.6419709999999998</v>
      </c>
      <c r="AE25" s="13">
        <v>3.7129650000000001</v>
      </c>
      <c r="AF25" s="13">
        <v>3.78898</v>
      </c>
      <c r="AG25" s="14">
        <v>7.1459999999999996E-3</v>
      </c>
    </row>
    <row r="26" spans="1:33" ht="15" customHeight="1" x14ac:dyDescent="0.2">
      <c r="A26" s="5" t="s">
        <v>38</v>
      </c>
      <c r="B26" s="10" t="s">
        <v>15</v>
      </c>
      <c r="C26" s="13">
        <v>4.3969000000000001E-2</v>
      </c>
      <c r="D26" s="13">
        <v>4.3200000000000002E-2</v>
      </c>
      <c r="E26" s="13">
        <v>4.2566E-2</v>
      </c>
      <c r="F26" s="13">
        <v>4.1804000000000001E-2</v>
      </c>
      <c r="G26" s="13">
        <v>4.1162999999999998E-2</v>
      </c>
      <c r="H26" s="13">
        <v>4.0538999999999999E-2</v>
      </c>
      <c r="I26" s="13">
        <v>3.9954999999999997E-2</v>
      </c>
      <c r="J26" s="13">
        <v>3.9351999999999998E-2</v>
      </c>
      <c r="K26" s="13">
        <v>3.8751000000000001E-2</v>
      </c>
      <c r="L26" s="13">
        <v>3.8142000000000002E-2</v>
      </c>
      <c r="M26" s="13">
        <v>3.7525999999999997E-2</v>
      </c>
      <c r="N26" s="13">
        <v>3.6908999999999997E-2</v>
      </c>
      <c r="O26" s="13">
        <v>3.6290000000000003E-2</v>
      </c>
      <c r="P26" s="13">
        <v>3.5673999999999997E-2</v>
      </c>
      <c r="Q26" s="13">
        <v>3.5071999999999999E-2</v>
      </c>
      <c r="R26" s="13">
        <v>3.4474999999999999E-2</v>
      </c>
      <c r="S26" s="13">
        <v>3.3882000000000002E-2</v>
      </c>
      <c r="T26" s="13">
        <v>3.3291000000000001E-2</v>
      </c>
      <c r="U26" s="13">
        <v>3.2693E-2</v>
      </c>
      <c r="V26" s="13">
        <v>3.2091000000000001E-2</v>
      </c>
      <c r="W26" s="13">
        <v>3.1467000000000002E-2</v>
      </c>
      <c r="X26" s="13">
        <v>3.0848E-2</v>
      </c>
      <c r="Y26" s="13">
        <v>3.0228000000000001E-2</v>
      </c>
      <c r="Z26" s="13">
        <v>2.9610999999999998E-2</v>
      </c>
      <c r="AA26" s="13">
        <v>2.9005E-2</v>
      </c>
      <c r="AB26" s="13">
        <v>2.8396000000000001E-2</v>
      </c>
      <c r="AC26" s="13">
        <v>2.7796999999999999E-2</v>
      </c>
      <c r="AD26" s="13">
        <v>2.7210999999999999E-2</v>
      </c>
      <c r="AE26" s="13">
        <v>2.6629E-2</v>
      </c>
      <c r="AF26" s="13">
        <v>2.6055999999999999E-2</v>
      </c>
      <c r="AG26" s="14">
        <v>-1.7895000000000001E-2</v>
      </c>
    </row>
    <row r="27" spans="1:33" ht="15" customHeight="1" x14ac:dyDescent="0.2">
      <c r="A27" s="5" t="s">
        <v>39</v>
      </c>
      <c r="B27" s="10" t="s">
        <v>17</v>
      </c>
      <c r="C27" s="13">
        <v>4.4274000000000001E-2</v>
      </c>
      <c r="D27" s="13">
        <v>4.4256999999999998E-2</v>
      </c>
      <c r="E27" s="13">
        <v>4.4205000000000001E-2</v>
      </c>
      <c r="F27" s="13">
        <v>4.4205000000000001E-2</v>
      </c>
      <c r="G27" s="13">
        <v>4.4193999999999997E-2</v>
      </c>
      <c r="H27" s="13">
        <v>4.4184000000000001E-2</v>
      </c>
      <c r="I27" s="13">
        <v>4.419E-2</v>
      </c>
      <c r="J27" s="13">
        <v>4.4201999999999998E-2</v>
      </c>
      <c r="K27" s="13">
        <v>4.4215999999999998E-2</v>
      </c>
      <c r="L27" s="13">
        <v>4.4222999999999998E-2</v>
      </c>
      <c r="M27" s="13">
        <v>4.4228000000000003E-2</v>
      </c>
      <c r="N27" s="13">
        <v>4.4234999999999997E-2</v>
      </c>
      <c r="O27" s="13">
        <v>4.4246000000000001E-2</v>
      </c>
      <c r="P27" s="13">
        <v>4.4262999999999997E-2</v>
      </c>
      <c r="Q27" s="13">
        <v>4.4282000000000002E-2</v>
      </c>
      <c r="R27" s="13">
        <v>4.4303000000000002E-2</v>
      </c>
      <c r="S27" s="13">
        <v>4.4325000000000003E-2</v>
      </c>
      <c r="T27" s="13">
        <v>4.4343E-2</v>
      </c>
      <c r="U27" s="13">
        <v>4.4360999999999998E-2</v>
      </c>
      <c r="V27" s="13">
        <v>4.4380000000000003E-2</v>
      </c>
      <c r="W27" s="13">
        <v>4.4401999999999997E-2</v>
      </c>
      <c r="X27" s="13">
        <v>4.4427000000000001E-2</v>
      </c>
      <c r="Y27" s="13">
        <v>4.4450000000000003E-2</v>
      </c>
      <c r="Z27" s="13">
        <v>4.4467E-2</v>
      </c>
      <c r="AA27" s="13">
        <v>4.4482000000000001E-2</v>
      </c>
      <c r="AB27" s="13">
        <v>4.4498000000000003E-2</v>
      </c>
      <c r="AC27" s="13">
        <v>4.4511000000000002E-2</v>
      </c>
      <c r="AD27" s="13">
        <v>4.4525000000000002E-2</v>
      </c>
      <c r="AE27" s="13">
        <v>4.4540000000000003E-2</v>
      </c>
      <c r="AF27" s="13">
        <v>4.4556999999999999E-2</v>
      </c>
      <c r="AG27" s="14">
        <v>2.41E-4</v>
      </c>
    </row>
    <row r="28" spans="1:33" ht="15" customHeight="1" x14ac:dyDescent="0.2">
      <c r="A28" s="5" t="s">
        <v>40</v>
      </c>
      <c r="B28" s="10" t="s">
        <v>19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4" t="s">
        <v>20</v>
      </c>
    </row>
    <row r="29" spans="1:33" ht="15" customHeight="1" x14ac:dyDescent="0.2">
      <c r="A29" s="5" t="s">
        <v>41</v>
      </c>
      <c r="B29" s="10" t="s">
        <v>22</v>
      </c>
      <c r="C29" s="13">
        <v>-3.8400000000000001E-4</v>
      </c>
      <c r="D29" s="13">
        <v>-3.8400000000000001E-4</v>
      </c>
      <c r="E29" s="13">
        <v>-3.8699999999999997E-4</v>
      </c>
      <c r="F29" s="13">
        <v>-3.6400000000000001E-4</v>
      </c>
      <c r="G29" s="13">
        <v>-3.6999999999999999E-4</v>
      </c>
      <c r="H29" s="13">
        <v>-3.5100000000000002E-4</v>
      </c>
      <c r="I29" s="13">
        <v>-3.2400000000000001E-4</v>
      </c>
      <c r="J29" s="13">
        <v>-2.9399999999999999E-4</v>
      </c>
      <c r="K29" s="13">
        <v>-2.63E-4</v>
      </c>
      <c r="L29" s="13">
        <v>-2.34E-4</v>
      </c>
      <c r="M29" s="13">
        <v>-2.2100000000000001E-4</v>
      </c>
      <c r="N29" s="13">
        <v>-2.0799999999999999E-4</v>
      </c>
      <c r="O29" s="13">
        <v>-1.8799999999999999E-4</v>
      </c>
      <c r="P29" s="13">
        <v>-1.73E-4</v>
      </c>
      <c r="Q29" s="13">
        <v>-1.56E-4</v>
      </c>
      <c r="R29" s="13">
        <v>-1.37E-4</v>
      </c>
      <c r="S29" s="13">
        <v>-1.18E-4</v>
      </c>
      <c r="T29" s="13">
        <v>-9.5000000000000005E-5</v>
      </c>
      <c r="U29" s="13">
        <v>-7.2999999999999999E-5</v>
      </c>
      <c r="V29" s="13">
        <v>-5.3000000000000001E-5</v>
      </c>
      <c r="W29" s="13">
        <v>-4.3000000000000002E-5</v>
      </c>
      <c r="X29" s="13">
        <v>-3.4E-5</v>
      </c>
      <c r="Y29" s="13">
        <v>-2.8E-5</v>
      </c>
      <c r="Z29" s="13">
        <v>-2.8E-5</v>
      </c>
      <c r="AA29" s="13">
        <v>-3.4E-5</v>
      </c>
      <c r="AB29" s="13">
        <v>-3.8999999999999999E-5</v>
      </c>
      <c r="AC29" s="13">
        <v>-4.0000000000000003E-5</v>
      </c>
      <c r="AD29" s="13">
        <v>-5.3000000000000001E-5</v>
      </c>
      <c r="AE29" s="13">
        <v>-6.8999999999999997E-5</v>
      </c>
      <c r="AF29" s="13">
        <v>-8.7000000000000001E-5</v>
      </c>
      <c r="AG29" s="14">
        <v>-5.1581000000000002E-2</v>
      </c>
    </row>
    <row r="30" spans="1:33" ht="15" customHeight="1" x14ac:dyDescent="0.2">
      <c r="A30" s="5" t="s">
        <v>42</v>
      </c>
      <c r="B30" s="10" t="s">
        <v>24</v>
      </c>
      <c r="C30" s="13">
        <v>3.0194679999999998</v>
      </c>
      <c r="D30" s="13">
        <v>3.0170560000000002</v>
      </c>
      <c r="E30" s="13">
        <v>2.8755350000000002</v>
      </c>
      <c r="F30" s="13">
        <v>2.7098279999999999</v>
      </c>
      <c r="G30" s="13">
        <v>2.4877859999999998</v>
      </c>
      <c r="H30" s="13">
        <v>2.4000859999999999</v>
      </c>
      <c r="I30" s="13">
        <v>2.3724240000000001</v>
      </c>
      <c r="J30" s="13">
        <v>2.3994529999999998</v>
      </c>
      <c r="K30" s="13">
        <v>2.4805329999999999</v>
      </c>
      <c r="L30" s="13">
        <v>2.5469119999999998</v>
      </c>
      <c r="M30" s="13">
        <v>2.61816</v>
      </c>
      <c r="N30" s="13">
        <v>2.6969340000000002</v>
      </c>
      <c r="O30" s="13">
        <v>2.7609669999999999</v>
      </c>
      <c r="P30" s="13">
        <v>2.8260900000000002</v>
      </c>
      <c r="Q30" s="13">
        <v>2.8857729999999999</v>
      </c>
      <c r="R30" s="13">
        <v>2.93126</v>
      </c>
      <c r="S30" s="13">
        <v>2.993207</v>
      </c>
      <c r="T30" s="13">
        <v>3.0296639999999999</v>
      </c>
      <c r="U30" s="13">
        <v>3.081909</v>
      </c>
      <c r="V30" s="13">
        <v>3.124091</v>
      </c>
      <c r="W30" s="13">
        <v>3.1776800000000001</v>
      </c>
      <c r="X30" s="13">
        <v>3.238435</v>
      </c>
      <c r="Y30" s="13">
        <v>3.2959809999999998</v>
      </c>
      <c r="Z30" s="13">
        <v>3.3632219999999999</v>
      </c>
      <c r="AA30" s="13">
        <v>3.4132410000000002</v>
      </c>
      <c r="AB30" s="13">
        <v>3.467692</v>
      </c>
      <c r="AC30" s="13">
        <v>3.5141810000000002</v>
      </c>
      <c r="AD30" s="13">
        <v>3.570287</v>
      </c>
      <c r="AE30" s="13">
        <v>3.6418650000000001</v>
      </c>
      <c r="AF30" s="13">
        <v>3.7184550000000001</v>
      </c>
      <c r="AG30" s="14">
        <v>7.4929999999999997E-3</v>
      </c>
    </row>
    <row r="31" spans="1:33" ht="15" customHeight="1" x14ac:dyDescent="0.2">
      <c r="A31" s="5" t="s">
        <v>43</v>
      </c>
      <c r="B31" s="10" t="s">
        <v>26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4" t="s">
        <v>20</v>
      </c>
    </row>
    <row r="32" spans="1:33" ht="15" customHeight="1" x14ac:dyDescent="0.2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5" customHeight="1" x14ac:dyDescent="0.2">
      <c r="B33" s="12" t="s">
        <v>44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5" customHeight="1" x14ac:dyDescent="0.2">
      <c r="A34" s="5" t="s">
        <v>45</v>
      </c>
      <c r="B34" s="10" t="s">
        <v>13</v>
      </c>
      <c r="C34" s="13">
        <v>3.7347419999999998</v>
      </c>
      <c r="D34" s="13">
        <v>3.7865679999999999</v>
      </c>
      <c r="E34" s="13">
        <v>3.7493240000000001</v>
      </c>
      <c r="F34" s="13">
        <v>3.538913</v>
      </c>
      <c r="G34" s="13">
        <v>3.3921329999999998</v>
      </c>
      <c r="H34" s="13">
        <v>3.2982930000000001</v>
      </c>
      <c r="I34" s="13">
        <v>3.2618689999999999</v>
      </c>
      <c r="J34" s="13">
        <v>3.2895780000000001</v>
      </c>
      <c r="K34" s="13">
        <v>3.357224</v>
      </c>
      <c r="L34" s="13">
        <v>3.4215970000000002</v>
      </c>
      <c r="M34" s="13">
        <v>3.4873249999999998</v>
      </c>
      <c r="N34" s="13">
        <v>3.5557560000000001</v>
      </c>
      <c r="O34" s="13">
        <v>3.6176599999999999</v>
      </c>
      <c r="P34" s="13">
        <v>3.679751</v>
      </c>
      <c r="Q34" s="13">
        <v>3.737133</v>
      </c>
      <c r="R34" s="13">
        <v>3.7800850000000001</v>
      </c>
      <c r="S34" s="13">
        <v>3.840614</v>
      </c>
      <c r="T34" s="13">
        <v>3.8789380000000002</v>
      </c>
      <c r="U34" s="13">
        <v>3.9278430000000002</v>
      </c>
      <c r="V34" s="13">
        <v>3.966615</v>
      </c>
      <c r="W34" s="13">
        <v>4.013128</v>
      </c>
      <c r="X34" s="13">
        <v>4.0644600000000004</v>
      </c>
      <c r="Y34" s="13">
        <v>4.1245950000000002</v>
      </c>
      <c r="Z34" s="13">
        <v>4.1934370000000003</v>
      </c>
      <c r="AA34" s="13">
        <v>4.2399040000000001</v>
      </c>
      <c r="AB34" s="13">
        <v>4.286937</v>
      </c>
      <c r="AC34" s="13">
        <v>4.3317350000000001</v>
      </c>
      <c r="AD34" s="13">
        <v>4.3832769999999996</v>
      </c>
      <c r="AE34" s="13">
        <v>4.4530839999999996</v>
      </c>
      <c r="AF34" s="13">
        <v>4.52705</v>
      </c>
      <c r="AG34" s="14">
        <v>6.3990000000000002E-3</v>
      </c>
    </row>
    <row r="35" spans="1:33" ht="15" customHeight="1" x14ac:dyDescent="0.2">
      <c r="A35" s="5" t="s">
        <v>46</v>
      </c>
      <c r="B35" s="10" t="s">
        <v>19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4" t="s">
        <v>20</v>
      </c>
    </row>
    <row r="36" spans="1:33" ht="15" customHeight="1" x14ac:dyDescent="0.2">
      <c r="A36" s="5" t="s">
        <v>47</v>
      </c>
      <c r="B36" s="10" t="s">
        <v>22</v>
      </c>
      <c r="C36" s="13">
        <v>0.61190800000000001</v>
      </c>
      <c r="D36" s="13">
        <v>0.61190900000000004</v>
      </c>
      <c r="E36" s="13">
        <v>0.61229500000000003</v>
      </c>
      <c r="F36" s="13">
        <v>0.61360400000000004</v>
      </c>
      <c r="G36" s="13">
        <v>0.61145099999999997</v>
      </c>
      <c r="H36" s="13">
        <v>0.61116700000000002</v>
      </c>
      <c r="I36" s="13">
        <v>0.61089000000000004</v>
      </c>
      <c r="J36" s="13">
        <v>0.61064200000000002</v>
      </c>
      <c r="K36" s="13">
        <v>0.61036900000000005</v>
      </c>
      <c r="L36" s="13">
        <v>0.61010600000000004</v>
      </c>
      <c r="M36" s="13">
        <v>0.60982800000000004</v>
      </c>
      <c r="N36" s="13">
        <v>0.60956200000000005</v>
      </c>
      <c r="O36" s="13">
        <v>0.60929299999999997</v>
      </c>
      <c r="P36" s="13">
        <v>0.60904800000000003</v>
      </c>
      <c r="Q36" s="13">
        <v>0.60877599999999998</v>
      </c>
      <c r="R36" s="13">
        <v>0.60850800000000005</v>
      </c>
      <c r="S36" s="13">
        <v>0.60821499999999995</v>
      </c>
      <c r="T36" s="13">
        <v>0.60792999999999997</v>
      </c>
      <c r="U36" s="13">
        <v>0.60762700000000003</v>
      </c>
      <c r="V36" s="13">
        <v>0.60733099999999995</v>
      </c>
      <c r="W36" s="13">
        <v>0.60704199999999997</v>
      </c>
      <c r="X36" s="13">
        <v>0.60674399999999995</v>
      </c>
      <c r="Y36" s="13">
        <v>0.606456</v>
      </c>
      <c r="Z36" s="13">
        <v>0.60618099999999997</v>
      </c>
      <c r="AA36" s="13">
        <v>0.60590999999999995</v>
      </c>
      <c r="AB36" s="13">
        <v>0.60563800000000001</v>
      </c>
      <c r="AC36" s="13">
        <v>0.60538099999999995</v>
      </c>
      <c r="AD36" s="13">
        <v>0.60513600000000001</v>
      </c>
      <c r="AE36" s="13">
        <v>0.60489999999999999</v>
      </c>
      <c r="AF36" s="13">
        <v>0.60467000000000004</v>
      </c>
      <c r="AG36" s="14">
        <v>-4.2499999999999998E-4</v>
      </c>
    </row>
    <row r="37" spans="1:33" ht="15" customHeight="1" x14ac:dyDescent="0.2">
      <c r="A37" s="5" t="s">
        <v>48</v>
      </c>
      <c r="B37" s="10" t="s">
        <v>24</v>
      </c>
      <c r="C37" s="13">
        <v>3.122833</v>
      </c>
      <c r="D37" s="13">
        <v>3.1746590000000001</v>
      </c>
      <c r="E37" s="13">
        <v>3.1370279999999999</v>
      </c>
      <c r="F37" s="13">
        <v>2.9253100000000001</v>
      </c>
      <c r="G37" s="13">
        <v>2.7806820000000001</v>
      </c>
      <c r="H37" s="13">
        <v>2.687125</v>
      </c>
      <c r="I37" s="13">
        <v>2.650979</v>
      </c>
      <c r="J37" s="13">
        <v>2.6789360000000002</v>
      </c>
      <c r="K37" s="13">
        <v>2.746855</v>
      </c>
      <c r="L37" s="13">
        <v>2.8114910000000002</v>
      </c>
      <c r="M37" s="13">
        <v>2.877497</v>
      </c>
      <c r="N37" s="13">
        <v>2.9461940000000002</v>
      </c>
      <c r="O37" s="13">
        <v>3.0083669999999998</v>
      </c>
      <c r="P37" s="13">
        <v>3.0707040000000001</v>
      </c>
      <c r="Q37" s="13">
        <v>3.1283569999999998</v>
      </c>
      <c r="R37" s="13">
        <v>3.1715770000000001</v>
      </c>
      <c r="S37" s="13">
        <v>3.232399</v>
      </c>
      <c r="T37" s="13">
        <v>3.2710080000000001</v>
      </c>
      <c r="U37" s="13">
        <v>3.3202159999999998</v>
      </c>
      <c r="V37" s="13">
        <v>3.3592840000000002</v>
      </c>
      <c r="W37" s="13">
        <v>3.4060860000000002</v>
      </c>
      <c r="X37" s="13">
        <v>3.457716</v>
      </c>
      <c r="Y37" s="13">
        <v>3.5181390000000001</v>
      </c>
      <c r="Z37" s="13">
        <v>3.5872549999999999</v>
      </c>
      <c r="AA37" s="13">
        <v>3.6339939999999999</v>
      </c>
      <c r="AB37" s="13">
        <v>3.6812990000000001</v>
      </c>
      <c r="AC37" s="13">
        <v>3.7263540000000002</v>
      </c>
      <c r="AD37" s="13">
        <v>3.7781410000000002</v>
      </c>
      <c r="AE37" s="13">
        <v>3.848185</v>
      </c>
      <c r="AF37" s="13">
        <v>3.92238</v>
      </c>
      <c r="AG37" s="14">
        <v>7.5820000000000002E-3</v>
      </c>
    </row>
    <row r="38" spans="1:33" ht="15" customHeight="1" x14ac:dyDescent="0.2">
      <c r="A38" s="5" t="s">
        <v>49</v>
      </c>
      <c r="B38" s="10" t="s">
        <v>26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4" t="s">
        <v>20</v>
      </c>
    </row>
    <row r="39" spans="1:33" ht="15" customHeight="1" x14ac:dyDescent="0.2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5" customHeight="1" thickBot="1" x14ac:dyDescent="0.25">
      <c r="A40" s="5" t="s">
        <v>50</v>
      </c>
      <c r="B40" s="12" t="s">
        <v>51</v>
      </c>
      <c r="C40" s="15">
        <v>2.2987600000000001</v>
      </c>
      <c r="D40" s="15">
        <v>2.2410480000000002</v>
      </c>
      <c r="E40" s="15">
        <v>2.3128449999999998</v>
      </c>
      <c r="F40" s="15">
        <v>2.216618</v>
      </c>
      <c r="G40" s="15">
        <v>2.1296560000000002</v>
      </c>
      <c r="H40" s="15">
        <v>2.0897540000000001</v>
      </c>
      <c r="I40" s="15">
        <v>2.115164</v>
      </c>
      <c r="J40" s="15">
        <v>2.14276</v>
      </c>
      <c r="K40" s="15">
        <v>2.1970489999999998</v>
      </c>
      <c r="L40" s="15">
        <v>2.2515900000000002</v>
      </c>
      <c r="M40" s="15">
        <v>2.3107929999999999</v>
      </c>
      <c r="N40" s="15">
        <v>2.3707389999999999</v>
      </c>
      <c r="O40" s="15">
        <v>2.4337080000000002</v>
      </c>
      <c r="P40" s="15">
        <v>2.4925769999999998</v>
      </c>
      <c r="Q40" s="15">
        <v>2.5473340000000002</v>
      </c>
      <c r="R40" s="15">
        <v>2.5933540000000002</v>
      </c>
      <c r="S40" s="15">
        <v>2.6511480000000001</v>
      </c>
      <c r="T40" s="15">
        <v>2.6979500000000001</v>
      </c>
      <c r="U40" s="15">
        <v>2.746248</v>
      </c>
      <c r="V40" s="15">
        <v>2.7855660000000002</v>
      </c>
      <c r="W40" s="15">
        <v>2.8349359999999999</v>
      </c>
      <c r="X40" s="15">
        <v>2.890396</v>
      </c>
      <c r="Y40" s="15">
        <v>2.9436390000000001</v>
      </c>
      <c r="Z40" s="15">
        <v>2.992988</v>
      </c>
      <c r="AA40" s="15">
        <v>3.0420440000000002</v>
      </c>
      <c r="AB40" s="15">
        <v>3.0858479999999999</v>
      </c>
      <c r="AC40" s="15">
        <v>3.1369570000000002</v>
      </c>
      <c r="AD40" s="15">
        <v>3.1851090000000002</v>
      </c>
      <c r="AE40" s="15">
        <v>3.249053</v>
      </c>
      <c r="AF40" s="15">
        <v>3.3203849999999999</v>
      </c>
      <c r="AG40" s="16">
        <v>1.414E-2</v>
      </c>
    </row>
    <row r="41" spans="1:33" ht="15" customHeight="1" x14ac:dyDescent="0.2">
      <c r="B41" s="20" t="s">
        <v>52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:33" ht="15" customHeight="1" x14ac:dyDescent="0.2">
      <c r="B42" s="5" t="s">
        <v>53</v>
      </c>
      <c r="AG42" s="8"/>
    </row>
    <row r="43" spans="1:33" ht="15" customHeight="1" x14ac:dyDescent="0.2">
      <c r="B43" s="5" t="s">
        <v>54</v>
      </c>
      <c r="AG43" s="8"/>
    </row>
    <row r="44" spans="1:33" ht="15" customHeight="1" x14ac:dyDescent="0.2">
      <c r="B44" s="5" t="s">
        <v>55</v>
      </c>
      <c r="AG44" s="8"/>
    </row>
    <row r="45" spans="1:33" ht="15" customHeight="1" x14ac:dyDescent="0.2">
      <c r="B45" s="5" t="s">
        <v>56</v>
      </c>
      <c r="AG45" s="8"/>
    </row>
    <row r="46" spans="1:33" ht="15" customHeight="1" x14ac:dyDescent="0.2">
      <c r="B46" s="5" t="s">
        <v>57</v>
      </c>
      <c r="AG46" s="8"/>
    </row>
    <row r="47" spans="1:33" ht="15" customHeight="1" x14ac:dyDescent="0.2">
      <c r="B47" s="5" t="s">
        <v>58</v>
      </c>
      <c r="AG47" s="8"/>
    </row>
    <row r="48" spans="1:33" ht="15" customHeight="1" x14ac:dyDescent="0.2">
      <c r="B48" s="5" t="s">
        <v>59</v>
      </c>
      <c r="AG48" s="8"/>
    </row>
    <row r="49" spans="2:33" ht="15" customHeight="1" x14ac:dyDescent="0.2">
      <c r="B49" s="5" t="s">
        <v>60</v>
      </c>
      <c r="AG49" s="8"/>
    </row>
    <row r="50" spans="2:33" ht="15" customHeight="1" x14ac:dyDescent="0.2">
      <c r="AG50" s="8"/>
    </row>
  </sheetData>
  <mergeCells count="1">
    <mergeCell ref="B41:AG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15"/>
  <sheetViews>
    <sheetView workbookViewId="0"/>
  </sheetViews>
  <sheetFormatPr defaultRowHeight="15" x14ac:dyDescent="0.25"/>
  <cols>
    <col min="1" max="1" width="34.7109375" customWidth="1"/>
    <col min="2" max="2" width="9.140625" customWidth="1"/>
  </cols>
  <sheetData>
    <row r="1" spans="1:19" x14ac:dyDescent="0.25">
      <c r="A1" s="1" t="s">
        <v>76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25">
      <c r="A2" s="1" t="s">
        <v>63</v>
      </c>
      <c r="B2">
        <f>About!$C$15</f>
        <v>6.8000000000000005E-2</v>
      </c>
      <c r="C2">
        <f>About!$C$15</f>
        <v>6.8000000000000005E-2</v>
      </c>
      <c r="D2">
        <f>About!$C$15</f>
        <v>6.8000000000000005E-2</v>
      </c>
      <c r="E2">
        <f>About!$C$15</f>
        <v>6.8000000000000005E-2</v>
      </c>
      <c r="F2">
        <f>About!$C$15</f>
        <v>6.8000000000000005E-2</v>
      </c>
      <c r="G2">
        <f>About!$C$15</f>
        <v>6.8000000000000005E-2</v>
      </c>
      <c r="H2">
        <f>About!$C$15</f>
        <v>6.8000000000000005E-2</v>
      </c>
      <c r="I2">
        <f>About!$C$15</f>
        <v>6.8000000000000005E-2</v>
      </c>
      <c r="J2">
        <f>About!$C$15</f>
        <v>6.8000000000000005E-2</v>
      </c>
      <c r="K2">
        <f>About!$C$15</f>
        <v>6.8000000000000005E-2</v>
      </c>
      <c r="L2">
        <f>About!$C$15</f>
        <v>6.8000000000000005E-2</v>
      </c>
      <c r="M2">
        <f>About!$C$15</f>
        <v>6.8000000000000005E-2</v>
      </c>
      <c r="N2">
        <f>About!$C$15</f>
        <v>6.8000000000000005E-2</v>
      </c>
      <c r="O2">
        <f>About!$C$15</f>
        <v>6.8000000000000005E-2</v>
      </c>
      <c r="P2">
        <f>About!$C$15</f>
        <v>6.8000000000000005E-2</v>
      </c>
      <c r="Q2">
        <f>About!$C$15</f>
        <v>6.8000000000000005E-2</v>
      </c>
      <c r="R2">
        <f>About!$C$15</f>
        <v>6.8000000000000005E-2</v>
      </c>
      <c r="S2">
        <f>About!$C$15</f>
        <v>6.8000000000000005E-2</v>
      </c>
    </row>
    <row r="3" spans="1:19" x14ac:dyDescent="0.25">
      <c r="A3" s="1" t="s">
        <v>64</v>
      </c>
      <c r="B3">
        <f>About!$C$15</f>
        <v>6.8000000000000005E-2</v>
      </c>
      <c r="C3">
        <f>About!$C$15</f>
        <v>6.8000000000000005E-2</v>
      </c>
      <c r="D3">
        <f>About!$C$15</f>
        <v>6.8000000000000005E-2</v>
      </c>
      <c r="E3">
        <f>About!$C$15</f>
        <v>6.8000000000000005E-2</v>
      </c>
      <c r="F3">
        <f>About!$C$15</f>
        <v>6.8000000000000005E-2</v>
      </c>
      <c r="G3">
        <f>About!$C$15</f>
        <v>6.8000000000000005E-2</v>
      </c>
      <c r="H3">
        <f>About!$C$15</f>
        <v>6.8000000000000005E-2</v>
      </c>
      <c r="I3">
        <f>About!$C$15</f>
        <v>6.8000000000000005E-2</v>
      </c>
      <c r="J3">
        <f>About!$C$15</f>
        <v>6.8000000000000005E-2</v>
      </c>
      <c r="K3">
        <f>About!$C$15</f>
        <v>6.8000000000000005E-2</v>
      </c>
      <c r="L3">
        <f>About!$C$15</f>
        <v>6.8000000000000005E-2</v>
      </c>
      <c r="M3">
        <f>About!$C$15</f>
        <v>6.8000000000000005E-2</v>
      </c>
      <c r="N3">
        <f>About!$C$15</f>
        <v>6.8000000000000005E-2</v>
      </c>
      <c r="O3">
        <f>About!$C$15</f>
        <v>6.8000000000000005E-2</v>
      </c>
      <c r="P3">
        <f>About!$C$15</f>
        <v>6.8000000000000005E-2</v>
      </c>
      <c r="Q3">
        <f>About!$C$15</f>
        <v>6.8000000000000005E-2</v>
      </c>
      <c r="R3">
        <f>About!$C$15</f>
        <v>6.8000000000000005E-2</v>
      </c>
      <c r="S3">
        <f>About!$C$15</f>
        <v>6.8000000000000005E-2</v>
      </c>
    </row>
    <row r="4" spans="1:19" x14ac:dyDescent="0.25">
      <c r="A4" s="1" t="s">
        <v>65</v>
      </c>
      <c r="B4">
        <f>About!$C$15</f>
        <v>6.8000000000000005E-2</v>
      </c>
      <c r="C4">
        <f>About!$C$15</f>
        <v>6.8000000000000005E-2</v>
      </c>
      <c r="D4">
        <f>About!$C$15</f>
        <v>6.8000000000000005E-2</v>
      </c>
      <c r="E4">
        <f>About!$C$15</f>
        <v>6.8000000000000005E-2</v>
      </c>
      <c r="F4">
        <f>About!$C$15</f>
        <v>6.8000000000000005E-2</v>
      </c>
      <c r="G4">
        <f>About!$C$15</f>
        <v>6.8000000000000005E-2</v>
      </c>
      <c r="H4">
        <f>About!$C$15</f>
        <v>6.8000000000000005E-2</v>
      </c>
      <c r="I4">
        <f>About!$C$15</f>
        <v>6.8000000000000005E-2</v>
      </c>
      <c r="J4">
        <f>About!$C$15</f>
        <v>6.8000000000000005E-2</v>
      </c>
      <c r="K4">
        <f>About!$C$15</f>
        <v>6.8000000000000005E-2</v>
      </c>
      <c r="L4">
        <f>About!$C$15</f>
        <v>6.8000000000000005E-2</v>
      </c>
      <c r="M4">
        <f>About!$C$15</f>
        <v>6.8000000000000005E-2</v>
      </c>
      <c r="N4">
        <f>About!$C$15</f>
        <v>6.8000000000000005E-2</v>
      </c>
      <c r="O4">
        <f>About!$C$15</f>
        <v>6.8000000000000005E-2</v>
      </c>
      <c r="P4">
        <f>About!$C$15</f>
        <v>6.8000000000000005E-2</v>
      </c>
      <c r="Q4">
        <f>About!$C$15</f>
        <v>6.8000000000000005E-2</v>
      </c>
      <c r="R4">
        <f>About!$C$15</f>
        <v>6.8000000000000005E-2</v>
      </c>
      <c r="S4">
        <f>About!$C$15</f>
        <v>6.8000000000000005E-2</v>
      </c>
    </row>
    <row r="5" spans="1:19" x14ac:dyDescent="0.25">
      <c r="A5" s="1" t="s">
        <v>66</v>
      </c>
      <c r="B5">
        <f>About!$C$15</f>
        <v>6.8000000000000005E-2</v>
      </c>
      <c r="C5">
        <f>About!$C$15</f>
        <v>6.8000000000000005E-2</v>
      </c>
      <c r="D5">
        <f>About!$C$15</f>
        <v>6.8000000000000005E-2</v>
      </c>
      <c r="E5">
        <f>About!$C$15</f>
        <v>6.8000000000000005E-2</v>
      </c>
      <c r="F5">
        <f>About!$C$15</f>
        <v>6.8000000000000005E-2</v>
      </c>
      <c r="G5">
        <f>About!$C$15</f>
        <v>6.8000000000000005E-2</v>
      </c>
      <c r="H5">
        <f>About!$C$15</f>
        <v>6.8000000000000005E-2</v>
      </c>
      <c r="I5">
        <f>About!$C$15</f>
        <v>6.8000000000000005E-2</v>
      </c>
      <c r="J5">
        <f>About!$C$15</f>
        <v>6.8000000000000005E-2</v>
      </c>
      <c r="K5">
        <f>About!$C$15</f>
        <v>6.8000000000000005E-2</v>
      </c>
      <c r="L5">
        <f>About!$C$15</f>
        <v>6.8000000000000005E-2</v>
      </c>
      <c r="M5">
        <f>About!$C$15</f>
        <v>6.8000000000000005E-2</v>
      </c>
      <c r="N5">
        <f>About!$C$15</f>
        <v>6.8000000000000005E-2</v>
      </c>
      <c r="O5">
        <f>About!$C$15</f>
        <v>6.8000000000000005E-2</v>
      </c>
      <c r="P5">
        <f>About!$C$15</f>
        <v>6.8000000000000005E-2</v>
      </c>
      <c r="Q5">
        <f>About!$C$15</f>
        <v>6.8000000000000005E-2</v>
      </c>
      <c r="R5">
        <f>About!$C$15</f>
        <v>6.8000000000000005E-2</v>
      </c>
      <c r="S5">
        <f>About!$C$15</f>
        <v>6.8000000000000005E-2</v>
      </c>
    </row>
    <row r="6" spans="1:19" x14ac:dyDescent="0.25">
      <c r="A6" s="1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s="1" t="s">
        <v>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s="1" t="s">
        <v>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1" t="s">
        <v>69</v>
      </c>
      <c r="B9">
        <f>About!$C$15</f>
        <v>6.8000000000000005E-2</v>
      </c>
      <c r="C9">
        <f>About!$C$15</f>
        <v>6.8000000000000005E-2</v>
      </c>
      <c r="D9">
        <f>About!$C$15</f>
        <v>6.8000000000000005E-2</v>
      </c>
      <c r="E9">
        <f>About!$C$15</f>
        <v>6.8000000000000005E-2</v>
      </c>
      <c r="F9">
        <f>About!$C$15</f>
        <v>6.8000000000000005E-2</v>
      </c>
      <c r="G9">
        <f>About!$C$15</f>
        <v>6.8000000000000005E-2</v>
      </c>
      <c r="H9">
        <f>About!$C$15</f>
        <v>6.8000000000000005E-2</v>
      </c>
      <c r="I9">
        <f>About!$C$15</f>
        <v>6.8000000000000005E-2</v>
      </c>
      <c r="J9">
        <f>About!$C$15</f>
        <v>6.8000000000000005E-2</v>
      </c>
      <c r="K9">
        <f>About!$C$15</f>
        <v>6.8000000000000005E-2</v>
      </c>
      <c r="L9">
        <f>About!$C$15</f>
        <v>6.8000000000000005E-2</v>
      </c>
      <c r="M9">
        <f>About!$C$15</f>
        <v>6.8000000000000005E-2</v>
      </c>
      <c r="N9">
        <f>About!$C$15</f>
        <v>6.8000000000000005E-2</v>
      </c>
      <c r="O9">
        <f>About!$C$15</f>
        <v>6.8000000000000005E-2</v>
      </c>
      <c r="P9">
        <f>About!$C$15</f>
        <v>6.8000000000000005E-2</v>
      </c>
      <c r="Q9">
        <f>About!$C$15</f>
        <v>6.8000000000000005E-2</v>
      </c>
      <c r="R9">
        <f>About!$C$15</f>
        <v>6.8000000000000005E-2</v>
      </c>
      <c r="S9">
        <f>About!$C$15</f>
        <v>6.8000000000000005E-2</v>
      </c>
    </row>
    <row r="10" spans="1:19" x14ac:dyDescent="0.25">
      <c r="A10" s="1" t="s">
        <v>70</v>
      </c>
      <c r="B10" s="17">
        <f>SUM('AEO Table S130'!E17:E18)/('AEO Table S130'!E16-SUM('AEO Table S130'!E17:E18))</f>
        <v>0.13834698226248396</v>
      </c>
      <c r="C10" s="17">
        <f>SUM('AEO Table S130'!F17:F18)/('AEO Table S130'!F16-SUM('AEO Table S130'!F17:F18))</f>
        <v>0.14491287564731628</v>
      </c>
      <c r="D10" s="17">
        <f>SUM('AEO Table S130'!G17:G18)/('AEO Table S130'!G16-SUM('AEO Table S130'!G17:G18))</f>
        <v>0.15320243674396189</v>
      </c>
      <c r="E10" s="17">
        <f>SUM('AEO Table S130'!H17:H18)/('AEO Table S130'!H16-SUM('AEO Table S130'!H17:H18))</f>
        <v>0.15767591225030722</v>
      </c>
      <c r="F10" s="17">
        <f>SUM('AEO Table S130'!I17:I18)/('AEO Table S130'!I16-SUM('AEO Table S130'!I17:I18))</f>
        <v>0.15906315914815802</v>
      </c>
      <c r="G10" s="17">
        <f>SUM('AEO Table S130'!J17:J18)/('AEO Table S130'!J16-SUM('AEO Table S130'!J17:J18))</f>
        <v>0.15830169722906073</v>
      </c>
      <c r="H10" s="17">
        <f>SUM('AEO Table S130'!K17:K18)/('AEO Table S130'!K16-SUM('AEO Table S130'!K17:K18))</f>
        <v>0.1563864699543176</v>
      </c>
      <c r="I10" s="17">
        <f>SUM('AEO Table S130'!L17:L18)/('AEO Table S130'!L16-SUM('AEO Table S130'!L17:L18))</f>
        <v>0.15291342801529448</v>
      </c>
      <c r="J10" s="17">
        <f>SUM('AEO Table S130'!M17:M18)/('AEO Table S130'!M16-SUM('AEO Table S130'!M17:M18))</f>
        <v>0.14951575254592273</v>
      </c>
      <c r="K10" s="17">
        <f>SUM('AEO Table S130'!N17:N18)/('AEO Table S130'!N16-SUM('AEO Table S130'!N17:N18))</f>
        <v>0.14598839431278662</v>
      </c>
      <c r="L10" s="17">
        <f>SUM('AEO Table S130'!O17:O18)/('AEO Table S130'!O16-SUM('AEO Table S130'!O17:O18))</f>
        <v>0.14247932183787751</v>
      </c>
      <c r="M10" s="17">
        <f>SUM('AEO Table S130'!P17:P18)/('AEO Table S130'!P16-SUM('AEO Table S130'!P17:P18))</f>
        <v>0.13954326112576446</v>
      </c>
      <c r="N10" s="17">
        <f>SUM('AEO Table S130'!Q17:Q18)/('AEO Table S130'!Q16-SUM('AEO Table S130'!Q17:Q18))</f>
        <v>0.13723012737680235</v>
      </c>
      <c r="O10" s="17">
        <f>SUM('AEO Table S130'!R17:R18)/('AEO Table S130'!R16-SUM('AEO Table S130'!R17:R18))</f>
        <v>0.13516776639056577</v>
      </c>
      <c r="P10" s="17">
        <f>SUM('AEO Table S130'!S17:S18)/('AEO Table S130'!S16-SUM('AEO Table S130'!S17:S18))</f>
        <v>0.13243647587643473</v>
      </c>
      <c r="Q10" s="17">
        <f>SUM('AEO Table S130'!T17:T18)/('AEO Table S130'!T16-SUM('AEO Table S130'!T17:T18))</f>
        <v>0.13102278642553694</v>
      </c>
      <c r="R10" s="17">
        <f>SUM('AEO Table S130'!U17:U18)/('AEO Table S130'!U16-SUM('AEO Table S130'!U17:U18))</f>
        <v>0.12882162209560707</v>
      </c>
      <c r="S10" s="17">
        <f>SUM('AEO Table S130'!V17:V18)/('AEO Table S130'!V16-SUM('AEO Table S130'!V17:V18))</f>
        <v>0.1267066826362421</v>
      </c>
    </row>
    <row r="11" spans="1:19" x14ac:dyDescent="0.25">
      <c r="A11" s="1" t="s">
        <v>71</v>
      </c>
      <c r="B11" s="17">
        <f>SUM('AEO Table S130'!E8:E9)/('AEO Table S130'!E7-SUM('AEO Table S130'!E8:E9))</f>
        <v>0.14027223537766575</v>
      </c>
      <c r="C11" s="17">
        <f>SUM('AEO Table S130'!F8:F9)/('AEO Table S130'!F7-SUM('AEO Table S130'!F8:F9))</f>
        <v>0.14728577377850552</v>
      </c>
      <c r="D11" s="17">
        <f>SUM('AEO Table S130'!G8:G9)/('AEO Table S130'!G7-SUM('AEO Table S130'!G8:G9))</f>
        <v>0.15259323819806694</v>
      </c>
      <c r="E11" s="17">
        <f>SUM('AEO Table S130'!H8:H9)/('AEO Table S130'!H7-SUM('AEO Table S130'!H8:H9))</f>
        <v>0.15372742411714121</v>
      </c>
      <c r="F11" s="17">
        <f>SUM('AEO Table S130'!I8:I9)/('AEO Table S130'!I7-SUM('AEO Table S130'!I8:I9))</f>
        <v>0.15238105280639852</v>
      </c>
      <c r="G11" s="17">
        <f>SUM('AEO Table S130'!J8:J9)/('AEO Table S130'!J7-SUM('AEO Table S130'!J8:J9))</f>
        <v>0.14929862196094451</v>
      </c>
      <c r="H11" s="17">
        <f>SUM('AEO Table S130'!K8:K9)/('AEO Table S130'!K7-SUM('AEO Table S130'!K8:K9))</f>
        <v>0.144447050619671</v>
      </c>
      <c r="I11" s="17">
        <f>SUM('AEO Table S130'!L8:L9)/('AEO Table S130'!L7-SUM('AEO Table S130'!L8:L9))</f>
        <v>0.14049855025648111</v>
      </c>
      <c r="J11" s="17">
        <f>SUM('AEO Table S130'!M8:M9)/('AEO Table S130'!M7-SUM('AEO Table S130'!M8:M9))</f>
        <v>0.13638081420075776</v>
      </c>
      <c r="K11" s="17">
        <f>SUM('AEO Table S130'!N8:N9)/('AEO Table S130'!N7-SUM('AEO Table S130'!N8:N9))</f>
        <v>0.13219011516052806</v>
      </c>
      <c r="L11" s="17">
        <f>SUM('AEO Table S130'!O8:O9)/('AEO Table S130'!O7-SUM('AEO Table S130'!O8:O9))</f>
        <v>0.12904593940752573</v>
      </c>
      <c r="M11" s="17">
        <f>SUM('AEO Table S130'!P8:P9)/('AEO Table S130'!P7-SUM('AEO Table S130'!P8:P9))</f>
        <v>0.1260855732180102</v>
      </c>
      <c r="N11" s="17">
        <f>SUM('AEO Table S130'!Q8:Q9)/('AEO Table S130'!Q7-SUM('AEO Table S130'!Q8:Q9))</f>
        <v>0.12292687967897377</v>
      </c>
      <c r="O11" s="17">
        <f>SUM('AEO Table S130'!R8:R9)/('AEO Table S130'!R7-SUM('AEO Table S130'!R8:R9))</f>
        <v>0.12028646647456434</v>
      </c>
      <c r="P11" s="17">
        <f>SUM('AEO Table S130'!S8:S9)/('AEO Table S130'!S7-SUM('AEO Table S130'!S8:S9))</f>
        <v>0.1173548680003689</v>
      </c>
      <c r="Q11" s="17">
        <f>SUM('AEO Table S130'!T8:T9)/('AEO Table S130'!T7-SUM('AEO Table S130'!T8:T9))</f>
        <v>0.115293949374317</v>
      </c>
      <c r="R11" s="17">
        <f>SUM('AEO Table S130'!U8:U9)/('AEO Table S130'!U7-SUM('AEO Table S130'!U8:U9))</f>
        <v>0.11289977227472131</v>
      </c>
      <c r="S11" s="17">
        <f>SUM('AEO Table S130'!V8:V9)/('AEO Table S130'!V7-SUM('AEO Table S130'!V8:V9))</f>
        <v>0.11071701263669054</v>
      </c>
    </row>
    <row r="12" spans="1:19" x14ac:dyDescent="0.25">
      <c r="A12" s="1" t="s">
        <v>72</v>
      </c>
      <c r="B12" s="17">
        <f>B10</f>
        <v>0.13834698226248396</v>
      </c>
      <c r="C12" s="17">
        <f t="shared" ref="C12:S12" si="0">C10</f>
        <v>0.14491287564731628</v>
      </c>
      <c r="D12" s="17">
        <f t="shared" si="0"/>
        <v>0.15320243674396189</v>
      </c>
      <c r="E12" s="17">
        <f t="shared" si="0"/>
        <v>0.15767591225030722</v>
      </c>
      <c r="F12" s="17">
        <f t="shared" si="0"/>
        <v>0.15906315914815802</v>
      </c>
      <c r="G12" s="17">
        <f t="shared" si="0"/>
        <v>0.15830169722906073</v>
      </c>
      <c r="H12" s="17">
        <f t="shared" si="0"/>
        <v>0.1563864699543176</v>
      </c>
      <c r="I12" s="17">
        <f t="shared" si="0"/>
        <v>0.15291342801529448</v>
      </c>
      <c r="J12" s="17">
        <f t="shared" si="0"/>
        <v>0.14951575254592273</v>
      </c>
      <c r="K12" s="17">
        <f t="shared" si="0"/>
        <v>0.14598839431278662</v>
      </c>
      <c r="L12" s="17">
        <f t="shared" si="0"/>
        <v>0.14247932183787751</v>
      </c>
      <c r="M12" s="17">
        <f t="shared" si="0"/>
        <v>0.13954326112576446</v>
      </c>
      <c r="N12" s="17">
        <f t="shared" si="0"/>
        <v>0.13723012737680235</v>
      </c>
      <c r="O12" s="17">
        <f t="shared" si="0"/>
        <v>0.13516776639056577</v>
      </c>
      <c r="P12" s="17">
        <f t="shared" si="0"/>
        <v>0.13243647587643473</v>
      </c>
      <c r="Q12" s="17">
        <f t="shared" si="0"/>
        <v>0.13102278642553694</v>
      </c>
      <c r="R12" s="17">
        <f t="shared" si="0"/>
        <v>0.12882162209560707</v>
      </c>
      <c r="S12" s="17">
        <f t="shared" si="0"/>
        <v>0.1267066826362421</v>
      </c>
    </row>
    <row r="13" spans="1:19" x14ac:dyDescent="0.25">
      <c r="A13" s="1" t="s">
        <v>73</v>
      </c>
      <c r="B13" s="17">
        <f>B11</f>
        <v>0.14027223537766575</v>
      </c>
      <c r="C13" s="17">
        <f t="shared" ref="C13:S13" si="1">C11</f>
        <v>0.14728577377850552</v>
      </c>
      <c r="D13" s="17">
        <f t="shared" si="1"/>
        <v>0.15259323819806694</v>
      </c>
      <c r="E13" s="17">
        <f t="shared" si="1"/>
        <v>0.15372742411714121</v>
      </c>
      <c r="F13" s="17">
        <f t="shared" si="1"/>
        <v>0.15238105280639852</v>
      </c>
      <c r="G13" s="17">
        <f t="shared" si="1"/>
        <v>0.14929862196094451</v>
      </c>
      <c r="H13" s="17">
        <f t="shared" si="1"/>
        <v>0.144447050619671</v>
      </c>
      <c r="I13" s="17">
        <f t="shared" si="1"/>
        <v>0.14049855025648111</v>
      </c>
      <c r="J13" s="17">
        <f t="shared" si="1"/>
        <v>0.13638081420075776</v>
      </c>
      <c r="K13" s="17">
        <f t="shared" si="1"/>
        <v>0.13219011516052806</v>
      </c>
      <c r="L13" s="17">
        <f t="shared" si="1"/>
        <v>0.12904593940752573</v>
      </c>
      <c r="M13" s="17">
        <f t="shared" si="1"/>
        <v>0.1260855732180102</v>
      </c>
      <c r="N13" s="17">
        <f t="shared" si="1"/>
        <v>0.12292687967897377</v>
      </c>
      <c r="O13" s="17">
        <f t="shared" si="1"/>
        <v>0.12028646647456434</v>
      </c>
      <c r="P13" s="17">
        <f t="shared" si="1"/>
        <v>0.1173548680003689</v>
      </c>
      <c r="Q13" s="17">
        <f t="shared" si="1"/>
        <v>0.115293949374317</v>
      </c>
      <c r="R13" s="17">
        <f t="shared" si="1"/>
        <v>0.11289977227472131</v>
      </c>
      <c r="S13" s="17">
        <f t="shared" si="1"/>
        <v>0.11071701263669054</v>
      </c>
    </row>
    <row r="14" spans="1:19" x14ac:dyDescent="0.25">
      <c r="A14" s="1" t="s">
        <v>74</v>
      </c>
      <c r="B14" s="17">
        <f>SUM('AEO Table S130'!E26:E27)/('AEO Table S130'!E25-SUM('AEO Table S130'!E26:E27))</f>
        <v>3.017966379469857E-2</v>
      </c>
      <c r="C14" s="17">
        <f>SUM('AEO Table S130'!F26:F27)/('AEO Table S130'!F25-SUM('AEO Table S130'!F26:F27))</f>
        <v>3.1743928593968615E-2</v>
      </c>
      <c r="D14" s="17">
        <f>SUM('AEO Table S130'!G26:G27)/('AEO Table S130'!G25-SUM('AEO Table S130'!G26:G27))</f>
        <v>3.4315530655105536E-2</v>
      </c>
      <c r="E14" s="17">
        <f>SUM('AEO Table S130'!H26:H27)/('AEO Table S130'!H25-SUM('AEO Table S130'!H26:H27))</f>
        <v>3.530516298889793E-2</v>
      </c>
      <c r="F14" s="17">
        <f>SUM('AEO Table S130'!I26:I27)/('AEO Table S130'!I25-SUM('AEO Table S130'!I26:I27))</f>
        <v>3.5472802779310642E-2</v>
      </c>
      <c r="G14" s="17">
        <f>SUM('AEO Table S130'!J26:J27)/('AEO Table S130'!J25-SUM('AEO Table S130'!J26:J27))</f>
        <v>3.4826370407296886E-2</v>
      </c>
      <c r="H14" s="17">
        <f>SUM('AEO Table S130'!K26:K27)/('AEO Table S130'!K25-SUM('AEO Table S130'!K26:K27))</f>
        <v>3.3450793663593076E-2</v>
      </c>
      <c r="I14" s="17">
        <f>SUM('AEO Table S130'!L26:L27)/('AEO Table S130'!L25-SUM('AEO Table S130'!L26:L27))</f>
        <v>3.2342120856220978E-2</v>
      </c>
      <c r="J14" s="17">
        <f>SUM('AEO Table S130'!M26:M27)/('AEO Table S130'!M25-SUM('AEO Table S130'!M26:M27))</f>
        <v>3.1228370398099267E-2</v>
      </c>
      <c r="K14" s="17">
        <f>SUM('AEO Table S130'!N26:N27)/('AEO Table S130'!N25-SUM('AEO Table S130'!N26:N27))</f>
        <v>3.0089831184121479E-2</v>
      </c>
      <c r="L14" s="17">
        <f>SUM('AEO Table S130'!O26:O27)/('AEO Table S130'!O25-SUM('AEO Table S130'!O26:O27))</f>
        <v>2.9171466034961131E-2</v>
      </c>
      <c r="M14" s="17">
        <f>SUM('AEO Table S130'!P26:P27)/('AEO Table S130'!P25-SUM('AEO Table S130'!P26:P27))</f>
        <v>2.8287101142744107E-2</v>
      </c>
      <c r="N14" s="17">
        <f>SUM('AEO Table S130'!Q26:Q27)/('AEO Table S130'!Q25-SUM('AEO Table S130'!Q26:Q27))</f>
        <v>2.7499847519559084E-2</v>
      </c>
      <c r="O14" s="17">
        <f>SUM('AEO Table S130'!R26:R27)/('AEO Table S130'!R25-SUM('AEO Table S130'!R26:R27))</f>
        <v>2.687637916376107E-2</v>
      </c>
      <c r="P14" s="17">
        <f>SUM('AEO Table S130'!S26:S27)/('AEO Table S130'!S25-SUM('AEO Table S130'!S26:S27))</f>
        <v>2.6129201680672266E-2</v>
      </c>
      <c r="Q14" s="17">
        <f>SUM('AEO Table S130'!T26:T27)/('AEO Table S130'!T25-SUM('AEO Table S130'!T26:T27))</f>
        <v>2.5625427247242101E-2</v>
      </c>
      <c r="R14" s="17">
        <f>SUM('AEO Table S130'!U26:U27)/('AEO Table S130'!U25-SUM('AEO Table S130'!U26:U27))</f>
        <v>2.500262830338798E-2</v>
      </c>
      <c r="S14" s="17">
        <f>SUM('AEO Table S130'!V26:V27)/('AEO Table S130'!V25-SUM('AEO Table S130'!V26:V27))</f>
        <v>2.4478255386138074E-2</v>
      </c>
    </row>
    <row r="15" spans="1:19" x14ac:dyDescent="0.25">
      <c r="A15" s="1" t="s">
        <v>75</v>
      </c>
      <c r="B15">
        <f>About!$C$15</f>
        <v>6.8000000000000005E-2</v>
      </c>
      <c r="C15">
        <f>About!$C$15</f>
        <v>6.8000000000000005E-2</v>
      </c>
      <c r="D15">
        <f>About!$C$15</f>
        <v>6.8000000000000005E-2</v>
      </c>
      <c r="E15">
        <f>About!$C$15</f>
        <v>6.8000000000000005E-2</v>
      </c>
      <c r="F15">
        <f>About!$C$15</f>
        <v>6.8000000000000005E-2</v>
      </c>
      <c r="G15">
        <f>About!$C$15</f>
        <v>6.8000000000000005E-2</v>
      </c>
      <c r="H15">
        <f>About!$C$15</f>
        <v>6.8000000000000005E-2</v>
      </c>
      <c r="I15">
        <f>About!$C$15</f>
        <v>6.8000000000000005E-2</v>
      </c>
      <c r="J15">
        <f>About!$C$15</f>
        <v>6.8000000000000005E-2</v>
      </c>
      <c r="K15">
        <f>About!$C$15</f>
        <v>6.8000000000000005E-2</v>
      </c>
      <c r="L15">
        <f>About!$C$15</f>
        <v>6.8000000000000005E-2</v>
      </c>
      <c r="M15">
        <f>About!$C$15</f>
        <v>6.8000000000000005E-2</v>
      </c>
      <c r="N15">
        <f>About!$C$15</f>
        <v>6.8000000000000005E-2</v>
      </c>
      <c r="O15">
        <f>About!$C$15</f>
        <v>6.8000000000000005E-2</v>
      </c>
      <c r="P15">
        <f>About!$C$15</f>
        <v>6.8000000000000005E-2</v>
      </c>
      <c r="Q15">
        <f>About!$C$15</f>
        <v>6.8000000000000005E-2</v>
      </c>
      <c r="R15">
        <f>About!$C$15</f>
        <v>6.8000000000000005E-2</v>
      </c>
      <c r="S15">
        <f>About!$C$15</f>
        <v>6.8000000000000005E-2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S130</vt:lpstr>
      <vt:lpstr>BFTRbF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2015-06-13T20:49:48Z</dcterms:created>
  <dcterms:modified xsi:type="dcterms:W3CDTF">2015-06-13T21:16:33Z</dcterms:modified>
</cp:coreProperties>
</file>