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Data" sheetId="2" r:id="rId2"/>
    <sheet name="Results" sheetId="3" r:id="rId3"/>
    <sheet name="PPRiEYFUfERoIF" sheetId="4" r:id="rId4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8" i="3" l="1"/>
  <c r="B5" i="3"/>
  <c r="B4" i="3"/>
  <c r="B3" i="3"/>
  <c r="B2" i="3"/>
  <c r="C54" i="2"/>
  <c r="D54" i="2" s="1"/>
  <c r="B54" i="2"/>
  <c r="D27" i="2"/>
  <c r="D43" i="2"/>
  <c r="D40" i="2"/>
  <c r="D33" i="2"/>
</calcChain>
</file>

<file path=xl/sharedStrings.xml><?xml version="1.0" encoding="utf-8"?>
<sst xmlns="http://schemas.openxmlformats.org/spreadsheetml/2006/main" count="95" uniqueCount="88">
  <si>
    <t>Industrial Sector Macroeconomic Indicators</t>
  </si>
  <si>
    <t>Indicators</t>
  </si>
  <si>
    <t>Reference</t>
  </si>
  <si>
    <t>GHG25</t>
  </si>
  <si>
    <t>Gross Domestic Product (billion 2005 dollars)</t>
  </si>
  <si>
    <t>Nonfarm Employment (millions)</t>
  </si>
  <si>
    <t>Value of Shipments (billion 2005 dollars)</t>
  </si>
  <si>
    <t>Nonmanufacturing Sector</t>
  </si>
  <si>
    <t>  Agriculture/Forestry/Fishing/Hunting</t>
  </si>
  <si>
    <t>  Mining</t>
  </si>
  <si>
    <t>  Construction</t>
  </si>
  <si>
    <t>Manufacturing Sector</t>
  </si>
  <si>
    <t>  Food Products</t>
  </si>
  <si>
    <t>  Beverages and Tobacco Products</t>
  </si>
  <si>
    <t>  Textile Mills and Products</t>
  </si>
  <si>
    <t>  Apparel</t>
  </si>
  <si>
    <t>  Wood Products</t>
  </si>
  <si>
    <t>  Furniture and Related Products</t>
  </si>
  <si>
    <t>  Paper Products</t>
  </si>
  <si>
    <t>  Printing</t>
  </si>
  <si>
    <t>  Chemical Manufacturing</t>
  </si>
  <si>
    <t>    Bulk Chemicals</t>
  </si>
  <si>
    <t>      Inorganic</t>
  </si>
  <si>
    <t>      Organic</t>
  </si>
  <si>
    <t>      Resin, Synthetic Rubber, and Fibers</t>
  </si>
  <si>
    <t>      Agricultural Chemicals</t>
  </si>
  <si>
    <t>    Other Chemical Products</t>
  </si>
  <si>
    <t>  Petroleum and Coal Products</t>
  </si>
  <si>
    <t>    Petroleum Refineries</t>
  </si>
  <si>
    <t>    Other Petroleum and Coal Products</t>
  </si>
  <si>
    <t>  Plastics and Rubber Products</t>
  </si>
  <si>
    <t>  Leather and Leather Products</t>
  </si>
  <si>
    <t>  Stone, Clay, and Glass Products</t>
  </si>
  <si>
    <t>    Glass and Glass Products</t>
  </si>
  <si>
    <t>    Cement and Lime</t>
  </si>
  <si>
    <t>    Other Nonmetallic Mineral Products</t>
  </si>
  <si>
    <t>  Primary Metals Industry</t>
  </si>
  <si>
    <t>    Iron and Steel Mills and Products</t>
  </si>
  <si>
    <t>    Alumina and Aluminum Products</t>
  </si>
  <si>
    <t>    Other Primary Metal Products</t>
  </si>
  <si>
    <t>  Fabricated Metal Products</t>
  </si>
  <si>
    <t>  Machinery</t>
  </si>
  <si>
    <t>  Computers and Electronics</t>
  </si>
  <si>
    <t>  Transportation Equipment</t>
  </si>
  <si>
    <t>  Electrical Equipment</t>
  </si>
  <si>
    <t>  Miscellaneous Manufacturing</t>
  </si>
  <si>
    <t>Total Industrial Value of Shipments</t>
  </si>
  <si>
    <t>    Note:  Totals may not equal sum of components due to independent rounding.</t>
  </si>
  <si>
    <t>    Source:  2010 and 2011:  IHS Global Insight, Global Insight Industry and Employment models,</t>
  </si>
  <si>
    <t>August 2012.  Projections:  U.S. Energy Information Administration, AEO2013 National Energy Modeling System.</t>
  </si>
  <si>
    <t>Source:</t>
  </si>
  <si>
    <t>United States Energy Information Administration</t>
  </si>
  <si>
    <t>Annual Energy Outlook 2013</t>
  </si>
  <si>
    <t>http://www.eia.gov/oiaf/aeo/tablebrowser/#release=AEO2013&amp;subject=14-AEO2013&amp;table=34-AEO2013&amp;region=0-0&amp;cases=co2fee25-d021413a,ref2013-d102312a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</si>
  <si>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</si>
  <si>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</si>
  <si>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</si>
  <si>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</si>
  <si>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</si>
  <si>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</si>
  <si>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</si>
  <si>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Percent Change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</si>
  <si>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</si>
  <si>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</si>
  <si>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</si>
  <si>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</si>
  <si>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</si>
  <si>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</si>
  <si>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</si>
  <si>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</si>
  <si>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</si>
  <si>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</si>
  <si>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</si>
  <si>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</si>
  <si>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</si>
  <si>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</si>
  <si>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Manufacturing Minus Blue Industries (above)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</si>
  <si>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</si>
  <si>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</si>
  <si>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</si>
  <si>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</si>
  <si>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</si>
  <si>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PPRiEYFUfERoIF Potential Perc Reduction in End Year Fuel Use from Early Retirement of Inefficient Facilities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</si>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</sst>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5" xfId="0" applyBorder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1" xfId="0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horizontal="left"/>
    </xf>
    <xf numFmtId="0" fontId="4" fillId="0" borderId="0" xfId="2"/>
    <xf numFmtId="164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/>
    <xf numFmtId="0" fontId="2" fillId="0" borderId="12" xfId="0" applyFont="1" applyBorder="1"/>
    <xf numFmtId="0" fontId="0" fillId="4" borderId="13" xfId="0" applyFill="1" applyBorder="1"/>
    <xf numFmtId="0" fontId="0" fillId="3" borderId="14" xfId="0" applyFill="1" applyBorder="1"/>
    <xf numFmtId="0" fontId="0" fillId="6" borderId="7" xfId="0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2" borderId="12" xfId="0" applyFont="1" applyFill="1" applyBorder="1"/>
    <xf numFmtId="164" fontId="0" fillId="4" borderId="13" xfId="0" applyNumberFormat="1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164" fontId="0" fillId="0" borderId="0" xfId="0" applyNumberFormat="1"/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Fill="1"/>
    <xf numFmtId="0" fontId="0" fillId="0" borderId="0" xfId="0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eo/tablebrows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1" max="1" width="16.7109375" customWidth="1"/>
    <col min="2" max="2" width="81.5703125" customWidth="1"/>
  </cols>
  <sheetData>
    <row r="1" spans="1:2" x14ac:dyDescent="0.25">
      <c r="A1" s="1" t="s">
        <v>82</v>
      </c>
    </row>
    <row r="3" spans="1:2" x14ac:dyDescent="0.25">
      <c r="A3" s="1" t="s">
        <v>50</v>
      </c>
      <c r="B3" t="s">
        <v>51</v>
      </c>
    </row>
    <row r="4" spans="1:2" x14ac:dyDescent="0.25">
      <c r="B4" s="11">
        <v>2013</v>
      </c>
    </row>
    <row r="5" spans="1:2" x14ac:dyDescent="0.25">
      <c r="B5" t="s">
        <v>52</v>
      </c>
    </row>
    <row r="6" spans="1:2" x14ac:dyDescent="0.25">
      <c r="B6" s="12" t="s">
        <v>53</v>
      </c>
    </row>
    <row r="7" spans="1:2" x14ac:dyDescent="0.25">
      <c r="B7" t="s">
        <v>60</v>
      </c>
    </row>
    <row r="9" spans="1:2" x14ac:dyDescent="0.25">
      <c r="A9" s="42" t="s">
        <v>83</v>
      </c>
    </row>
    <row r="10" spans="1:2" x14ac:dyDescent="0.25">
      <c r="A10" t="s">
        <v>54</v>
      </c>
    </row>
    <row r="11" spans="1:2" x14ac:dyDescent="0.25">
      <c r="A11" t="s">
        <v>55</v>
      </c>
    </row>
    <row r="12" spans="1:2" x14ac:dyDescent="0.25">
      <c r="A12" t="s">
        <v>56</v>
      </c>
    </row>
    <row r="14" spans="1:2" x14ac:dyDescent="0.25">
      <c r="A14" t="s">
        <v>57</v>
      </c>
    </row>
    <row r="15" spans="1:2" x14ac:dyDescent="0.25">
      <c r="A15" t="s">
        <v>78</v>
      </c>
    </row>
    <row r="17" spans="1:1" x14ac:dyDescent="0.25">
      <c r="A17" t="s">
        <v>81</v>
      </c>
    </row>
    <row r="18" spans="1:1" x14ac:dyDescent="0.25">
      <c r="A18" t="s">
        <v>80</v>
      </c>
    </row>
    <row r="19" spans="1:1" x14ac:dyDescent="0.25">
      <c r="A19" t="s">
        <v>84</v>
      </c>
    </row>
    <row r="21" spans="1:1" x14ac:dyDescent="0.25">
      <c r="A21" t="s">
        <v>79</v>
      </c>
    </row>
    <row r="22" spans="1:1" x14ac:dyDescent="0.25">
      <c r="A22" t="s">
        <v>59</v>
      </c>
    </row>
    <row r="23" spans="1:1" x14ac:dyDescent="0.25">
      <c r="A23" t="s">
        <v>58</v>
      </c>
    </row>
    <row r="24" spans="1:1" x14ac:dyDescent="0.25">
      <c r="A24" t="s">
        <v>85</v>
      </c>
    </row>
  </sheetData>
  <hyperlinks>
    <hyperlink ref="B6" r:id="rId1" location="release=AEO2013&amp;subject=14-AEO2013&amp;table=34-AEO2013&amp;region=0-0&amp;cases=co2fee25-d021413a,ref2013-d102312a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C2"/>
    </sheetView>
  </sheetViews>
  <sheetFormatPr defaultRowHeight="15" x14ac:dyDescent="0.25"/>
  <cols>
    <col min="1" max="1" width="47.5703125" customWidth="1"/>
    <col min="2" max="3" width="12" bestFit="1" customWidth="1"/>
    <col min="4" max="4" width="22.7109375" customWidth="1"/>
  </cols>
  <sheetData>
    <row r="1" spans="1:4" x14ac:dyDescent="0.25">
      <c r="A1" s="38" t="s">
        <v>0</v>
      </c>
      <c r="B1" s="38"/>
      <c r="C1" s="38"/>
    </row>
    <row r="2" spans="1:4" x14ac:dyDescent="0.25">
      <c r="A2" s="39"/>
      <c r="B2" s="39"/>
      <c r="C2" s="39"/>
    </row>
    <row r="3" spans="1:4" s="2" customFormat="1" ht="15" customHeight="1" x14ac:dyDescent="0.25">
      <c r="A3" s="40" t="s">
        <v>1</v>
      </c>
      <c r="B3" s="36">
        <v>2030</v>
      </c>
      <c r="C3" s="37"/>
    </row>
    <row r="4" spans="1:4" s="5" customFormat="1" x14ac:dyDescent="0.25">
      <c r="A4" s="41"/>
      <c r="B4" s="3" t="s">
        <v>2</v>
      </c>
      <c r="C4" s="4" t="s">
        <v>3</v>
      </c>
    </row>
    <row r="5" spans="1:4" x14ac:dyDescent="0.25">
      <c r="A5" s="6"/>
      <c r="B5" s="34"/>
      <c r="C5" s="35"/>
    </row>
    <row r="6" spans="1:4" x14ac:dyDescent="0.25">
      <c r="A6" s="7" t="s">
        <v>4</v>
      </c>
      <c r="B6" s="8">
        <v>21355.130859000001</v>
      </c>
      <c r="C6" s="7">
        <v>21182.337890999999</v>
      </c>
    </row>
    <row r="7" spans="1:4" x14ac:dyDescent="0.25">
      <c r="A7" s="6"/>
      <c r="B7" s="32"/>
      <c r="C7" s="33"/>
    </row>
    <row r="8" spans="1:4" x14ac:dyDescent="0.25">
      <c r="A8" s="7" t="s">
        <v>5</v>
      </c>
      <c r="B8" s="8">
        <v>160.75088500000001</v>
      </c>
      <c r="C8" s="7">
        <v>160.42546100000001</v>
      </c>
    </row>
    <row r="9" spans="1:4" x14ac:dyDescent="0.25">
      <c r="A9" s="6"/>
      <c r="B9" s="32"/>
      <c r="C9" s="33"/>
    </row>
    <row r="10" spans="1:4" x14ac:dyDescent="0.25">
      <c r="A10" s="7" t="s">
        <v>6</v>
      </c>
      <c r="B10" s="32"/>
      <c r="C10" s="33"/>
      <c r="D10" s="1" t="s">
        <v>61</v>
      </c>
    </row>
    <row r="11" spans="1:4" x14ac:dyDescent="0.25">
      <c r="A11" s="6"/>
      <c r="B11" s="32"/>
      <c r="C11" s="33"/>
    </row>
    <row r="12" spans="1:4" x14ac:dyDescent="0.25">
      <c r="A12" s="7" t="s">
        <v>7</v>
      </c>
      <c r="B12" s="32"/>
      <c r="C12" s="33"/>
    </row>
    <row r="13" spans="1:4" x14ac:dyDescent="0.25">
      <c r="A13" s="21" t="s">
        <v>8</v>
      </c>
      <c r="B13" s="9">
        <v>350.91967799999998</v>
      </c>
      <c r="C13" s="6">
        <v>348.57132000000001</v>
      </c>
      <c r="D13" s="14"/>
    </row>
    <row r="14" spans="1:4" x14ac:dyDescent="0.25">
      <c r="A14" s="6" t="s">
        <v>9</v>
      </c>
      <c r="B14" s="9">
        <v>462.832581</v>
      </c>
      <c r="C14" s="6">
        <v>452.99273699999998</v>
      </c>
    </row>
    <row r="15" spans="1:4" x14ac:dyDescent="0.25">
      <c r="A15" s="6" t="s">
        <v>10</v>
      </c>
      <c r="B15" s="9">
        <v>1561.2490230000001</v>
      </c>
      <c r="C15" s="6">
        <v>1571.545044</v>
      </c>
    </row>
    <row r="16" spans="1:4" x14ac:dyDescent="0.25">
      <c r="A16" s="6"/>
      <c r="B16" s="32"/>
      <c r="C16" s="33"/>
    </row>
    <row r="17" spans="1:4" x14ac:dyDescent="0.25">
      <c r="A17" s="7" t="s">
        <v>11</v>
      </c>
      <c r="B17" s="32"/>
      <c r="C17" s="33"/>
    </row>
    <row r="18" spans="1:4" x14ac:dyDescent="0.25">
      <c r="A18" s="6" t="s">
        <v>12</v>
      </c>
      <c r="B18" s="9">
        <v>803.74292000000003</v>
      </c>
      <c r="C18" s="6">
        <v>796.998108</v>
      </c>
    </row>
    <row r="19" spans="1:4" x14ac:dyDescent="0.25">
      <c r="A19" s="6" t="s">
        <v>13</v>
      </c>
      <c r="B19" s="9">
        <v>95.728249000000005</v>
      </c>
      <c r="C19" s="6">
        <v>93.182243</v>
      </c>
    </row>
    <row r="20" spans="1:4" x14ac:dyDescent="0.25">
      <c r="A20" s="6" t="s">
        <v>14</v>
      </c>
      <c r="B20" s="9">
        <v>33.246203999999999</v>
      </c>
      <c r="C20" s="6">
        <v>27.690937000000002</v>
      </c>
    </row>
    <row r="21" spans="1:4" x14ac:dyDescent="0.25">
      <c r="A21" s="6" t="s">
        <v>15</v>
      </c>
      <c r="B21" s="9">
        <v>11.082067</v>
      </c>
      <c r="C21" s="6">
        <v>9.2303119999999996</v>
      </c>
    </row>
    <row r="22" spans="1:4" x14ac:dyDescent="0.25">
      <c r="A22" s="6" t="s">
        <v>16</v>
      </c>
      <c r="B22" s="9">
        <v>118.377281</v>
      </c>
      <c r="C22" s="6">
        <v>114.87927999999999</v>
      </c>
    </row>
    <row r="23" spans="1:4" x14ac:dyDescent="0.25">
      <c r="A23" s="6" t="s">
        <v>17</v>
      </c>
      <c r="B23" s="9">
        <v>71.314835000000002</v>
      </c>
      <c r="C23" s="6">
        <v>68.192863000000003</v>
      </c>
    </row>
    <row r="24" spans="1:4" x14ac:dyDescent="0.25">
      <c r="A24" s="6" t="s">
        <v>18</v>
      </c>
      <c r="B24" s="9">
        <v>195.78447</v>
      </c>
      <c r="C24" s="6">
        <v>188.82652300000001</v>
      </c>
    </row>
    <row r="25" spans="1:4" x14ac:dyDescent="0.25">
      <c r="A25" s="6" t="s">
        <v>19</v>
      </c>
      <c r="B25" s="9">
        <v>71.254356000000001</v>
      </c>
      <c r="C25" s="6">
        <v>70.875953999999993</v>
      </c>
    </row>
    <row r="26" spans="1:4" x14ac:dyDescent="0.25">
      <c r="A26" s="6" t="s">
        <v>20</v>
      </c>
      <c r="B26" s="9">
        <v>970.18328899999995</v>
      </c>
      <c r="C26" s="6">
        <v>942.71020499999997</v>
      </c>
      <c r="D26" s="14"/>
    </row>
    <row r="27" spans="1:4" x14ac:dyDescent="0.25">
      <c r="A27" s="19" t="s">
        <v>21</v>
      </c>
      <c r="B27" s="9">
        <v>362.56384300000002</v>
      </c>
      <c r="C27" s="6">
        <v>345.56957999999997</v>
      </c>
      <c r="D27" s="13">
        <f>(C27-B27)/B27</f>
        <v>-4.6872470402405914E-2</v>
      </c>
    </row>
    <row r="28" spans="1:4" x14ac:dyDescent="0.25">
      <c r="A28" s="6" t="s">
        <v>22</v>
      </c>
      <c r="B28" s="9">
        <v>29.024044</v>
      </c>
      <c r="C28" s="6">
        <v>27.460056000000002</v>
      </c>
      <c r="D28" s="27"/>
    </row>
    <row r="29" spans="1:4" x14ac:dyDescent="0.25">
      <c r="A29" s="6" t="s">
        <v>23</v>
      </c>
      <c r="B29" s="9">
        <v>199.39518699999999</v>
      </c>
      <c r="C29" s="6">
        <v>190.049194</v>
      </c>
      <c r="D29" s="27"/>
    </row>
    <row r="30" spans="1:4" x14ac:dyDescent="0.25">
      <c r="A30" s="6" t="s">
        <v>24</v>
      </c>
      <c r="B30" s="9">
        <v>109.22036</v>
      </c>
      <c r="C30" s="6">
        <v>104.25900300000001</v>
      </c>
      <c r="D30" s="27"/>
    </row>
    <row r="31" spans="1:4" x14ac:dyDescent="0.25">
      <c r="A31" s="6" t="s">
        <v>25</v>
      </c>
      <c r="B31" s="9">
        <v>24.924236000000001</v>
      </c>
      <c r="C31" s="6">
        <v>23.801310000000001</v>
      </c>
      <c r="D31" s="27"/>
    </row>
    <row r="32" spans="1:4" x14ac:dyDescent="0.25">
      <c r="A32" s="6" t="s">
        <v>26</v>
      </c>
      <c r="B32" s="9">
        <v>607.61944600000004</v>
      </c>
      <c r="C32" s="6">
        <v>597.140625</v>
      </c>
      <c r="D32" s="27"/>
    </row>
    <row r="33" spans="1:4" x14ac:dyDescent="0.25">
      <c r="A33" s="19" t="s">
        <v>27</v>
      </c>
      <c r="B33" s="9">
        <v>451.03372200000001</v>
      </c>
      <c r="C33" s="6">
        <v>435.72345000000001</v>
      </c>
      <c r="D33" s="13">
        <f>(C33-B33)/B33</f>
        <v>-3.394484991523538E-2</v>
      </c>
    </row>
    <row r="34" spans="1:4" x14ac:dyDescent="0.25">
      <c r="A34" s="6" t="s">
        <v>28</v>
      </c>
      <c r="B34" s="9">
        <v>427.91555799999998</v>
      </c>
      <c r="C34" s="6">
        <v>412.74011200000001</v>
      </c>
      <c r="D34" s="27"/>
    </row>
    <row r="35" spans="1:4" x14ac:dyDescent="0.25">
      <c r="A35" s="6" t="s">
        <v>29</v>
      </c>
      <c r="B35" s="9">
        <v>23.118174</v>
      </c>
      <c r="C35" s="6">
        <v>22.983356000000001</v>
      </c>
      <c r="D35" s="27"/>
    </row>
    <row r="36" spans="1:4" x14ac:dyDescent="0.25">
      <c r="A36" s="6" t="s">
        <v>30</v>
      </c>
      <c r="B36" s="9">
        <v>235.34051500000001</v>
      </c>
      <c r="C36" s="6">
        <v>213.65768399999999</v>
      </c>
      <c r="D36" s="27"/>
    </row>
    <row r="37" spans="1:4" x14ac:dyDescent="0.25">
      <c r="A37" s="6" t="s">
        <v>31</v>
      </c>
      <c r="B37" s="9">
        <v>1.815693</v>
      </c>
      <c r="C37" s="6">
        <v>1.7950619999999999</v>
      </c>
      <c r="D37" s="27"/>
    </row>
    <row r="38" spans="1:4" x14ac:dyDescent="0.25">
      <c r="A38" s="6" t="s">
        <v>32</v>
      </c>
      <c r="B38" s="9">
        <v>119.395493</v>
      </c>
      <c r="C38" s="6">
        <v>103.695419</v>
      </c>
      <c r="D38" s="27"/>
    </row>
    <row r="39" spans="1:4" x14ac:dyDescent="0.25">
      <c r="A39" s="6" t="s">
        <v>33</v>
      </c>
      <c r="B39" s="9">
        <v>28.516254</v>
      </c>
      <c r="C39" s="6">
        <v>26.616501</v>
      </c>
      <c r="D39" s="27"/>
    </row>
    <row r="40" spans="1:4" x14ac:dyDescent="0.25">
      <c r="A40" s="19" t="s">
        <v>34</v>
      </c>
      <c r="B40" s="9">
        <v>10.519780000000001</v>
      </c>
      <c r="C40" s="6">
        <v>9.9067519999999991</v>
      </c>
      <c r="D40" s="13">
        <f>(C40-B40)/B40</f>
        <v>-5.8273842228639919E-2</v>
      </c>
    </row>
    <row r="41" spans="1:4" x14ac:dyDescent="0.25">
      <c r="A41" s="6" t="s">
        <v>35</v>
      </c>
      <c r="B41" s="9">
        <v>80.359459000000001</v>
      </c>
      <c r="C41" s="6">
        <v>67.172165000000007</v>
      </c>
      <c r="D41" s="27"/>
    </row>
    <row r="42" spans="1:4" x14ac:dyDescent="0.25">
      <c r="A42" s="6" t="s">
        <v>36</v>
      </c>
      <c r="B42" s="9">
        <v>278.277557</v>
      </c>
      <c r="C42" s="6">
        <v>245.721146</v>
      </c>
      <c r="D42" s="27"/>
    </row>
    <row r="43" spans="1:4" x14ac:dyDescent="0.25">
      <c r="A43" s="19" t="s">
        <v>37</v>
      </c>
      <c r="B43" s="9">
        <v>152.488831</v>
      </c>
      <c r="C43" s="6">
        <v>138.20533800000001</v>
      </c>
      <c r="D43" s="13">
        <f>(C43-B43)/B43</f>
        <v>-9.3669109444481161E-2</v>
      </c>
    </row>
    <row r="44" spans="1:4" x14ac:dyDescent="0.25">
      <c r="A44" s="6" t="s">
        <v>38</v>
      </c>
      <c r="B44" s="9">
        <v>45.666454000000002</v>
      </c>
      <c r="C44" s="6">
        <v>36.303260999999999</v>
      </c>
      <c r="D44" s="27"/>
    </row>
    <row r="45" spans="1:4" x14ac:dyDescent="0.25">
      <c r="A45" s="6" t="s">
        <v>39</v>
      </c>
      <c r="B45" s="9">
        <v>80.122246000000004</v>
      </c>
      <c r="C45" s="6">
        <v>71.212547000000001</v>
      </c>
      <c r="D45" s="27"/>
    </row>
    <row r="46" spans="1:4" x14ac:dyDescent="0.25">
      <c r="A46" s="6" t="s">
        <v>40</v>
      </c>
      <c r="B46" s="9">
        <v>347.178314</v>
      </c>
      <c r="C46" s="6">
        <v>343.77368200000001</v>
      </c>
      <c r="D46" s="27"/>
    </row>
    <row r="47" spans="1:4" x14ac:dyDescent="0.25">
      <c r="A47" s="6" t="s">
        <v>41</v>
      </c>
      <c r="B47" s="9">
        <v>514.95507799999996</v>
      </c>
      <c r="C47" s="6">
        <v>496.93633999999997</v>
      </c>
      <c r="D47" s="27"/>
    </row>
    <row r="48" spans="1:4" x14ac:dyDescent="0.25">
      <c r="A48" s="6" t="s">
        <v>42</v>
      </c>
      <c r="B48" s="9">
        <v>701.17303500000003</v>
      </c>
      <c r="C48" s="6">
        <v>697.07165499999996</v>
      </c>
      <c r="D48" s="27"/>
    </row>
    <row r="49" spans="1:4" x14ac:dyDescent="0.25">
      <c r="A49" s="6" t="s">
        <v>43</v>
      </c>
      <c r="B49" s="9">
        <v>1202.751831</v>
      </c>
      <c r="C49" s="6">
        <v>1181.974365</v>
      </c>
      <c r="D49" s="27"/>
    </row>
    <row r="50" spans="1:4" x14ac:dyDescent="0.25">
      <c r="A50" s="6" t="s">
        <v>44</v>
      </c>
      <c r="B50" s="9">
        <v>159.35836800000001</v>
      </c>
      <c r="C50" s="6">
        <v>157.59880100000001</v>
      </c>
      <c r="D50" s="27"/>
    </row>
    <row r="51" spans="1:4" x14ac:dyDescent="0.25">
      <c r="A51" s="6" t="s">
        <v>45</v>
      </c>
      <c r="B51" s="9">
        <v>330.15637199999998</v>
      </c>
      <c r="C51" s="6">
        <v>325.91693099999998</v>
      </c>
      <c r="D51" s="27"/>
    </row>
    <row r="52" spans="1:4" x14ac:dyDescent="0.25">
      <c r="A52" s="6"/>
      <c r="B52" s="32"/>
      <c r="C52" s="33"/>
      <c r="D52" s="27"/>
    </row>
    <row r="53" spans="1:4" x14ac:dyDescent="0.25">
      <c r="A53" s="7" t="s">
        <v>46</v>
      </c>
      <c r="B53" s="8">
        <v>9087.1503909999992</v>
      </c>
      <c r="C53" s="7">
        <v>8889.5595699999994</v>
      </c>
      <c r="D53" s="27"/>
    </row>
    <row r="54" spans="1:4" x14ac:dyDescent="0.25">
      <c r="A54" s="20" t="s">
        <v>76</v>
      </c>
      <c r="B54" s="8">
        <f>SUM(B18:B51)-B27-B33-B40-B43</f>
        <v>7916.9973449999979</v>
      </c>
      <c r="C54" s="22">
        <f>SUM(C18:C51)-C27-C33-C40-C43</f>
        <v>7660.4656399999985</v>
      </c>
      <c r="D54" s="13">
        <f>(C54-B54)/B54</f>
        <v>-3.2402651386767581E-2</v>
      </c>
    </row>
    <row r="55" spans="1:4" x14ac:dyDescent="0.25">
      <c r="A55" s="6"/>
      <c r="B55" s="30"/>
      <c r="C55" s="31"/>
    </row>
    <row r="56" spans="1:4" s="10" customFormat="1" ht="15" customHeight="1" x14ac:dyDescent="0.25">
      <c r="A56" s="28" t="s">
        <v>47</v>
      </c>
      <c r="B56" s="28"/>
      <c r="C56" s="28"/>
    </row>
    <row r="57" spans="1:4" ht="15" customHeight="1" x14ac:dyDescent="0.25">
      <c r="A57" s="29" t="s">
        <v>48</v>
      </c>
      <c r="B57" s="29"/>
      <c r="C57" s="29"/>
    </row>
    <row r="58" spans="1:4" ht="15" customHeight="1" x14ac:dyDescent="0.25">
      <c r="A58" s="29" t="s">
        <v>49</v>
      </c>
      <c r="B58" s="29"/>
      <c r="C58" s="29"/>
    </row>
  </sheetData>
  <mergeCells count="16">
    <mergeCell ref="B9:C9"/>
    <mergeCell ref="B7:C7"/>
    <mergeCell ref="B5:C5"/>
    <mergeCell ref="B3:C3"/>
    <mergeCell ref="A1:C2"/>
    <mergeCell ref="A3:A4"/>
    <mergeCell ref="B17:C17"/>
    <mergeCell ref="B16:C16"/>
    <mergeCell ref="B12:C12"/>
    <mergeCell ref="B11:C11"/>
    <mergeCell ref="B10:C10"/>
    <mergeCell ref="A56:C56"/>
    <mergeCell ref="A57:C57"/>
    <mergeCell ref="A58:C58"/>
    <mergeCell ref="B55:C55"/>
    <mergeCell ref="B52:C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34.28515625" customWidth="1"/>
    <col min="2" max="2" width="36.85546875" customWidth="1"/>
    <col min="3" max="3" width="68.42578125" customWidth="1"/>
  </cols>
  <sheetData>
    <row r="1" spans="1:3" x14ac:dyDescent="0.25">
      <c r="A1" s="15" t="s">
        <v>62</v>
      </c>
      <c r="B1" s="23" t="s">
        <v>70</v>
      </c>
      <c r="C1" s="15" t="s">
        <v>71</v>
      </c>
    </row>
    <row r="2" spans="1:3" x14ac:dyDescent="0.25">
      <c r="A2" t="s">
        <v>63</v>
      </c>
      <c r="B2" s="24">
        <f>-Data!D40</f>
        <v>5.8273842228639919E-2</v>
      </c>
      <c r="C2" s="9"/>
    </row>
    <row r="3" spans="1:3" x14ac:dyDescent="0.25">
      <c r="A3" t="s">
        <v>64</v>
      </c>
      <c r="B3" s="24">
        <f>-Data!D33</f>
        <v>3.394484991523538E-2</v>
      </c>
      <c r="C3" s="9"/>
    </row>
    <row r="4" spans="1:3" x14ac:dyDescent="0.25">
      <c r="A4" t="s">
        <v>65</v>
      </c>
      <c r="B4" s="24">
        <f>-Data!D43</f>
        <v>9.3669109444481161E-2</v>
      </c>
      <c r="C4" s="9"/>
    </row>
    <row r="5" spans="1:3" x14ac:dyDescent="0.25">
      <c r="A5" t="s">
        <v>66</v>
      </c>
      <c r="B5" s="24">
        <f>-Data!D27</f>
        <v>4.6872470402405914E-2</v>
      </c>
      <c r="C5" s="9"/>
    </row>
    <row r="6" spans="1:3" ht="30" x14ac:dyDescent="0.25">
      <c r="A6" t="s">
        <v>67</v>
      </c>
      <c r="B6" s="25">
        <v>0</v>
      </c>
      <c r="C6" s="9" t="s">
        <v>72</v>
      </c>
    </row>
    <row r="7" spans="1:3" ht="30" x14ac:dyDescent="0.25">
      <c r="A7" t="s">
        <v>68</v>
      </c>
      <c r="B7" s="25">
        <v>0</v>
      </c>
      <c r="C7" s="9" t="s">
        <v>77</v>
      </c>
    </row>
    <row r="8" spans="1:3" ht="15.75" thickBot="1" x14ac:dyDescent="0.3">
      <c r="A8" t="s">
        <v>69</v>
      </c>
      <c r="B8" s="26">
        <f>-Data!D54</f>
        <v>3.2402651386767581E-2</v>
      </c>
      <c r="C8" s="9"/>
    </row>
    <row r="9" spans="1:3" ht="15.75" thickBot="1" x14ac:dyDescent="0.3"/>
    <row r="10" spans="1:3" x14ac:dyDescent="0.25">
      <c r="A10" s="16" t="s">
        <v>73</v>
      </c>
    </row>
    <row r="11" spans="1:3" x14ac:dyDescent="0.25">
      <c r="A11" s="17" t="s">
        <v>74</v>
      </c>
    </row>
    <row r="12" spans="1:3" ht="15.75" thickBot="1" x14ac:dyDescent="0.3">
      <c r="A12" s="1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/>
  </sheetViews>
  <sheetFormatPr defaultRowHeight="15" x14ac:dyDescent="0.25"/>
  <cols>
    <col min="1" max="1" width="33.28515625" customWidth="1"/>
    <col min="2" max="2" width="27" customWidth="1"/>
  </cols>
  <sheetData>
    <row r="1" spans="1:2" x14ac:dyDescent="0.25">
      <c r="A1" t="s">
        <v>86</v>
      </c>
      <c r="B1" s="43" t="s">
        <v>87</v>
      </c>
    </row>
    <row r="2" spans="1:2" x14ac:dyDescent="0.25">
      <c r="A2" t="s">
        <v>63</v>
      </c>
      <c r="B2" s="44">
        <f>Results!B2</f>
        <v>5.8273842228639919E-2</v>
      </c>
    </row>
    <row r="3" spans="1:2" x14ac:dyDescent="0.25">
      <c r="A3" t="s">
        <v>64</v>
      </c>
      <c r="B3" s="44">
        <f>Results!B3</f>
        <v>3.394484991523538E-2</v>
      </c>
    </row>
    <row r="4" spans="1:2" x14ac:dyDescent="0.25">
      <c r="A4" t="s">
        <v>65</v>
      </c>
      <c r="B4" s="44">
        <f>Results!B4</f>
        <v>9.3669109444481161E-2</v>
      </c>
    </row>
    <row r="5" spans="1:2" x14ac:dyDescent="0.25">
      <c r="A5" t="s">
        <v>66</v>
      </c>
      <c r="B5" s="44">
        <f>Results!B5</f>
        <v>4.6872470402405914E-2</v>
      </c>
    </row>
    <row r="6" spans="1:2" x14ac:dyDescent="0.25">
      <c r="A6" t="s">
        <v>67</v>
      </c>
      <c r="B6" s="45">
        <f>Results!B6</f>
        <v>0</v>
      </c>
    </row>
    <row r="7" spans="1:2" x14ac:dyDescent="0.25">
      <c r="A7" t="s">
        <v>68</v>
      </c>
      <c r="B7" s="45">
        <f>Results!B7</f>
        <v>0</v>
      </c>
    </row>
    <row r="8" spans="1:2" x14ac:dyDescent="0.25">
      <c r="A8" t="s">
        <v>69</v>
      </c>
      <c r="B8" s="44">
        <f>Results!B8</f>
        <v>3.2402651386767581E-2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Results</vt:lpstr>
      <vt:lpstr>PPRiEYFUfERoIF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2014-03-25T02:22:10Z</dcterms:created>
  <dcterms:modified xsi:type="dcterms:W3CDTF">2015-06-29T18:48:29Z</dcterms:modified>
</cp:coreProperties>
</file>