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4.2-us-2019\InputData\trans\BHNVFEAL\"/>
    </mc:Choice>
  </mc:AlternateContent>
  <bookViews>
    <workbookView xWindow="360" yWindow="90" windowWidth="19425" windowHeight="11025" tabRatio="742" activeTab="3"/>
  </bookViews>
  <sheets>
    <sheet name="About" sheetId="1" r:id="rId1"/>
    <sheet name="BNVFE" sheetId="25" r:id="rId2"/>
    <sheet name="Other Values" sheetId="18" r:id="rId3"/>
    <sheet name="Extrapolations" sheetId="24" r:id="rId4"/>
    <sheet name="BHNVFEAL-LDVs-psgr" sheetId="2" r:id="rId5"/>
    <sheet name="BHNVFEAL-LDVs-frgt" sheetId="5" r:id="rId6"/>
    <sheet name="BHNVFEAL-HDVs-psgr" sheetId="6" r:id="rId7"/>
    <sheet name="BHNVFEAL-HDVs-frgt" sheetId="7" r:id="rId8"/>
    <sheet name="BHNVFEAL-aircraft-psgr" sheetId="8" r:id="rId9"/>
    <sheet name="BHNVFEAL-aircraft-frgt" sheetId="9" r:id="rId10"/>
    <sheet name="BHNVFEAL-rail-psgr" sheetId="10" r:id="rId11"/>
    <sheet name="BHNVFEAL-rail-frgt" sheetId="11" r:id="rId12"/>
    <sheet name="BHNVFEAL-ships-psgr" sheetId="12" r:id="rId13"/>
    <sheet name="BHNVFEAL-ships-frgt" sheetId="13" r:id="rId14"/>
    <sheet name="BHNVFEAL-motorbikes-psgr" sheetId="14" r:id="rId15"/>
    <sheet name="BHNVFEAL-motorbikes-frgt" sheetId="15" r:id="rId16"/>
  </sheets>
  <externalReferences>
    <externalReference r:id="rId17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62913"/>
</workbook>
</file>

<file path=xl/calcChain.xml><?xml version="1.0" encoding="utf-8"?>
<calcChain xmlns="http://schemas.openxmlformats.org/spreadsheetml/2006/main">
  <c r="AK3" i="24" l="1"/>
  <c r="AJ3" i="24" s="1"/>
  <c r="AI3" i="24" s="1"/>
  <c r="AH3" i="24" s="1"/>
  <c r="AG3" i="24" s="1"/>
  <c r="AF3" i="24" s="1"/>
  <c r="AE3" i="24" s="1"/>
  <c r="AD3" i="24" s="1"/>
  <c r="AC3" i="24" s="1"/>
  <c r="AB3" i="24" s="1"/>
  <c r="AA3" i="24" s="1"/>
  <c r="Z3" i="24" s="1"/>
  <c r="Y3" i="24" s="1"/>
  <c r="X3" i="24" s="1"/>
  <c r="AK13" i="24" l="1"/>
  <c r="AL10" i="24" l="1"/>
  <c r="D10" i="24" s="1"/>
  <c r="B7" i="12" s="1"/>
  <c r="AM10" i="24"/>
  <c r="AJ7" i="12" s="1"/>
  <c r="AN10" i="24"/>
  <c r="AO10" i="24"/>
  <c r="AP10" i="24"/>
  <c r="AQ10" i="24"/>
  <c r="AR10" i="24"/>
  <c r="AS10" i="24"/>
  <c r="AT10" i="24"/>
  <c r="AU10" i="24"/>
  <c r="AV10" i="24"/>
  <c r="AW10" i="24"/>
  <c r="AX10" i="24"/>
  <c r="AY10" i="24"/>
  <c r="AZ10" i="24"/>
  <c r="BA10" i="24"/>
  <c r="BB10" i="24"/>
  <c r="BC10" i="24"/>
  <c r="BD10" i="24"/>
  <c r="BE10" i="24"/>
  <c r="BF10" i="24"/>
  <c r="BG10" i="24"/>
  <c r="BH10" i="24"/>
  <c r="BI10" i="24"/>
  <c r="BJ10" i="24"/>
  <c r="BK10" i="24"/>
  <c r="BL10" i="24"/>
  <c r="BM10" i="24"/>
  <c r="BN10" i="24"/>
  <c r="BO10" i="24"/>
  <c r="BP10" i="24"/>
  <c r="BQ10" i="24"/>
  <c r="BR10" i="24"/>
  <c r="BS10" i="24"/>
  <c r="AL12" i="24"/>
  <c r="AM12" i="24"/>
  <c r="T4" i="14" s="1"/>
  <c r="AN12" i="24"/>
  <c r="U4" i="14" s="1"/>
  <c r="AO12" i="24"/>
  <c r="V4" i="14" s="1"/>
  <c r="AP12" i="24"/>
  <c r="W4" i="14" s="1"/>
  <c r="AQ12" i="24"/>
  <c r="X4" i="14" s="1"/>
  <c r="AR12" i="24"/>
  <c r="Y4" i="14" s="1"/>
  <c r="Y2" i="14" s="1"/>
  <c r="AS12" i="24"/>
  <c r="Z4" i="14" s="1"/>
  <c r="Z2" i="14" s="1"/>
  <c r="AT12" i="24"/>
  <c r="AA4" i="14" s="1"/>
  <c r="AU12" i="24"/>
  <c r="AB4" i="14" s="1"/>
  <c r="AV12" i="24"/>
  <c r="AC4" i="14" s="1"/>
  <c r="AW12" i="24"/>
  <c r="AD4" i="14" s="1"/>
  <c r="AX12" i="24"/>
  <c r="AE4" i="14" s="1"/>
  <c r="AY12" i="24"/>
  <c r="AF4" i="14" s="1"/>
  <c r="AZ12" i="24"/>
  <c r="AG4" i="14"/>
  <c r="AG2" i="14" s="1"/>
  <c r="BA12" i="24"/>
  <c r="AH4" i="14" s="1"/>
  <c r="AH2" i="14" s="1"/>
  <c r="BB12" i="24"/>
  <c r="AI4" i="14" s="1"/>
  <c r="BC12" i="24"/>
  <c r="AJ4" i="14" s="1"/>
  <c r="AM11" i="24"/>
  <c r="AJ7" i="13"/>
  <c r="AL11" i="24"/>
  <c r="AL9" i="24"/>
  <c r="AL8" i="24"/>
  <c r="AL7" i="24"/>
  <c r="AM7" i="24"/>
  <c r="AA7" i="9" s="1"/>
  <c r="AN7" i="24"/>
  <c r="AO7" i="24"/>
  <c r="AC7" i="9"/>
  <c r="AP7" i="24"/>
  <c r="AD7" i="9" s="1"/>
  <c r="AQ7" i="24"/>
  <c r="AE7" i="9" s="1"/>
  <c r="AR7" i="24"/>
  <c r="AF7" i="9" s="1"/>
  <c r="AS7" i="24"/>
  <c r="AG7" i="9" s="1"/>
  <c r="AT7" i="24"/>
  <c r="AH7" i="9" s="1"/>
  <c r="AU7" i="24"/>
  <c r="AI7" i="9" s="1"/>
  <c r="AV7" i="24"/>
  <c r="AJ7" i="9" s="1"/>
  <c r="AL6" i="24"/>
  <c r="Z7" i="8" s="1"/>
  <c r="AM6" i="24"/>
  <c r="AA7" i="8" s="1"/>
  <c r="AN6" i="24"/>
  <c r="AB7" i="8"/>
  <c r="AO6" i="24"/>
  <c r="AC7" i="8" s="1"/>
  <c r="AP6" i="24"/>
  <c r="AQ6" i="24"/>
  <c r="AE7" i="8" s="1"/>
  <c r="AR6" i="24"/>
  <c r="AF7" i="8" s="1"/>
  <c r="AS6" i="24"/>
  <c r="AG7" i="8" s="1"/>
  <c r="AT6" i="24"/>
  <c r="AH7" i="8"/>
  <c r="AU6" i="24"/>
  <c r="AI7" i="8"/>
  <c r="AV6" i="24"/>
  <c r="AJ7" i="8" s="1"/>
  <c r="AL5" i="24"/>
  <c r="AM5" i="24"/>
  <c r="AE5" i="7" s="1"/>
  <c r="AE2" i="7" s="1"/>
  <c r="AN5" i="24"/>
  <c r="AF5" i="7" s="1"/>
  <c r="AO5" i="24"/>
  <c r="AG5" i="7" s="1"/>
  <c r="AP5" i="24"/>
  <c r="AH5" i="7" s="1"/>
  <c r="AQ5" i="24"/>
  <c r="AR5" i="24"/>
  <c r="AJ5" i="7" s="1"/>
  <c r="AM4" i="24"/>
  <c r="AE5" i="6" s="1"/>
  <c r="AN4" i="24"/>
  <c r="AF5" i="6" s="1"/>
  <c r="AO4" i="24"/>
  <c r="AP4" i="24"/>
  <c r="AH5" i="6" s="1"/>
  <c r="AQ4" i="24"/>
  <c r="AR4" i="24"/>
  <c r="AJ5" i="6" s="1"/>
  <c r="AM3" i="24"/>
  <c r="P4" i="5" s="1"/>
  <c r="AN3" i="24"/>
  <c r="Q4" i="5" s="1"/>
  <c r="Q6" i="5" s="1"/>
  <c r="AO3" i="24"/>
  <c r="R4" i="5" s="1"/>
  <c r="AP3" i="24"/>
  <c r="S4" i="5" s="1"/>
  <c r="AQ3" i="24"/>
  <c r="AR3" i="24"/>
  <c r="U4" i="5" s="1"/>
  <c r="AS3" i="24"/>
  <c r="V4" i="5" s="1"/>
  <c r="AT3" i="24"/>
  <c r="W4" i="5" s="1"/>
  <c r="AU3" i="24"/>
  <c r="X4" i="5" s="1"/>
  <c r="AV3" i="24"/>
  <c r="Y4" i="5" s="1"/>
  <c r="AW3" i="24"/>
  <c r="Z4" i="5" s="1"/>
  <c r="AX3" i="24"/>
  <c r="AA4" i="5" s="1"/>
  <c r="AY3" i="24"/>
  <c r="AB4" i="5" s="1"/>
  <c r="AZ3" i="24"/>
  <c r="AC4" i="5" s="1"/>
  <c r="BA3" i="24"/>
  <c r="AD4" i="5" s="1"/>
  <c r="BB3" i="24"/>
  <c r="AE4" i="5" s="1"/>
  <c r="BC3" i="24"/>
  <c r="AF4" i="5" s="1"/>
  <c r="BD3" i="24"/>
  <c r="AG4" i="5" s="1"/>
  <c r="AG6" i="5" s="1"/>
  <c r="BE3" i="24"/>
  <c r="AH4" i="5" s="1"/>
  <c r="BF3" i="24"/>
  <c r="AI4" i="5" s="1"/>
  <c r="BG3" i="24"/>
  <c r="AJ4" i="5" s="1"/>
  <c r="AM2" i="24"/>
  <c r="P4" i="2" s="1"/>
  <c r="AN2" i="24"/>
  <c r="Q4" i="2" s="1"/>
  <c r="AO2" i="24"/>
  <c r="R4" i="2" s="1"/>
  <c r="AP2" i="24"/>
  <c r="S4" i="2" s="1"/>
  <c r="AQ2" i="24"/>
  <c r="AR2" i="24"/>
  <c r="U4" i="2" s="1"/>
  <c r="AS2" i="24"/>
  <c r="V4" i="2" s="1"/>
  <c r="AT2" i="24"/>
  <c r="W4" i="2" s="1"/>
  <c r="AU2" i="24"/>
  <c r="X4" i="2" s="1"/>
  <c r="AV2" i="24"/>
  <c r="Y4" i="2" s="1"/>
  <c r="AW2" i="24"/>
  <c r="Z4" i="2" s="1"/>
  <c r="AX2" i="24"/>
  <c r="AA4" i="2" s="1"/>
  <c r="AY2" i="24"/>
  <c r="AB4" i="2" s="1"/>
  <c r="AZ2" i="24"/>
  <c r="AC4" i="2" s="1"/>
  <c r="BA2" i="24"/>
  <c r="AD4" i="2" s="1"/>
  <c r="AD2" i="2" s="1"/>
  <c r="BB2" i="24"/>
  <c r="AE4" i="2" s="1"/>
  <c r="BC2" i="24"/>
  <c r="AF4" i="2" s="1"/>
  <c r="BD2" i="24"/>
  <c r="AG4" i="2" s="1"/>
  <c r="BE2" i="24"/>
  <c r="AH4" i="2" s="1"/>
  <c r="BF2" i="24"/>
  <c r="AI4" i="2" s="1"/>
  <c r="BG2" i="24"/>
  <c r="AJ4" i="2" s="1"/>
  <c r="AJ2" i="2" s="1"/>
  <c r="AL4" i="24"/>
  <c r="AD5" i="6" s="1"/>
  <c r="AL3" i="24"/>
  <c r="O4" i="5" s="1"/>
  <c r="AL2" i="24"/>
  <c r="O4" i="2" s="1"/>
  <c r="BD12" i="24"/>
  <c r="BE12" i="24"/>
  <c r="BF12" i="24"/>
  <c r="BG12" i="24"/>
  <c r="BH12" i="24"/>
  <c r="BI12" i="24"/>
  <c r="BJ12" i="24"/>
  <c r="BK12" i="24"/>
  <c r="BL12" i="24"/>
  <c r="BM12" i="24"/>
  <c r="BN12" i="24"/>
  <c r="BO12" i="24"/>
  <c r="BP12" i="24"/>
  <c r="BQ12" i="24"/>
  <c r="BR12" i="24"/>
  <c r="BS12" i="24"/>
  <c r="AN11" i="24"/>
  <c r="AO11" i="24"/>
  <c r="AP11" i="24"/>
  <c r="AQ11" i="24"/>
  <c r="AR11" i="24"/>
  <c r="AS11" i="24"/>
  <c r="AT11" i="24"/>
  <c r="AU11" i="24"/>
  <c r="AV11" i="24"/>
  <c r="AW11" i="24"/>
  <c r="AX11" i="24"/>
  <c r="AY11" i="24"/>
  <c r="AZ11" i="24"/>
  <c r="BA11" i="24"/>
  <c r="BB11" i="24"/>
  <c r="BC11" i="24"/>
  <c r="BD11" i="24"/>
  <c r="BE11" i="24"/>
  <c r="BF11" i="24"/>
  <c r="BG11" i="24"/>
  <c r="BH11" i="24"/>
  <c r="BI11" i="24"/>
  <c r="BJ11" i="24"/>
  <c r="BK11" i="24"/>
  <c r="BL11" i="24"/>
  <c r="BM11" i="24"/>
  <c r="BN11" i="24"/>
  <c r="BO11" i="24"/>
  <c r="BP11" i="24"/>
  <c r="BQ11" i="24"/>
  <c r="BR11" i="24"/>
  <c r="BS11" i="24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AM9" i="24"/>
  <c r="AN9" i="24"/>
  <c r="AO9" i="24"/>
  <c r="AP9" i="24"/>
  <c r="AQ9" i="24"/>
  <c r="AR9" i="24"/>
  <c r="AS9" i="24"/>
  <c r="AT9" i="24"/>
  <c r="AU9" i="24"/>
  <c r="AV9" i="24"/>
  <c r="AW9" i="24"/>
  <c r="AX9" i="24"/>
  <c r="AY9" i="24"/>
  <c r="AZ9" i="24"/>
  <c r="BA9" i="24"/>
  <c r="BB9" i="24"/>
  <c r="BC9" i="24"/>
  <c r="BD9" i="24"/>
  <c r="BE9" i="24"/>
  <c r="BF9" i="24"/>
  <c r="BG9" i="24"/>
  <c r="BH9" i="24"/>
  <c r="BI9" i="24"/>
  <c r="BJ9" i="24"/>
  <c r="BK9" i="24"/>
  <c r="BL9" i="24"/>
  <c r="BM9" i="24"/>
  <c r="BN9" i="24"/>
  <c r="BO9" i="24"/>
  <c r="BP9" i="24"/>
  <c r="BQ9" i="24"/>
  <c r="BR9" i="24"/>
  <c r="BS9" i="24"/>
  <c r="AM8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BC8" i="24"/>
  <c r="BD8" i="24"/>
  <c r="BE8" i="24"/>
  <c r="BF8" i="24"/>
  <c r="BG8" i="24"/>
  <c r="BH8" i="24"/>
  <c r="BI8" i="24"/>
  <c r="BJ8" i="24"/>
  <c r="BK8" i="24"/>
  <c r="BL8" i="24"/>
  <c r="BM8" i="24"/>
  <c r="BN8" i="24"/>
  <c r="BO8" i="24"/>
  <c r="BP8" i="24"/>
  <c r="BQ8" i="24"/>
  <c r="BR8" i="24"/>
  <c r="BS8" i="24"/>
  <c r="AW7" i="24"/>
  <c r="AX7" i="24"/>
  <c r="AY7" i="24"/>
  <c r="AZ7" i="24"/>
  <c r="BA7" i="24"/>
  <c r="BB7" i="24"/>
  <c r="BC7" i="24"/>
  <c r="BD7" i="24"/>
  <c r="BE7" i="24"/>
  <c r="BF7" i="24"/>
  <c r="BG7" i="24"/>
  <c r="BH7" i="24"/>
  <c r="BI7" i="24"/>
  <c r="BJ7" i="24"/>
  <c r="BK7" i="24"/>
  <c r="BL7" i="24"/>
  <c r="BM7" i="24"/>
  <c r="BN7" i="24"/>
  <c r="BO7" i="24"/>
  <c r="BP7" i="24"/>
  <c r="BQ7" i="24"/>
  <c r="BR7" i="24"/>
  <c r="BS7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BH2" i="24"/>
  <c r="BI2" i="24"/>
  <c r="BJ2" i="24"/>
  <c r="BK2" i="24"/>
  <c r="BL2" i="24"/>
  <c r="BM2" i="24"/>
  <c r="BN2" i="24"/>
  <c r="BO2" i="24"/>
  <c r="BP2" i="24"/>
  <c r="BQ2" i="24"/>
  <c r="BR2" i="24"/>
  <c r="BS2" i="24"/>
  <c r="AL13" i="24"/>
  <c r="U13" i="24" s="1"/>
  <c r="V13" i="24"/>
  <c r="AD13" i="24"/>
  <c r="AM13" i="24"/>
  <c r="AN13" i="24"/>
  <c r="AO13" i="24"/>
  <c r="AP13" i="24"/>
  <c r="AQ13" i="24"/>
  <c r="AR13" i="24"/>
  <c r="AS13" i="24"/>
  <c r="AT13" i="24"/>
  <c r="AU13" i="24"/>
  <c r="AV13" i="24"/>
  <c r="AW13" i="24"/>
  <c r="AX13" i="24"/>
  <c r="AY13" i="24"/>
  <c r="AZ13" i="24"/>
  <c r="BA13" i="24"/>
  <c r="BB13" i="24"/>
  <c r="BC13" i="24"/>
  <c r="BD13" i="24"/>
  <c r="BE13" i="24"/>
  <c r="BF13" i="24"/>
  <c r="BG13" i="24"/>
  <c r="BH13" i="24"/>
  <c r="BI13" i="24"/>
  <c r="BJ13" i="24"/>
  <c r="BK13" i="24"/>
  <c r="BL13" i="24"/>
  <c r="BM13" i="24"/>
  <c r="BN13" i="24"/>
  <c r="BO13" i="24"/>
  <c r="BP13" i="24"/>
  <c r="BQ13" i="24"/>
  <c r="BR13" i="24"/>
  <c r="BS13" i="24"/>
  <c r="S4" i="14" l="1"/>
  <c r="U12" i="24"/>
  <c r="AC12" i="24"/>
  <c r="AK12" i="24"/>
  <c r="V12" i="24"/>
  <c r="AD12" i="24"/>
  <c r="L4" i="14" s="1"/>
  <c r="T12" i="24"/>
  <c r="W12" i="24"/>
  <c r="E4" i="14" s="1"/>
  <c r="AE12" i="24"/>
  <c r="X12" i="24"/>
  <c r="AF12" i="24"/>
  <c r="AJ12" i="24"/>
  <c r="Y12" i="24"/>
  <c r="AG12" i="24"/>
  <c r="O4" i="14" s="1"/>
  <c r="Z12" i="24"/>
  <c r="AH12" i="24"/>
  <c r="P4" i="14" s="1"/>
  <c r="AA12" i="24"/>
  <c r="AI12" i="24"/>
  <c r="Q4" i="14" s="1"/>
  <c r="AB12" i="24"/>
  <c r="J4" i="14" s="1"/>
  <c r="AI7" i="13"/>
  <c r="K11" i="24"/>
  <c r="S11" i="24"/>
  <c r="AA11" i="24"/>
  <c r="AI11" i="24"/>
  <c r="O11" i="24"/>
  <c r="M7" i="13" s="1"/>
  <c r="H11" i="24"/>
  <c r="Z11" i="24"/>
  <c r="X7" i="13" s="1"/>
  <c r="L11" i="24"/>
  <c r="T11" i="24"/>
  <c r="AB11" i="24"/>
  <c r="AJ11" i="24"/>
  <c r="G11" i="24"/>
  <c r="AF11" i="24"/>
  <c r="AD7" i="13" s="1"/>
  <c r="E11" i="24"/>
  <c r="M11" i="24"/>
  <c r="K7" i="13" s="1"/>
  <c r="U11" i="24"/>
  <c r="AC11" i="24"/>
  <c r="AK11" i="24"/>
  <c r="W11" i="24"/>
  <c r="P11" i="24"/>
  <c r="F11" i="24"/>
  <c r="D7" i="13" s="1"/>
  <c r="N11" i="24"/>
  <c r="V11" i="24"/>
  <c r="T7" i="13" s="1"/>
  <c r="AD11" i="24"/>
  <c r="D11" i="24"/>
  <c r="B7" i="13" s="1"/>
  <c r="AE11" i="24"/>
  <c r="X11" i="24"/>
  <c r="I11" i="24"/>
  <c r="Q11" i="24"/>
  <c r="O7" i="13" s="1"/>
  <c r="Y11" i="24"/>
  <c r="AG11" i="24"/>
  <c r="AE7" i="13" s="1"/>
  <c r="J11" i="24"/>
  <c r="R11" i="24"/>
  <c r="P7" i="13" s="1"/>
  <c r="AH11" i="24"/>
  <c r="AF7" i="13" s="1"/>
  <c r="J10" i="24"/>
  <c r="R10" i="24"/>
  <c r="Z10" i="24"/>
  <c r="AH10" i="24"/>
  <c r="K10" i="24"/>
  <c r="S10" i="24"/>
  <c r="T10" i="24"/>
  <c r="R7" i="12" s="1"/>
  <c r="M10" i="24"/>
  <c r="U10" i="24"/>
  <c r="AC10" i="24"/>
  <c r="AK10" i="24"/>
  <c r="AI10" i="24"/>
  <c r="F10" i="24"/>
  <c r="N10" i="24"/>
  <c r="V10" i="24"/>
  <c r="T7" i="12" s="1"/>
  <c r="AD10" i="24"/>
  <c r="E10" i="24"/>
  <c r="Y10" i="24"/>
  <c r="L10" i="24"/>
  <c r="G10" i="24"/>
  <c r="O10" i="24"/>
  <c r="W10" i="24"/>
  <c r="AE10" i="24"/>
  <c r="AC7" i="12" s="1"/>
  <c r="Q10" i="24"/>
  <c r="AA10" i="24"/>
  <c r="Y7" i="12" s="1"/>
  <c r="AJ10" i="24"/>
  <c r="AH7" i="12" s="1"/>
  <c r="H10" i="24"/>
  <c r="P10" i="24"/>
  <c r="X10" i="24"/>
  <c r="AF10" i="24"/>
  <c r="I10" i="24"/>
  <c r="G7" i="12" s="1"/>
  <c r="AG10" i="24"/>
  <c r="AB10" i="24"/>
  <c r="Z7" i="12" s="1"/>
  <c r="AJ7" i="11"/>
  <c r="G9" i="24"/>
  <c r="O9" i="24"/>
  <c r="W9" i="24"/>
  <c r="AE9" i="24"/>
  <c r="D9" i="24"/>
  <c r="C7" i="11" s="1"/>
  <c r="AD9" i="24"/>
  <c r="H9" i="24"/>
  <c r="G7" i="11" s="1"/>
  <c r="P9" i="24"/>
  <c r="X9" i="24"/>
  <c r="AF9" i="24"/>
  <c r="L9" i="24"/>
  <c r="F9" i="24"/>
  <c r="I9" i="24"/>
  <c r="H7" i="11" s="1"/>
  <c r="Q9" i="24"/>
  <c r="Y9" i="24"/>
  <c r="X7" i="11" s="1"/>
  <c r="AG9" i="24"/>
  <c r="T9" i="24"/>
  <c r="V9" i="24"/>
  <c r="J9" i="24"/>
  <c r="R9" i="24"/>
  <c r="Z9" i="24"/>
  <c r="Y7" i="11" s="1"/>
  <c r="AH9" i="24"/>
  <c r="AI9" i="24"/>
  <c r="AH7" i="11" s="1"/>
  <c r="AJ9" i="24"/>
  <c r="K9" i="24"/>
  <c r="S9" i="24"/>
  <c r="AA9" i="24"/>
  <c r="AB9" i="24"/>
  <c r="C9" i="24"/>
  <c r="E9" i="24"/>
  <c r="M9" i="24"/>
  <c r="L7" i="11" s="1"/>
  <c r="U9" i="24"/>
  <c r="AC9" i="24"/>
  <c r="AB7" i="11" s="1"/>
  <c r="AK9" i="24"/>
  <c r="N9" i="24"/>
  <c r="M7" i="11" s="1"/>
  <c r="AJ7" i="10"/>
  <c r="H8" i="24"/>
  <c r="P8" i="24"/>
  <c r="X8" i="24"/>
  <c r="AF8" i="24"/>
  <c r="R8" i="24"/>
  <c r="Z8" i="24"/>
  <c r="Y7" i="10" s="1"/>
  <c r="F8" i="24"/>
  <c r="E7" i="10" s="1"/>
  <c r="E8" i="24"/>
  <c r="AE8" i="24"/>
  <c r="I8" i="24"/>
  <c r="Q8" i="24"/>
  <c r="Y8" i="24"/>
  <c r="AG8" i="24"/>
  <c r="J8" i="24"/>
  <c r="I7" i="10" s="1"/>
  <c r="AH8" i="24"/>
  <c r="AG7" i="10" s="1"/>
  <c r="N8" i="24"/>
  <c r="G8" i="24"/>
  <c r="K8" i="24"/>
  <c r="S8" i="24"/>
  <c r="AA8" i="24"/>
  <c r="AI8" i="24"/>
  <c r="AC8" i="24"/>
  <c r="AB7" i="10" s="1"/>
  <c r="V8" i="24"/>
  <c r="U7" i="10" s="1"/>
  <c r="W8" i="24"/>
  <c r="L8" i="24"/>
  <c r="T8" i="24"/>
  <c r="AB8" i="24"/>
  <c r="AJ8" i="24"/>
  <c r="AI7" i="10" s="1"/>
  <c r="M8" i="24"/>
  <c r="U8" i="24"/>
  <c r="T7" i="10" s="1"/>
  <c r="AK8" i="24"/>
  <c r="AD8" i="24"/>
  <c r="O8" i="24"/>
  <c r="N7" i="10" s="1"/>
  <c r="N7" i="24"/>
  <c r="V7" i="24"/>
  <c r="AD7" i="24"/>
  <c r="M7" i="24"/>
  <c r="U7" i="24"/>
  <c r="O7" i="24"/>
  <c r="W7" i="24"/>
  <c r="L7" i="9" s="1"/>
  <c r="AE7" i="24"/>
  <c r="T7" i="9" s="1"/>
  <c r="AA7" i="24"/>
  <c r="AK7" i="24"/>
  <c r="P7" i="24"/>
  <c r="X7" i="24"/>
  <c r="AF7" i="24"/>
  <c r="S7" i="24"/>
  <c r="Q7" i="24"/>
  <c r="F7" i="9" s="1"/>
  <c r="Y7" i="24"/>
  <c r="N7" i="9" s="1"/>
  <c r="AG7" i="24"/>
  <c r="AI7" i="24"/>
  <c r="R7" i="24"/>
  <c r="Z7" i="24"/>
  <c r="AH7" i="24"/>
  <c r="AC7" i="24"/>
  <c r="T7" i="24"/>
  <c r="I7" i="9" s="1"/>
  <c r="AB7" i="24"/>
  <c r="Q7" i="9" s="1"/>
  <c r="AJ7" i="24"/>
  <c r="Y7" i="9" s="1"/>
  <c r="N6" i="24"/>
  <c r="V6" i="24"/>
  <c r="AD6" i="24"/>
  <c r="S7" i="8" s="1"/>
  <c r="M6" i="24"/>
  <c r="X6" i="24"/>
  <c r="AG6" i="24"/>
  <c r="O6" i="24"/>
  <c r="W6" i="24"/>
  <c r="L7" i="8" s="1"/>
  <c r="AE6" i="24"/>
  <c r="AF6" i="24"/>
  <c r="Y6" i="24"/>
  <c r="N7" i="8" s="1"/>
  <c r="P6" i="24"/>
  <c r="E7" i="8" s="1"/>
  <c r="Q6" i="24"/>
  <c r="U6" i="24"/>
  <c r="J7" i="8" s="1"/>
  <c r="R6" i="24"/>
  <c r="G7" i="8" s="1"/>
  <c r="Z6" i="24"/>
  <c r="O7" i="8" s="1"/>
  <c r="AH6" i="24"/>
  <c r="AB6" i="24"/>
  <c r="AK6" i="24"/>
  <c r="S6" i="24"/>
  <c r="H7" i="8" s="1"/>
  <c r="AA6" i="24"/>
  <c r="AI6" i="24"/>
  <c r="X7" i="8" s="1"/>
  <c r="T6" i="24"/>
  <c r="I7" i="8" s="1"/>
  <c r="AJ6" i="24"/>
  <c r="Y7" i="8" s="1"/>
  <c r="AC6" i="24"/>
  <c r="AI5" i="7"/>
  <c r="J5" i="24"/>
  <c r="R5" i="24"/>
  <c r="Z5" i="24"/>
  <c r="AH5" i="24"/>
  <c r="AD5" i="24"/>
  <c r="W5" i="7" s="1"/>
  <c r="W6" i="7" s="1"/>
  <c r="W5" i="24"/>
  <c r="Q5" i="24"/>
  <c r="K5" i="24"/>
  <c r="S5" i="24"/>
  <c r="AA5" i="24"/>
  <c r="AI5" i="24"/>
  <c r="I5" i="24"/>
  <c r="X5" i="24"/>
  <c r="Q5" i="7" s="1"/>
  <c r="L5" i="24"/>
  <c r="T5" i="24"/>
  <c r="M5" i="7" s="1"/>
  <c r="M3" i="7" s="1"/>
  <c r="AB5" i="24"/>
  <c r="AJ5" i="24"/>
  <c r="V5" i="24"/>
  <c r="AE5" i="24"/>
  <c r="M5" i="24"/>
  <c r="F5" i="7" s="1"/>
  <c r="U5" i="24"/>
  <c r="N5" i="7" s="1"/>
  <c r="AC5" i="24"/>
  <c r="AK5" i="24"/>
  <c r="N5" i="24"/>
  <c r="O5" i="24"/>
  <c r="P5" i="24"/>
  <c r="AG5" i="24"/>
  <c r="Z5" i="7" s="1"/>
  <c r="AF5" i="24"/>
  <c r="Y5" i="7" s="1"/>
  <c r="Y5" i="24"/>
  <c r="R5" i="7" s="1"/>
  <c r="AI5" i="6"/>
  <c r="AK4" i="24"/>
  <c r="J4" i="24"/>
  <c r="R4" i="24"/>
  <c r="Z4" i="24"/>
  <c r="AH4" i="24"/>
  <c r="AB4" i="24"/>
  <c r="U5" i="6" s="1"/>
  <c r="P4" i="24"/>
  <c r="I5" i="6" s="1"/>
  <c r="Q4" i="24"/>
  <c r="K4" i="24"/>
  <c r="S4" i="24"/>
  <c r="AA4" i="24"/>
  <c r="AI4" i="24"/>
  <c r="AJ4" i="24"/>
  <c r="L4" i="24"/>
  <c r="E5" i="6" s="1"/>
  <c r="T4" i="24"/>
  <c r="M5" i="6" s="1"/>
  <c r="X4" i="24"/>
  <c r="M4" i="24"/>
  <c r="U4" i="24"/>
  <c r="AC4" i="24"/>
  <c r="I4" i="24"/>
  <c r="AG4" i="24"/>
  <c r="N4" i="24"/>
  <c r="G5" i="6" s="1"/>
  <c r="V4" i="24"/>
  <c r="O5" i="6" s="1"/>
  <c r="AD4" i="24"/>
  <c r="O4" i="24"/>
  <c r="W4" i="24"/>
  <c r="AF4" i="24"/>
  <c r="Y5" i="6" s="1"/>
  <c r="AE4" i="24"/>
  <c r="X5" i="6" s="1"/>
  <c r="Y4" i="24"/>
  <c r="T4" i="5"/>
  <c r="I4" i="5"/>
  <c r="I2" i="5" s="1"/>
  <c r="D4" i="5"/>
  <c r="D5" i="5" s="1"/>
  <c r="E4" i="5"/>
  <c r="E5" i="5" s="1"/>
  <c r="J4" i="5"/>
  <c r="J3" i="5" s="1"/>
  <c r="B4" i="5"/>
  <c r="B6" i="5" s="1"/>
  <c r="T4" i="2"/>
  <c r="Y2" i="24"/>
  <c r="C4" i="2" s="1"/>
  <c r="AG2" i="24"/>
  <c r="Z2" i="24"/>
  <c r="D4" i="2" s="1"/>
  <c r="AH2" i="24"/>
  <c r="AA2" i="24"/>
  <c r="E4" i="2" s="1"/>
  <c r="AI2" i="24"/>
  <c r="M4" i="2" s="1"/>
  <c r="AB2" i="24"/>
  <c r="F4" i="2" s="1"/>
  <c r="AJ2" i="24"/>
  <c r="AC2" i="24"/>
  <c r="AK2" i="24"/>
  <c r="AD2" i="24"/>
  <c r="H4" i="2" s="1"/>
  <c r="X2" i="24"/>
  <c r="B4" i="2" s="1"/>
  <c r="AE2" i="24"/>
  <c r="I4" i="2" s="1"/>
  <c r="AF2" i="24"/>
  <c r="J4" i="2" s="1"/>
  <c r="AC2" i="2"/>
  <c r="AC3" i="2"/>
  <c r="T13" i="24"/>
  <c r="D7" i="8"/>
  <c r="AJ13" i="24"/>
  <c r="AI13" i="24"/>
  <c r="AC7" i="11"/>
  <c r="Q7" i="11"/>
  <c r="AC5" i="7"/>
  <c r="AC2" i="7" s="1"/>
  <c r="L7" i="12"/>
  <c r="AH13" i="24"/>
  <c r="AD7" i="12"/>
  <c r="J7" i="12"/>
  <c r="AC5" i="2"/>
  <c r="AD7" i="8"/>
  <c r="K7" i="9"/>
  <c r="AB13" i="24"/>
  <c r="D7" i="12"/>
  <c r="AB7" i="12"/>
  <c r="AA13" i="24"/>
  <c r="G7" i="9"/>
  <c r="C8" i="24"/>
  <c r="B7" i="10" s="1"/>
  <c r="G5" i="7"/>
  <c r="G6" i="7" s="1"/>
  <c r="V7" i="12"/>
  <c r="W7" i="8"/>
  <c r="F7" i="12"/>
  <c r="Z13" i="24"/>
  <c r="D8" i="24"/>
  <c r="C7" i="10" s="1"/>
  <c r="O5" i="7"/>
  <c r="O2" i="7" s="1"/>
  <c r="AH3" i="14"/>
  <c r="N7" i="12"/>
  <c r="C7" i="9"/>
  <c r="E7" i="12"/>
  <c r="AD6" i="14"/>
  <c r="AD5" i="14"/>
  <c r="AD2" i="14"/>
  <c r="AI3" i="14"/>
  <c r="AI6" i="14"/>
  <c r="AI2" i="14"/>
  <c r="AD4" i="6"/>
  <c r="AD2" i="6"/>
  <c r="V6" i="14"/>
  <c r="V2" i="14"/>
  <c r="V5" i="14"/>
  <c r="AI6" i="6"/>
  <c r="AI2" i="6"/>
  <c r="AI3" i="6"/>
  <c r="AA3" i="14"/>
  <c r="AA2" i="14"/>
  <c r="AA6" i="14"/>
  <c r="X3" i="14"/>
  <c r="X6" i="14"/>
  <c r="X2" i="14"/>
  <c r="X5" i="14"/>
  <c r="AI4" i="7"/>
  <c r="AI6" i="7"/>
  <c r="AI2" i="7"/>
  <c r="AI3" i="7"/>
  <c r="V2" i="2"/>
  <c r="V3" i="2"/>
  <c r="V6" i="2"/>
  <c r="V5" i="2"/>
  <c r="S3" i="14"/>
  <c r="S6" i="14"/>
  <c r="S5" i="14"/>
  <c r="S2" i="14"/>
  <c r="U2" i="2"/>
  <c r="U3" i="2"/>
  <c r="U6" i="2"/>
  <c r="U5" i="2"/>
  <c r="AF5" i="14"/>
  <c r="AF3" i="14"/>
  <c r="AF2" i="14"/>
  <c r="AF6" i="14"/>
  <c r="AB2" i="2"/>
  <c r="AB6" i="2"/>
  <c r="T2" i="2"/>
  <c r="T6" i="2"/>
  <c r="AE4" i="6"/>
  <c r="AE6" i="6"/>
  <c r="D7" i="9"/>
  <c r="Z5" i="14"/>
  <c r="AG13" i="24"/>
  <c r="Y13" i="24"/>
  <c r="S7" i="9"/>
  <c r="W7" i="11"/>
  <c r="C5" i="7"/>
  <c r="C4" i="7" s="1"/>
  <c r="I5" i="7"/>
  <c r="I6" i="7" s="1"/>
  <c r="AG7" i="12"/>
  <c r="Q7" i="12"/>
  <c r="I7" i="12"/>
  <c r="AD6" i="2"/>
  <c r="AI7" i="12"/>
  <c r="W7" i="9"/>
  <c r="F7" i="11"/>
  <c r="F7" i="13"/>
  <c r="AF13" i="24"/>
  <c r="X13" i="24"/>
  <c r="T7" i="8"/>
  <c r="O7" i="9"/>
  <c r="U7" i="11"/>
  <c r="U5" i="7"/>
  <c r="U6" i="7" s="1"/>
  <c r="AF7" i="12"/>
  <c r="X7" i="12"/>
  <c r="P7" i="12"/>
  <c r="H7" i="12"/>
  <c r="G4" i="14"/>
  <c r="G3" i="14" s="1"/>
  <c r="AC6" i="2"/>
  <c r="AD5" i="7"/>
  <c r="AD2" i="7" s="1"/>
  <c r="Z6" i="14"/>
  <c r="AE13" i="24"/>
  <c r="W13" i="24"/>
  <c r="P7" i="8"/>
  <c r="AI7" i="11"/>
  <c r="S7" i="11"/>
  <c r="S5" i="7"/>
  <c r="S4" i="7" s="1"/>
  <c r="AE7" i="12"/>
  <c r="W7" i="12"/>
  <c r="O7" i="12"/>
  <c r="AD3" i="2"/>
  <c r="Z7" i="9"/>
  <c r="AG7" i="11"/>
  <c r="E7" i="11"/>
  <c r="AC13" i="24"/>
  <c r="AE7" i="11"/>
  <c r="O7" i="11"/>
  <c r="U7" i="12"/>
  <c r="M7" i="12"/>
  <c r="AE6" i="7"/>
  <c r="C7" i="13"/>
  <c r="AH5" i="14"/>
  <c r="Z3" i="14"/>
  <c r="AA7" i="11"/>
  <c r="I7" i="11"/>
  <c r="J7" i="11"/>
  <c r="AA5" i="7"/>
  <c r="AA4" i="7" s="1"/>
  <c r="K5" i="7"/>
  <c r="K3" i="7" s="1"/>
  <c r="AA7" i="12"/>
  <c r="S7" i="12"/>
  <c r="K7" i="12"/>
  <c r="C7" i="12"/>
  <c r="AD5" i="2"/>
  <c r="AE4" i="7"/>
  <c r="V7" i="8"/>
  <c r="AH6" i="14"/>
  <c r="AB2" i="14"/>
  <c r="AB6" i="14"/>
  <c r="AB3" i="14"/>
  <c r="AB5" i="14"/>
  <c r="AE5" i="14"/>
  <c r="AE2" i="14"/>
  <c r="AE6" i="14"/>
  <c r="AE3" i="14"/>
  <c r="W5" i="14"/>
  <c r="W3" i="14"/>
  <c r="W2" i="14"/>
  <c r="W6" i="14"/>
  <c r="AJ2" i="14"/>
  <c r="AJ6" i="14"/>
  <c r="AJ3" i="14"/>
  <c r="AJ5" i="14"/>
  <c r="T2" i="14"/>
  <c r="T3" i="14"/>
  <c r="T6" i="14"/>
  <c r="T5" i="14"/>
  <c r="AC6" i="14"/>
  <c r="AC2" i="14"/>
  <c r="AC3" i="14"/>
  <c r="AC5" i="14"/>
  <c r="U6" i="14"/>
  <c r="U5" i="14"/>
  <c r="U2" i="14"/>
  <c r="U3" i="14"/>
  <c r="I4" i="14"/>
  <c r="AD3" i="14"/>
  <c r="V3" i="14"/>
  <c r="N4" i="14"/>
  <c r="F4" i="14"/>
  <c r="AG6" i="14"/>
  <c r="Y6" i="14"/>
  <c r="AI5" i="14"/>
  <c r="AA5" i="14"/>
  <c r="B4" i="14"/>
  <c r="K4" i="14"/>
  <c r="C4" i="14"/>
  <c r="D4" i="14"/>
  <c r="H4" i="14"/>
  <c r="AG5" i="14"/>
  <c r="Y5" i="14"/>
  <c r="M4" i="14"/>
  <c r="R4" i="14"/>
  <c r="AG3" i="14"/>
  <c r="Y3" i="14"/>
  <c r="V7" i="13"/>
  <c r="AG7" i="13"/>
  <c r="Y7" i="13"/>
  <c r="U7" i="13"/>
  <c r="Q7" i="13"/>
  <c r="I7" i="13"/>
  <c r="E7" i="13"/>
  <c r="Z7" i="13"/>
  <c r="AC7" i="13"/>
  <c r="AB7" i="13"/>
  <c r="L7" i="13"/>
  <c r="H7" i="13"/>
  <c r="AA7" i="13"/>
  <c r="W7" i="13"/>
  <c r="S7" i="13"/>
  <c r="G7" i="13"/>
  <c r="AH7" i="13"/>
  <c r="R7" i="13"/>
  <c r="N7" i="13"/>
  <c r="J7" i="13"/>
  <c r="AF7" i="11"/>
  <c r="T7" i="11"/>
  <c r="D7" i="11"/>
  <c r="B7" i="11"/>
  <c r="P7" i="11"/>
  <c r="K7" i="11"/>
  <c r="AD7" i="11"/>
  <c r="V7" i="11"/>
  <c r="R7" i="11"/>
  <c r="N7" i="11"/>
  <c r="Z7" i="11"/>
  <c r="O7" i="10"/>
  <c r="G7" i="10"/>
  <c r="AF7" i="10"/>
  <c r="X7" i="10"/>
  <c r="K7" i="10"/>
  <c r="J7" i="10"/>
  <c r="F7" i="10"/>
  <c r="AE7" i="10"/>
  <c r="AA7" i="10"/>
  <c r="W7" i="10"/>
  <c r="S7" i="10"/>
  <c r="Q7" i="10"/>
  <c r="AD7" i="10"/>
  <c r="Z7" i="10"/>
  <c r="V7" i="10"/>
  <c r="R7" i="10"/>
  <c r="M7" i="10"/>
  <c r="AH7" i="10"/>
  <c r="P7" i="10"/>
  <c r="L7" i="10"/>
  <c r="H7" i="10"/>
  <c r="D7" i="10"/>
  <c r="AC7" i="10"/>
  <c r="B7" i="9"/>
  <c r="V7" i="9"/>
  <c r="R7" i="9"/>
  <c r="J7" i="9"/>
  <c r="AB7" i="9"/>
  <c r="U7" i="9"/>
  <c r="M7" i="9"/>
  <c r="E7" i="9"/>
  <c r="X7" i="9"/>
  <c r="P7" i="9"/>
  <c r="H7" i="9"/>
  <c r="B7" i="8"/>
  <c r="R7" i="8"/>
  <c r="F7" i="8"/>
  <c r="U7" i="8"/>
  <c r="Q7" i="8"/>
  <c r="M7" i="8"/>
  <c r="K7" i="8"/>
  <c r="C7" i="8"/>
  <c r="I4" i="7"/>
  <c r="U4" i="7"/>
  <c r="U3" i="7"/>
  <c r="AH2" i="7"/>
  <c r="AH6" i="7"/>
  <c r="AH4" i="7"/>
  <c r="AH3" i="7"/>
  <c r="AG2" i="7"/>
  <c r="AG6" i="7"/>
  <c r="AG4" i="7"/>
  <c r="AG3" i="7"/>
  <c r="K4" i="7"/>
  <c r="K6" i="7"/>
  <c r="AF6" i="7"/>
  <c r="AF4" i="7"/>
  <c r="AF3" i="7"/>
  <c r="AF2" i="7"/>
  <c r="O6" i="7"/>
  <c r="C6" i="7"/>
  <c r="C3" i="7"/>
  <c r="AJ4" i="7"/>
  <c r="AJ3" i="7"/>
  <c r="AJ2" i="7"/>
  <c r="AJ6" i="7"/>
  <c r="V5" i="7"/>
  <c r="J5" i="7"/>
  <c r="B5" i="7"/>
  <c r="AE3" i="7"/>
  <c r="E5" i="7"/>
  <c r="AB5" i="7"/>
  <c r="X5" i="7"/>
  <c r="T5" i="7"/>
  <c r="P5" i="7"/>
  <c r="L5" i="7"/>
  <c r="H5" i="7"/>
  <c r="D5" i="7"/>
  <c r="AH6" i="6"/>
  <c r="AH2" i="6"/>
  <c r="AH4" i="6"/>
  <c r="AH3" i="6"/>
  <c r="AF4" i="6"/>
  <c r="AF3" i="6"/>
  <c r="AF2" i="6"/>
  <c r="AF6" i="6"/>
  <c r="AJ2" i="6"/>
  <c r="AJ6" i="6"/>
  <c r="AJ4" i="6"/>
  <c r="AJ3" i="6"/>
  <c r="H5" i="6"/>
  <c r="D5" i="6"/>
  <c r="T5" i="6"/>
  <c r="P5" i="6"/>
  <c r="L5" i="6"/>
  <c r="AA5" i="6"/>
  <c r="W5" i="6"/>
  <c r="AD3" i="6"/>
  <c r="AG5" i="6"/>
  <c r="C5" i="6"/>
  <c r="S5" i="6"/>
  <c r="Z5" i="6"/>
  <c r="AI4" i="6"/>
  <c r="J5" i="6"/>
  <c r="V5" i="6"/>
  <c r="R5" i="6"/>
  <c r="N5" i="6"/>
  <c r="AC5" i="6"/>
  <c r="B5" i="6"/>
  <c r="K5" i="6"/>
  <c r="F5" i="6"/>
  <c r="AE3" i="6"/>
  <c r="AE2" i="6"/>
  <c r="AB5" i="6"/>
  <c r="AD6" i="6"/>
  <c r="Q5" i="6"/>
  <c r="AE3" i="2"/>
  <c r="AE2" i="2"/>
  <c r="AE6" i="2"/>
  <c r="AE5" i="2"/>
  <c r="Z5" i="2"/>
  <c r="Z2" i="2"/>
  <c r="Z3" i="2"/>
  <c r="Z6" i="2"/>
  <c r="Y2" i="2"/>
  <c r="Y5" i="2"/>
  <c r="Y3" i="2"/>
  <c r="Y6" i="2"/>
  <c r="W3" i="2"/>
  <c r="W2" i="2"/>
  <c r="W6" i="2"/>
  <c r="W5" i="2"/>
  <c r="R5" i="2"/>
  <c r="R2" i="2"/>
  <c r="R3" i="2"/>
  <c r="R6" i="2"/>
  <c r="S5" i="2"/>
  <c r="S3" i="2"/>
  <c r="S2" i="2"/>
  <c r="S6" i="2"/>
  <c r="O2" i="2"/>
  <c r="O3" i="2"/>
  <c r="O5" i="2"/>
  <c r="O6" i="2"/>
  <c r="AI5" i="2"/>
  <c r="AI3" i="2"/>
  <c r="AI2" i="2"/>
  <c r="AI6" i="2"/>
  <c r="Q5" i="2"/>
  <c r="Q2" i="2"/>
  <c r="Q3" i="2"/>
  <c r="Q6" i="2"/>
  <c r="AH5" i="2"/>
  <c r="AH2" i="2"/>
  <c r="AH3" i="2"/>
  <c r="AH6" i="2"/>
  <c r="P3" i="2"/>
  <c r="P6" i="2"/>
  <c r="P2" i="2"/>
  <c r="P5" i="2"/>
  <c r="AG2" i="2"/>
  <c r="AG3" i="2"/>
  <c r="AG5" i="2"/>
  <c r="AG6" i="2"/>
  <c r="X3" i="2"/>
  <c r="X6" i="2"/>
  <c r="X2" i="2"/>
  <c r="X5" i="2"/>
  <c r="AF3" i="2"/>
  <c r="AF6" i="2"/>
  <c r="AF2" i="2"/>
  <c r="AF5" i="2"/>
  <c r="AA5" i="2"/>
  <c r="AA3" i="2"/>
  <c r="AA2" i="2"/>
  <c r="AA6" i="2"/>
  <c r="AJ3" i="2"/>
  <c r="AB3" i="2"/>
  <c r="T3" i="2"/>
  <c r="G4" i="2"/>
  <c r="N4" i="2"/>
  <c r="AJ5" i="2"/>
  <c r="AB5" i="2"/>
  <c r="T5" i="2"/>
  <c r="AJ6" i="2"/>
  <c r="K4" i="2"/>
  <c r="L4" i="2"/>
  <c r="AJ2" i="5"/>
  <c r="AJ6" i="5"/>
  <c r="Y6" i="5"/>
  <c r="Y5" i="5"/>
  <c r="Y2" i="5"/>
  <c r="Y3" i="5"/>
  <c r="AC2" i="5"/>
  <c r="AC3" i="5"/>
  <c r="AC6" i="5"/>
  <c r="U2" i="5"/>
  <c r="U3" i="5"/>
  <c r="U6" i="5"/>
  <c r="AB2" i="5"/>
  <c r="AB6" i="5"/>
  <c r="T2" i="5"/>
  <c r="T6" i="5"/>
  <c r="AG2" i="5"/>
  <c r="Q2" i="5"/>
  <c r="G4" i="5"/>
  <c r="G2" i="5" s="1"/>
  <c r="Q3" i="5"/>
  <c r="N4" i="5"/>
  <c r="N6" i="5" s="1"/>
  <c r="F4" i="5"/>
  <c r="F3" i="5" s="1"/>
  <c r="AG5" i="5"/>
  <c r="H4" i="5"/>
  <c r="H2" i="5" s="1"/>
  <c r="M4" i="5"/>
  <c r="M5" i="5" s="1"/>
  <c r="L4" i="5"/>
  <c r="L5" i="5" s="1"/>
  <c r="Q5" i="5"/>
  <c r="K4" i="5"/>
  <c r="K2" i="5" s="1"/>
  <c r="C4" i="5"/>
  <c r="C6" i="5" s="1"/>
  <c r="AG3" i="5"/>
  <c r="AH5" i="5"/>
  <c r="AH2" i="5"/>
  <c r="AH3" i="5"/>
  <c r="AH6" i="5"/>
  <c r="X5" i="5"/>
  <c r="X3" i="5"/>
  <c r="X6" i="5"/>
  <c r="X2" i="5"/>
  <c r="R5" i="5"/>
  <c r="R2" i="5"/>
  <c r="R3" i="5"/>
  <c r="R6" i="5"/>
  <c r="W3" i="5"/>
  <c r="W2" i="5"/>
  <c r="W6" i="5"/>
  <c r="W5" i="5"/>
  <c r="AD2" i="5"/>
  <c r="AD3" i="5"/>
  <c r="AD6" i="5"/>
  <c r="AD5" i="5"/>
  <c r="S6" i="5"/>
  <c r="S5" i="5"/>
  <c r="S3" i="5"/>
  <c r="S2" i="5"/>
  <c r="V2" i="5"/>
  <c r="V3" i="5"/>
  <c r="V6" i="5"/>
  <c r="V5" i="5"/>
  <c r="O2" i="5"/>
  <c r="O3" i="5"/>
  <c r="O5" i="5"/>
  <c r="O6" i="5"/>
  <c r="AA6" i="5"/>
  <c r="AA5" i="5"/>
  <c r="AA3" i="5"/>
  <c r="AA2" i="5"/>
  <c r="AI6" i="5"/>
  <c r="AI5" i="5"/>
  <c r="AI3" i="5"/>
  <c r="AI2" i="5"/>
  <c r="AF5" i="5"/>
  <c r="AF3" i="5"/>
  <c r="AF6" i="5"/>
  <c r="AF2" i="5"/>
  <c r="Z5" i="5"/>
  <c r="Z2" i="5"/>
  <c r="Z3" i="5"/>
  <c r="Z6" i="5"/>
  <c r="P5" i="5"/>
  <c r="P3" i="5"/>
  <c r="P6" i="5"/>
  <c r="P2" i="5"/>
  <c r="AE3" i="5"/>
  <c r="AE2" i="5"/>
  <c r="AE6" i="5"/>
  <c r="AE5" i="5"/>
  <c r="AJ3" i="5"/>
  <c r="AB3" i="5"/>
  <c r="T3" i="5"/>
  <c r="AC5" i="5"/>
  <c r="U5" i="5"/>
  <c r="AJ5" i="5"/>
  <c r="AB5" i="5"/>
  <c r="T5" i="5"/>
  <c r="O2" i="14" l="1"/>
  <c r="O3" i="14"/>
  <c r="Q6" i="7"/>
  <c r="Q2" i="7"/>
  <c r="Y3" i="7"/>
  <c r="Y6" i="7"/>
  <c r="Y4" i="7"/>
  <c r="Y2" i="7"/>
  <c r="G3" i="7"/>
  <c r="K2" i="7"/>
  <c r="U2" i="7"/>
  <c r="AC3" i="7"/>
  <c r="C2" i="7"/>
  <c r="O4" i="7"/>
  <c r="S2" i="7"/>
  <c r="X6" i="6"/>
  <c r="X2" i="6"/>
  <c r="X4" i="6"/>
  <c r="X3" i="6"/>
  <c r="AC6" i="7"/>
  <c r="O3" i="7"/>
  <c r="Q4" i="7"/>
  <c r="AA2" i="7"/>
  <c r="AC4" i="7"/>
  <c r="G2" i="7"/>
  <c r="Q3" i="7"/>
  <c r="G4" i="7"/>
  <c r="M6" i="7"/>
  <c r="M4" i="7"/>
  <c r="J2" i="5"/>
  <c r="J5" i="5"/>
  <c r="J6" i="5"/>
  <c r="B2" i="5"/>
  <c r="M2" i="7"/>
  <c r="I5" i="5"/>
  <c r="F6" i="5"/>
  <c r="O6" i="14"/>
  <c r="O5" i="14"/>
  <c r="F2" i="5"/>
  <c r="I6" i="5"/>
  <c r="F5" i="5"/>
  <c r="I3" i="5"/>
  <c r="B5" i="5"/>
  <c r="AD6" i="7"/>
  <c r="AD4" i="7"/>
  <c r="I2" i="7"/>
  <c r="AD3" i="7"/>
  <c r="I3" i="7"/>
  <c r="C5" i="5"/>
  <c r="S3" i="7"/>
  <c r="AA3" i="7"/>
  <c r="C2" i="5"/>
  <c r="S6" i="7"/>
  <c r="AA6" i="7"/>
  <c r="G2" i="14"/>
  <c r="W4" i="7"/>
  <c r="G6" i="14"/>
  <c r="W2" i="7"/>
  <c r="G5" i="14"/>
  <c r="G3" i="5"/>
  <c r="W3" i="7"/>
  <c r="G6" i="5"/>
  <c r="B3" i="5"/>
  <c r="M2" i="14"/>
  <c r="M3" i="14"/>
  <c r="M5" i="14"/>
  <c r="M6" i="14"/>
  <c r="B2" i="14"/>
  <c r="B3" i="14"/>
  <c r="B5" i="14"/>
  <c r="B6" i="14"/>
  <c r="I5" i="14"/>
  <c r="I6" i="14"/>
  <c r="I2" i="14"/>
  <c r="I3" i="14"/>
  <c r="Q5" i="14"/>
  <c r="Q6" i="14"/>
  <c r="Q2" i="14"/>
  <c r="Q3" i="14"/>
  <c r="H5" i="14"/>
  <c r="H6" i="14"/>
  <c r="H3" i="14"/>
  <c r="H2" i="14"/>
  <c r="K2" i="14"/>
  <c r="K5" i="14"/>
  <c r="K6" i="14"/>
  <c r="K3" i="14"/>
  <c r="J3" i="14"/>
  <c r="J5" i="14"/>
  <c r="J6" i="14"/>
  <c r="J2" i="14"/>
  <c r="P5" i="14"/>
  <c r="P6" i="14"/>
  <c r="P3" i="14"/>
  <c r="P2" i="14"/>
  <c r="R2" i="14"/>
  <c r="R3" i="14"/>
  <c r="R5" i="14"/>
  <c r="R6" i="14"/>
  <c r="D3" i="14"/>
  <c r="D2" i="14"/>
  <c r="D5" i="14"/>
  <c r="D6" i="14"/>
  <c r="F3" i="14"/>
  <c r="F5" i="14"/>
  <c r="F2" i="14"/>
  <c r="F6" i="14"/>
  <c r="E2" i="14"/>
  <c r="E3" i="14"/>
  <c r="E5" i="14"/>
  <c r="E6" i="14"/>
  <c r="L3" i="14"/>
  <c r="L2" i="14"/>
  <c r="L5" i="14"/>
  <c r="L6" i="14"/>
  <c r="C2" i="14"/>
  <c r="C5" i="14"/>
  <c r="C6" i="14"/>
  <c r="C3" i="14"/>
  <c r="N5" i="14"/>
  <c r="N6" i="14"/>
  <c r="N2" i="14"/>
  <c r="N3" i="14"/>
  <c r="R6" i="7"/>
  <c r="R3" i="7"/>
  <c r="R4" i="7"/>
  <c r="R2" i="7"/>
  <c r="D2" i="7"/>
  <c r="D4" i="7"/>
  <c r="D6" i="7"/>
  <c r="D3" i="7"/>
  <c r="V6" i="7"/>
  <c r="V3" i="7"/>
  <c r="V4" i="7"/>
  <c r="V2" i="7"/>
  <c r="J6" i="7"/>
  <c r="J3" i="7"/>
  <c r="J4" i="7"/>
  <c r="J2" i="7"/>
  <c r="H6" i="7"/>
  <c r="H3" i="7"/>
  <c r="H2" i="7"/>
  <c r="H4" i="7"/>
  <c r="E4" i="7"/>
  <c r="E2" i="7"/>
  <c r="E6" i="7"/>
  <c r="E3" i="7"/>
  <c r="Z6" i="7"/>
  <c r="Z3" i="7"/>
  <c r="Z4" i="7"/>
  <c r="Z2" i="7"/>
  <c r="AB2" i="7"/>
  <c r="AB4" i="7"/>
  <c r="AB6" i="7"/>
  <c r="AB3" i="7"/>
  <c r="L2" i="7"/>
  <c r="L4" i="7"/>
  <c r="L6" i="7"/>
  <c r="L3" i="7"/>
  <c r="N6" i="7"/>
  <c r="N3" i="7"/>
  <c r="N2" i="7"/>
  <c r="N4" i="7"/>
  <c r="P3" i="7"/>
  <c r="P6" i="7"/>
  <c r="P2" i="7"/>
  <c r="P4" i="7"/>
  <c r="B6" i="7"/>
  <c r="B3" i="7"/>
  <c r="B2" i="7"/>
  <c r="B4" i="7"/>
  <c r="T2" i="7"/>
  <c r="T4" i="7"/>
  <c r="T6" i="7"/>
  <c r="T3" i="7"/>
  <c r="F6" i="7"/>
  <c r="F3" i="7"/>
  <c r="F4" i="7"/>
  <c r="F2" i="7"/>
  <c r="X6" i="7"/>
  <c r="X3" i="7"/>
  <c r="X2" i="7"/>
  <c r="X4" i="7"/>
  <c r="G4" i="6"/>
  <c r="G3" i="6"/>
  <c r="G6" i="6"/>
  <c r="G2" i="6"/>
  <c r="U4" i="6"/>
  <c r="U2" i="6"/>
  <c r="U3" i="6"/>
  <c r="U6" i="6"/>
  <c r="K3" i="6"/>
  <c r="K6" i="6"/>
  <c r="K2" i="6"/>
  <c r="K4" i="6"/>
  <c r="O3" i="6"/>
  <c r="O4" i="6"/>
  <c r="O2" i="6"/>
  <c r="O6" i="6"/>
  <c r="W6" i="6"/>
  <c r="W3" i="6"/>
  <c r="W2" i="6"/>
  <c r="W4" i="6"/>
  <c r="AA2" i="6"/>
  <c r="AA3" i="6"/>
  <c r="AA6" i="6"/>
  <c r="AA4" i="6"/>
  <c r="M4" i="6"/>
  <c r="M6" i="6"/>
  <c r="M3" i="6"/>
  <c r="M2" i="6"/>
  <c r="AC4" i="6"/>
  <c r="AC2" i="6"/>
  <c r="AC3" i="6"/>
  <c r="AC6" i="6"/>
  <c r="Z2" i="6"/>
  <c r="Z3" i="6"/>
  <c r="Z6" i="6"/>
  <c r="Z4" i="6"/>
  <c r="P3" i="6"/>
  <c r="P2" i="6"/>
  <c r="P6" i="6"/>
  <c r="P4" i="6"/>
  <c r="Y3" i="6"/>
  <c r="Y2" i="6"/>
  <c r="Y6" i="6"/>
  <c r="Y4" i="6"/>
  <c r="E3" i="6"/>
  <c r="E2" i="6"/>
  <c r="E6" i="6"/>
  <c r="E4" i="6"/>
  <c r="N2" i="6"/>
  <c r="N6" i="6"/>
  <c r="N4" i="6"/>
  <c r="N3" i="6"/>
  <c r="S3" i="6"/>
  <c r="S2" i="6"/>
  <c r="S6" i="6"/>
  <c r="S4" i="6"/>
  <c r="T3" i="6"/>
  <c r="T2" i="6"/>
  <c r="T6" i="6"/>
  <c r="T4" i="6"/>
  <c r="AB2" i="6"/>
  <c r="AB6" i="6"/>
  <c r="AB4" i="6"/>
  <c r="AB3" i="6"/>
  <c r="R2" i="6"/>
  <c r="R3" i="6"/>
  <c r="R6" i="6"/>
  <c r="R4" i="6"/>
  <c r="C3" i="6"/>
  <c r="C2" i="6"/>
  <c r="C6" i="6"/>
  <c r="C4" i="6"/>
  <c r="D3" i="6"/>
  <c r="D6" i="6"/>
  <c r="D4" i="6"/>
  <c r="D2" i="6"/>
  <c r="L4" i="6"/>
  <c r="L3" i="6"/>
  <c r="L2" i="6"/>
  <c r="L6" i="6"/>
  <c r="V6" i="6"/>
  <c r="V3" i="6"/>
  <c r="V2" i="6"/>
  <c r="V4" i="6"/>
  <c r="AG2" i="6"/>
  <c r="AG6" i="6"/>
  <c r="AG4" i="6"/>
  <c r="AG3" i="6"/>
  <c r="H3" i="6"/>
  <c r="H2" i="6"/>
  <c r="H6" i="6"/>
  <c r="H4" i="6"/>
  <c r="B4" i="6"/>
  <c r="B3" i="6"/>
  <c r="B6" i="6"/>
  <c r="B2" i="6"/>
  <c r="Q3" i="6"/>
  <c r="Q2" i="6"/>
  <c r="Q6" i="6"/>
  <c r="Q4" i="6"/>
  <c r="F2" i="6"/>
  <c r="F4" i="6"/>
  <c r="F6" i="6"/>
  <c r="F3" i="6"/>
  <c r="J6" i="6"/>
  <c r="J3" i="6"/>
  <c r="J2" i="6"/>
  <c r="J4" i="6"/>
  <c r="I3" i="6"/>
  <c r="I2" i="6"/>
  <c r="I6" i="6"/>
  <c r="I4" i="6"/>
  <c r="M3" i="2"/>
  <c r="M5" i="2"/>
  <c r="M2" i="2"/>
  <c r="M6" i="2"/>
  <c r="D3" i="2"/>
  <c r="D2" i="2"/>
  <c r="D6" i="2"/>
  <c r="D5" i="2"/>
  <c r="E5" i="2"/>
  <c r="E2" i="2"/>
  <c r="E3" i="2"/>
  <c r="E6" i="2"/>
  <c r="L5" i="2"/>
  <c r="L2" i="2"/>
  <c r="L3" i="2"/>
  <c r="L6" i="2"/>
  <c r="B2" i="2"/>
  <c r="B6" i="2"/>
  <c r="B3" i="2"/>
  <c r="B5" i="2"/>
  <c r="C5" i="2"/>
  <c r="C6" i="2"/>
  <c r="C3" i="2"/>
  <c r="C2" i="2"/>
  <c r="K5" i="2"/>
  <c r="K2" i="2"/>
  <c r="K3" i="2"/>
  <c r="K6" i="2"/>
  <c r="F6" i="2"/>
  <c r="F3" i="2"/>
  <c r="F5" i="2"/>
  <c r="F2" i="2"/>
  <c r="J5" i="2"/>
  <c r="J2" i="2"/>
  <c r="J6" i="2"/>
  <c r="J3" i="2"/>
  <c r="I2" i="2"/>
  <c r="I5" i="2"/>
  <c r="I3" i="2"/>
  <c r="I6" i="2"/>
  <c r="N5" i="2"/>
  <c r="N3" i="2"/>
  <c r="N6" i="2"/>
  <c r="N2" i="2"/>
  <c r="H2" i="2"/>
  <c r="H3" i="2"/>
  <c r="H5" i="2"/>
  <c r="H6" i="2"/>
  <c r="G3" i="2"/>
  <c r="G5" i="2"/>
  <c r="G6" i="2"/>
  <c r="G2" i="2"/>
  <c r="K3" i="5"/>
  <c r="D2" i="5"/>
  <c r="D6" i="5"/>
  <c r="D3" i="5"/>
  <c r="N5" i="5"/>
  <c r="N2" i="5"/>
  <c r="N3" i="5"/>
  <c r="M6" i="5"/>
  <c r="M3" i="5"/>
  <c r="M2" i="5"/>
  <c r="H5" i="5"/>
  <c r="L3" i="5"/>
  <c r="E3" i="5"/>
  <c r="H6" i="5"/>
  <c r="L2" i="5"/>
  <c r="E2" i="5"/>
  <c r="G5" i="5"/>
  <c r="H3" i="5"/>
  <c r="L6" i="5"/>
  <c r="E6" i="5"/>
  <c r="C3" i="5"/>
  <c r="K6" i="5"/>
  <c r="K5" i="5"/>
</calcChain>
</file>

<file path=xl/sharedStrings.xml><?xml version="1.0" encoding="utf-8"?>
<sst xmlns="http://schemas.openxmlformats.org/spreadsheetml/2006/main" count="183" uniqueCount="56">
  <si>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</si>
  <si>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</si>
  <si>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</si>
  <si>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</si>
  <si>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</si>
  <si>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</si>
  <si>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</si>
  <si>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</si>
  <si>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aircraft</t>
  </si>
  <si>
    <t>HDVs</t>
  </si>
  <si>
    <t>Perc Reduction in Fuel Use for Electricity</t>
  </si>
  <si>
    <t>For sources and calculations, see the variable BTFURfE.</t>
  </si>
  <si>
    <t>Perc of Electricity Use for Plug-In Hybrid Vehicles</t>
  </si>
  <si>
    <t>electricity share</t>
  </si>
  <si>
    <t>For source, see the variable BPoEFUbVT.</t>
  </si>
  <si>
    <t>LDVs and motorbikes</t>
  </si>
  <si>
    <t>BHNVFEAL BAU Historical New Vehicle Fuel Economy After Lifetime</t>
  </si>
  <si>
    <t>LDVs</t>
  </si>
  <si>
    <t>rail</t>
  </si>
  <si>
    <t>ships</t>
  </si>
  <si>
    <t>motorbikes</t>
  </si>
  <si>
    <t>Vehicle Lifetimes (years)</t>
  </si>
  <si>
    <t>For sources and calculations, see the variable AVL.</t>
  </si>
  <si>
    <t>psgr</t>
  </si>
  <si>
    <t>frgt</t>
  </si>
  <si>
    <t>This tab contains BAU New Vehicle Fuel Economy (BNVFE) data for the primary</t>
  </si>
  <si>
    <t>vehicle technology for each vehicle/cargo combination.  This is the technology</t>
  </si>
  <si>
    <t>from which the BAU new vehicle fuel economies of the other technologies</t>
  </si>
  <si>
    <t>are calculated.</t>
  </si>
  <si>
    <t>BAU New Vehicle Fuel Economy (from BNVFE variable)</t>
  </si>
  <si>
    <t>vehicle type</t>
  </si>
  <si>
    <t>cargo type</t>
  </si>
  <si>
    <t>reference vehicle technology</t>
  </si>
  <si>
    <t>BAU New Vehicle Fuel Economy</t>
  </si>
  <si>
    <t>Vehicle Lifetimes</t>
  </si>
  <si>
    <t>For sources and calculations, see the variable BNVFE.</t>
  </si>
  <si>
    <t>This variable only uses input data from other variables in this model, as noted above.</t>
  </si>
  <si>
    <t>There are no data sources unique to this variable.</t>
  </si>
  <si>
    <t>To estimate the BAU New Vehicle Fuel Economy in historical years (up to one</t>
  </si>
  <si>
    <t>vehicle lifetime before the first simulated year of the model run), we use</t>
  </si>
  <si>
    <t>a somewhat simplified approach.  We linearly extrapolate backwards from</t>
  </si>
  <si>
    <t>the future year values in BNVFE, using the entire period (2016-2050) as the</t>
  </si>
  <si>
    <t>basis for extrapolation.  We adjust the Y-intercept of the extrapolated</t>
  </si>
  <si>
    <t>line when needed to avoid any discontinuity between 2015 and 2016.</t>
  </si>
  <si>
    <t>over to using data from retiring vehicles that were added during the</t>
  </si>
  <si>
    <t>Historical fuel economies are estimated for vehicle type / technology</t>
  </si>
  <si>
    <t>combinations that did not exist in those years, such as battery</t>
  </si>
  <si>
    <t>electric HDVs in 1988.  This is simply for consistency of formulas</t>
  </si>
  <si>
    <t>and will not cause any problems, as there are no such vehicles to</t>
  </si>
  <si>
    <t>be retired during the model run.</t>
  </si>
  <si>
    <t>More than one vehicle lifetime into</t>
  </si>
  <si>
    <t>the model run, the model will have switched</t>
  </si>
  <si>
    <t>model run itself and no longer needs to reference the historical input data</t>
  </si>
  <si>
    <t>in this variable.  However, we include values in this variable out to</t>
  </si>
  <si>
    <t>2050 to make the process of updating the model's start year</t>
  </si>
  <si>
    <t>simpler (since no updates to this variable will be needed).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</si>
</sst>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ck">
        <color indexed="64"/>
      </right>
      <top/>
      <bottom/>
      <diagonal/>
    </border>
  </borders>
  <cellStyleXfs count="153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</cellStyleXfs>
  <cellXfs count="23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NumberFormat="1"/>
    <xf numFmtId="1" fontId="0" fillId="0" borderId="0" xfId="0" applyNumberFormat="1"/>
    <xf numFmtId="11" fontId="0" fillId="28" borderId="0" xfId="0" applyNumberFormat="1" applyFill="1"/>
    <xf numFmtId="0" fontId="0" fillId="28" borderId="0" xfId="0" applyFill="1"/>
    <xf numFmtId="0" fontId="0" fillId="28" borderId="0" xfId="0" applyNumberFormat="1" applyFill="1"/>
    <xf numFmtId="0" fontId="0" fillId="0" borderId="19" xfId="0" applyBorder="1"/>
    <xf numFmtId="11" fontId="41" fillId="0" borderId="0" xfId="0" applyNumberFormat="1" applyFont="1" applyFill="1"/>
    <xf numFmtId="11" fontId="41" fillId="0" borderId="0" xfId="0" applyNumberFormat="1" applyFont="1"/>
    <xf numFmtId="0" fontId="41" fillId="0" borderId="0" xfId="0" applyNumberFormat="1" applyFont="1" applyFill="1"/>
    <xf numFmtId="0" fontId="41" fillId="0" borderId="0" xfId="0" applyNumberFormat="1" applyFont="1"/>
    <xf numFmtId="11" fontId="0" fillId="0" borderId="0" xfId="0" applyNumberFormat="1" applyBorder="1"/>
    <xf numFmtId="166" fontId="0" fillId="0" borderId="0" xfId="0" applyNumberFormat="1" applyFill="1"/>
    <xf numFmtId="0" fontId="0" fillId="0" borderId="0" xfId="0" applyFont="1"/>
    <xf numFmtId="0" fontId="0" fillId="0" borderId="0" xfId="0" applyBorder="1"/>
    <xf numFmtId="0" fontId="0" fillId="0" borderId="0" xfId="0" applyNumberFormat="1" applyBorder="1"/>
  </cellXfs>
  <cellStyles count="153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Extrapolations!$A$2:$B$2</c:f>
              <c:strCache>
                <c:ptCount val="2"/>
                <c:pt idx="0">
                  <c:v>LDVs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Extrapolations!$C$2:$BU$2</c:f>
              <c:numCache>
                <c:formatCode>General</c:formatCode>
                <c:ptCount val="71"/>
                <c:pt idx="21" formatCode="0.00E+00">
                  <c:v>2.9637907791857734E-4</c:v>
                </c:pt>
                <c:pt idx="22" formatCode="0.00E+00">
                  <c:v>3.0078925360992926E-4</c:v>
                </c:pt>
                <c:pt idx="23" formatCode="0.00E+00">
                  <c:v>3.0519942930128119E-4</c:v>
                </c:pt>
                <c:pt idx="24" formatCode="0.00E+00">
                  <c:v>3.0960960499263311E-4</c:v>
                </c:pt>
                <c:pt idx="25" formatCode="0.00E+00">
                  <c:v>3.1401978068398503E-4</c:v>
                </c:pt>
                <c:pt idx="26" formatCode="0.00E+00">
                  <c:v>3.1842995637533522E-4</c:v>
                </c:pt>
                <c:pt idx="27" formatCode="0.00E+00">
                  <c:v>3.2284013206668714E-4</c:v>
                </c:pt>
                <c:pt idx="28" formatCode="0.00E+00">
                  <c:v>3.2725030775803906E-4</c:v>
                </c:pt>
                <c:pt idx="29" formatCode="0.00E+00">
                  <c:v>3.3166048344939099E-4</c:v>
                </c:pt>
                <c:pt idx="30" formatCode="0.00E+00">
                  <c:v>3.3607065914074291E-4</c:v>
                </c:pt>
                <c:pt idx="31" formatCode="0.00E+00">
                  <c:v>3.4048083483209483E-4</c:v>
                </c:pt>
                <c:pt idx="32" formatCode="0.00E+00">
                  <c:v>3.4489101052344675E-4</c:v>
                </c:pt>
                <c:pt idx="33" formatCode="0.00E+00">
                  <c:v>3.4930118621479868E-4</c:v>
                </c:pt>
                <c:pt idx="34" formatCode="0.00E+00">
                  <c:v>3.537113619061506E-4</c:v>
                </c:pt>
                <c:pt idx="35" formatCode="0.00E+00">
                  <c:v>3.7233080821076392E-4</c:v>
                </c:pt>
                <c:pt idx="36" formatCode="0.00E+00">
                  <c:v>3.7998999742687342E-4</c:v>
                </c:pt>
                <c:pt idx="37" formatCode="0.00E+00">
                  <c:v>3.9180651299843954E-4</c:v>
                </c:pt>
                <c:pt idx="38" formatCode="0.00E+00">
                  <c:v>4.1044623360669342E-4</c:v>
                </c:pt>
                <c:pt idx="39" formatCode="0.00E+00">
                  <c:v>4.3388023871974502E-4</c:v>
                </c:pt>
                <c:pt idx="40" formatCode="0.00E+00">
                  <c:v>4.5642896751220164E-4</c:v>
                </c:pt>
                <c:pt idx="41" formatCode="0.00E+00">
                  <c:v>4.788705455028387E-4</c:v>
                </c:pt>
                <c:pt idx="42" formatCode="0.00E+00">
                  <c:v>4.9738365350775258E-4</c:v>
                </c:pt>
                <c:pt idx="43" formatCode="0.00E+00">
                  <c:v>5.2296070238055708E-4</c:v>
                </c:pt>
                <c:pt idx="44" formatCode="0.00E+00">
                  <c:v>5.2440199848932569E-4</c:v>
                </c:pt>
                <c:pt idx="45" formatCode="0.00E+00">
                  <c:v>5.2660188900693905E-4</c:v>
                </c:pt>
                <c:pt idx="46" formatCode="0.00E+00">
                  <c:v>5.2808406321591022E-4</c:v>
                </c:pt>
                <c:pt idx="47" formatCode="0.00E+00">
                  <c:v>5.3021318984694044E-4</c:v>
                </c:pt>
                <c:pt idx="48" formatCode="0.00E+00">
                  <c:v>5.3182925404229896E-4</c:v>
                </c:pt>
                <c:pt idx="49" formatCode="0.00E+00">
                  <c:v>5.337739509943889E-4</c:v>
                </c:pt>
                <c:pt idx="50" formatCode="0.00E+00">
                  <c:v>5.3605708091238079E-4</c:v>
                </c:pt>
                <c:pt idx="51" formatCode="0.00E+00">
                  <c:v>5.3870335917527131E-4</c:v>
                </c:pt>
                <c:pt idx="52" formatCode="0.00E+00">
                  <c:v>5.4030926275772768E-4</c:v>
                </c:pt>
                <c:pt idx="53" formatCode="0.00E+00">
                  <c:v>5.4173618430226759E-4</c:v>
                </c:pt>
                <c:pt idx="54" formatCode="0.00E+00">
                  <c:v>5.4313290124174106E-4</c:v>
                </c:pt>
                <c:pt idx="55" formatCode="0.00E+00">
                  <c:v>5.4411120331020277E-4</c:v>
                </c:pt>
                <c:pt idx="56" formatCode="0.00E+00">
                  <c:v>5.4547461062784289E-4</c:v>
                </c:pt>
                <c:pt idx="57" formatCode="0.00E+00">
                  <c:v>5.46605197134699E-4</c:v>
                </c:pt>
                <c:pt idx="58" formatCode="0.00E+00">
                  <c:v>5.4759343802915101E-4</c:v>
                </c:pt>
                <c:pt idx="59" formatCode="0.00E+00">
                  <c:v>5.4886976626049994E-4</c:v>
                </c:pt>
                <c:pt idx="60" formatCode="0.00E+00">
                  <c:v>5.4955590565755835E-4</c:v>
                </c:pt>
                <c:pt idx="61" formatCode="0.00E+00">
                  <c:v>5.4992129959493998E-4</c:v>
                </c:pt>
                <c:pt idx="62" formatCode="0.00E+00">
                  <c:v>5.4999563979547794E-4</c:v>
                </c:pt>
                <c:pt idx="63" formatCode="0.00E+00">
                  <c:v>5.5094882449616524E-4</c:v>
                </c:pt>
                <c:pt idx="64" formatCode="0.00E+00">
                  <c:v>5.511649419801454E-4</c:v>
                </c:pt>
                <c:pt idx="65" formatCode="0.00E+00">
                  <c:v>5.5131870961851322E-4</c:v>
                </c:pt>
                <c:pt idx="66" formatCode="0.00E+00">
                  <c:v>5.516406749062053E-4</c:v>
                </c:pt>
                <c:pt idx="67" formatCode="0.00E+00">
                  <c:v>5.5170445250506323E-4</c:v>
                </c:pt>
                <c:pt idx="68" formatCode="0.00E+00">
                  <c:v>5.5173279964474255E-4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3-40F3-B705-D06D6F55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69152"/>
        <c:axId val="198808704"/>
      </c:lineChart>
      <c:catAx>
        <c:axId val="17756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08704"/>
        <c:crosses val="autoZero"/>
        <c:auto val="1"/>
        <c:lblAlgn val="ctr"/>
        <c:lblOffset val="100"/>
        <c:noMultiLvlLbl val="0"/>
      </c:catAx>
      <c:valAx>
        <c:axId val="19880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56915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Extrapolations!$A$11:$B$11</c:f>
              <c:strCache>
                <c:ptCount val="2"/>
                <c:pt idx="0">
                  <c:v>ships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Extrapolations!$C$11:$BU$11</c:f>
              <c:numCache>
                <c:formatCode>0.00E+00</c:formatCode>
                <c:ptCount val="71"/>
                <c:pt idx="1">
                  <c:v>3.9490560647422734E-3</c:v>
                </c:pt>
                <c:pt idx="2">
                  <c:v>3.9844846785246218E-3</c:v>
                </c:pt>
                <c:pt idx="3">
                  <c:v>4.0199132923069703E-3</c:v>
                </c:pt>
                <c:pt idx="4">
                  <c:v>4.0553419060893325E-3</c:v>
                </c:pt>
                <c:pt idx="5">
                  <c:v>4.0907705198716809E-3</c:v>
                </c:pt>
                <c:pt idx="6">
                  <c:v>4.1261991336540293E-3</c:v>
                </c:pt>
                <c:pt idx="7">
                  <c:v>4.1616277474363778E-3</c:v>
                </c:pt>
                <c:pt idx="8">
                  <c:v>4.1970563612187262E-3</c:v>
                </c:pt>
                <c:pt idx="9">
                  <c:v>4.2324849750010884E-3</c:v>
                </c:pt>
                <c:pt idx="10">
                  <c:v>4.2679135887834369E-3</c:v>
                </c:pt>
                <c:pt idx="11">
                  <c:v>4.3033422025657853E-3</c:v>
                </c:pt>
                <c:pt idx="12">
                  <c:v>4.3387708163481337E-3</c:v>
                </c:pt>
                <c:pt idx="13">
                  <c:v>4.3741994301304821E-3</c:v>
                </c:pt>
                <c:pt idx="14">
                  <c:v>4.4096280439128444E-3</c:v>
                </c:pt>
                <c:pt idx="15">
                  <c:v>4.4450566576951928E-3</c:v>
                </c:pt>
                <c:pt idx="16">
                  <c:v>4.4804852714775412E-3</c:v>
                </c:pt>
                <c:pt idx="17">
                  <c:v>4.5159138852598896E-3</c:v>
                </c:pt>
                <c:pt idx="18">
                  <c:v>4.551342499042238E-3</c:v>
                </c:pt>
                <c:pt idx="19">
                  <c:v>4.5867711128246003E-3</c:v>
                </c:pt>
                <c:pt idx="20">
                  <c:v>4.6221997266069487E-3</c:v>
                </c:pt>
                <c:pt idx="21">
                  <c:v>4.6576283403892971E-3</c:v>
                </c:pt>
                <c:pt idx="22">
                  <c:v>4.6930569541716455E-3</c:v>
                </c:pt>
                <c:pt idx="23">
                  <c:v>4.7284855679539939E-3</c:v>
                </c:pt>
                <c:pt idx="24">
                  <c:v>4.7639141817363562E-3</c:v>
                </c:pt>
                <c:pt idx="25">
                  <c:v>4.7993427955187046E-3</c:v>
                </c:pt>
                <c:pt idx="26">
                  <c:v>4.834771409301053E-3</c:v>
                </c:pt>
                <c:pt idx="27">
                  <c:v>4.8702000230834014E-3</c:v>
                </c:pt>
                <c:pt idx="28">
                  <c:v>4.9056286368657498E-3</c:v>
                </c:pt>
                <c:pt idx="29">
                  <c:v>4.9410572506481121E-3</c:v>
                </c:pt>
                <c:pt idx="30">
                  <c:v>4.9764858644304605E-3</c:v>
                </c:pt>
                <c:pt idx="31">
                  <c:v>5.0119144782128089E-3</c:v>
                </c:pt>
                <c:pt idx="32">
                  <c:v>5.0473430919951573E-3</c:v>
                </c:pt>
                <c:pt idx="33">
                  <c:v>5.0827717057775057E-3</c:v>
                </c:pt>
                <c:pt idx="34">
                  <c:v>5.118200319559868E-3</c:v>
                </c:pt>
                <c:pt idx="35">
                  <c:v>5.0536270805668316E-3</c:v>
                </c:pt>
                <c:pt idx="36">
                  <c:v>5.1262919934430308E-3</c:v>
                </c:pt>
                <c:pt idx="37">
                  <c:v>5.1465482633402991E-3</c:v>
                </c:pt>
                <c:pt idx="38">
                  <c:v>5.1586847087695415E-3</c:v>
                </c:pt>
                <c:pt idx="39">
                  <c:v>5.2147204308935959E-3</c:v>
                </c:pt>
                <c:pt idx="40">
                  <c:v>5.2700686051278707E-3</c:v>
                </c:pt>
                <c:pt idx="41">
                  <c:v>5.3256338401740004E-3</c:v>
                </c:pt>
                <c:pt idx="42">
                  <c:v>5.3801648872591678E-3</c:v>
                </c:pt>
                <c:pt idx="43">
                  <c:v>5.3911206345040657E-3</c:v>
                </c:pt>
                <c:pt idx="44">
                  <c:v>5.4751479378734478E-3</c:v>
                </c:pt>
                <c:pt idx="45">
                  <c:v>5.5577402343999528E-3</c:v>
                </c:pt>
                <c:pt idx="46">
                  <c:v>5.6376957699454467E-3</c:v>
                </c:pt>
                <c:pt idx="47">
                  <c:v>5.7158428831633121E-3</c:v>
                </c:pt>
                <c:pt idx="48">
                  <c:v>5.7185886296680097E-3</c:v>
                </c:pt>
                <c:pt idx="49">
                  <c:v>5.7481013389229499E-3</c:v>
                </c:pt>
                <c:pt idx="50">
                  <c:v>5.7772154770698173E-3</c:v>
                </c:pt>
                <c:pt idx="51">
                  <c:v>5.8051259351105649E-3</c:v>
                </c:pt>
                <c:pt idx="52">
                  <c:v>5.8351714362283886E-3</c:v>
                </c:pt>
                <c:pt idx="53">
                  <c:v>5.8399787904401092E-3</c:v>
                </c:pt>
                <c:pt idx="54">
                  <c:v>5.8756382373961955E-3</c:v>
                </c:pt>
                <c:pt idx="55">
                  <c:v>5.9115162528316457E-3</c:v>
                </c:pt>
                <c:pt idx="56">
                  <c:v>5.9492075435762636E-3</c:v>
                </c:pt>
                <c:pt idx="57">
                  <c:v>5.9883440978810223E-3</c:v>
                </c:pt>
                <c:pt idx="58">
                  <c:v>6.0274509020880112E-3</c:v>
                </c:pt>
                <c:pt idx="59">
                  <c:v>6.0386252194408385E-3</c:v>
                </c:pt>
                <c:pt idx="60">
                  <c:v>6.0524048359442721E-3</c:v>
                </c:pt>
                <c:pt idx="61">
                  <c:v>6.0676434135657955E-3</c:v>
                </c:pt>
                <c:pt idx="62">
                  <c:v>6.0833009576839727E-3</c:v>
                </c:pt>
                <c:pt idx="63">
                  <c:v>6.1023312305430229E-3</c:v>
                </c:pt>
                <c:pt idx="64">
                  <c:v>6.1202190603063377E-3</c:v>
                </c:pt>
                <c:pt idx="65">
                  <c:v>6.1404172173544483E-3</c:v>
                </c:pt>
                <c:pt idx="66">
                  <c:v>6.1637901931120426E-3</c:v>
                </c:pt>
                <c:pt idx="67">
                  <c:v>6.1871548421827986E-3</c:v>
                </c:pt>
                <c:pt idx="68">
                  <c:v>6.2133231847272194E-3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5-457C-979A-2B83C354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39840"/>
        <c:axId val="198741376"/>
      </c:lineChart>
      <c:catAx>
        <c:axId val="19873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741376"/>
        <c:crosses val="autoZero"/>
        <c:auto val="1"/>
        <c:lblAlgn val="ctr"/>
        <c:lblOffset val="100"/>
        <c:noMultiLvlLbl val="0"/>
      </c:catAx>
      <c:valAx>
        <c:axId val="1987413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873984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Extrapolations!$A$12:$B$12</c:f>
              <c:strCache>
                <c:ptCount val="2"/>
                <c:pt idx="0">
                  <c:v>motorbikes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Extrapolations!$C$12:$BU$12</c:f>
              <c:numCache>
                <c:formatCode>0.00E+00</c:formatCode>
                <c:ptCount val="71"/>
                <c:pt idx="17">
                  <c:v>1.090939116850125E-3</c:v>
                </c:pt>
                <c:pt idx="18">
                  <c:v>1.090939116850125E-3</c:v>
                </c:pt>
                <c:pt idx="19">
                  <c:v>1.090939116850125E-3</c:v>
                </c:pt>
                <c:pt idx="20">
                  <c:v>1.090939116850125E-3</c:v>
                </c:pt>
                <c:pt idx="21">
                  <c:v>1.090939116850125E-3</c:v>
                </c:pt>
                <c:pt idx="22">
                  <c:v>1.090939116850125E-3</c:v>
                </c:pt>
                <c:pt idx="23">
                  <c:v>1.090939116850125E-3</c:v>
                </c:pt>
                <c:pt idx="24">
                  <c:v>1.090939116850125E-3</c:v>
                </c:pt>
                <c:pt idx="25">
                  <c:v>1.090939116850125E-3</c:v>
                </c:pt>
                <c:pt idx="26">
                  <c:v>1.090939116850125E-3</c:v>
                </c:pt>
                <c:pt idx="27">
                  <c:v>1.090939116850125E-3</c:v>
                </c:pt>
                <c:pt idx="28">
                  <c:v>1.090939116850125E-3</c:v>
                </c:pt>
                <c:pt idx="29">
                  <c:v>1.090939116850125E-3</c:v>
                </c:pt>
                <c:pt idx="30">
                  <c:v>1.090939116850125E-3</c:v>
                </c:pt>
                <c:pt idx="31">
                  <c:v>1.090939116850125E-3</c:v>
                </c:pt>
                <c:pt idx="32">
                  <c:v>1.090939116850125E-3</c:v>
                </c:pt>
                <c:pt idx="33">
                  <c:v>1.090939116850125E-3</c:v>
                </c:pt>
                <c:pt idx="34">
                  <c:v>1.090939116850125E-3</c:v>
                </c:pt>
                <c:pt idx="35">
                  <c:v>1.0909391168501244E-3</c:v>
                </c:pt>
                <c:pt idx="36">
                  <c:v>1.0909391168501244E-3</c:v>
                </c:pt>
                <c:pt idx="37">
                  <c:v>1.0909391168501244E-3</c:v>
                </c:pt>
                <c:pt idx="38">
                  <c:v>1.0909391168501244E-3</c:v>
                </c:pt>
                <c:pt idx="39">
                  <c:v>1.0909391168501244E-3</c:v>
                </c:pt>
                <c:pt idx="40">
                  <c:v>1.0909391168501244E-3</c:v>
                </c:pt>
                <c:pt idx="41">
                  <c:v>1.0909391168501244E-3</c:v>
                </c:pt>
                <c:pt idx="42">
                  <c:v>1.0909391168501244E-3</c:v>
                </c:pt>
                <c:pt idx="43">
                  <c:v>1.0909391168501244E-3</c:v>
                </c:pt>
                <c:pt idx="44">
                  <c:v>1.0909391168501244E-3</c:v>
                </c:pt>
                <c:pt idx="45">
                  <c:v>1.0909391168501244E-3</c:v>
                </c:pt>
                <c:pt idx="46">
                  <c:v>1.0909391168501244E-3</c:v>
                </c:pt>
                <c:pt idx="47">
                  <c:v>1.0909391168501244E-3</c:v>
                </c:pt>
                <c:pt idx="48">
                  <c:v>1.0909391168501244E-3</c:v>
                </c:pt>
                <c:pt idx="49">
                  <c:v>1.0909391168501244E-3</c:v>
                </c:pt>
                <c:pt idx="50">
                  <c:v>1.0909391168501244E-3</c:v>
                </c:pt>
                <c:pt idx="51">
                  <c:v>1.0909391168501244E-3</c:v>
                </c:pt>
                <c:pt idx="52">
                  <c:v>1.0909391168501244E-3</c:v>
                </c:pt>
                <c:pt idx="53">
                  <c:v>1.0909391168501244E-3</c:v>
                </c:pt>
                <c:pt idx="54">
                  <c:v>1.0909391168501244E-3</c:v>
                </c:pt>
                <c:pt idx="55">
                  <c:v>1.0909391168501244E-3</c:v>
                </c:pt>
                <c:pt idx="56">
                  <c:v>1.0909391168501244E-3</c:v>
                </c:pt>
                <c:pt idx="57">
                  <c:v>1.0909391168501244E-3</c:v>
                </c:pt>
                <c:pt idx="58">
                  <c:v>1.0909391168501244E-3</c:v>
                </c:pt>
                <c:pt idx="59">
                  <c:v>1.0909391168501244E-3</c:v>
                </c:pt>
                <c:pt idx="60">
                  <c:v>1.0909391168501244E-3</c:v>
                </c:pt>
                <c:pt idx="61">
                  <c:v>1.0909391168501244E-3</c:v>
                </c:pt>
                <c:pt idx="62">
                  <c:v>1.0909391168501244E-3</c:v>
                </c:pt>
                <c:pt idx="63">
                  <c:v>1.0909391168501244E-3</c:v>
                </c:pt>
                <c:pt idx="64">
                  <c:v>1.0909391168501244E-3</c:v>
                </c:pt>
                <c:pt idx="65">
                  <c:v>1.0909391168501244E-3</c:v>
                </c:pt>
                <c:pt idx="66">
                  <c:v>1.0909391168501244E-3</c:v>
                </c:pt>
                <c:pt idx="67">
                  <c:v>1.0909391168501244E-3</c:v>
                </c:pt>
                <c:pt idx="68">
                  <c:v>1.0909391168501244E-3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9-495D-B209-DBE27AA2B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44096"/>
        <c:axId val="199049984"/>
      </c:lineChart>
      <c:catAx>
        <c:axId val="19904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49984"/>
        <c:crosses val="autoZero"/>
        <c:auto val="1"/>
        <c:lblAlgn val="ctr"/>
        <c:lblOffset val="100"/>
        <c:noMultiLvlLbl val="0"/>
      </c:catAx>
      <c:valAx>
        <c:axId val="199049984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904409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Extrapolations!$A$3:$B$3</c:f>
              <c:strCache>
                <c:ptCount val="2"/>
                <c:pt idx="0">
                  <c:v>LDVs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Extrapolations!$C$3:$BU$3</c:f>
              <c:numCache>
                <c:formatCode>General</c:formatCode>
                <c:ptCount val="71"/>
                <c:pt idx="21" formatCode="0.00E+00">
                  <c:v>1.7822226031536964E-4</c:v>
                </c:pt>
                <c:pt idx="22" formatCode="0.00E+00">
                  <c:v>1.7843293469658157E-4</c:v>
                </c:pt>
                <c:pt idx="23" formatCode="0.00E+00">
                  <c:v>1.786857439540359E-4</c:v>
                </c:pt>
                <c:pt idx="24" formatCode="0.00E+00">
                  <c:v>1.7898911506298109E-4</c:v>
                </c:pt>
                <c:pt idx="25" formatCode="0.00E+00">
                  <c:v>1.7935316039371533E-4</c:v>
                </c:pt>
                <c:pt idx="26" formatCode="0.00E+00">
                  <c:v>1.7979001479059641E-4</c:v>
                </c:pt>
                <c:pt idx="27" formatCode="0.00E+00">
                  <c:v>1.8031424006685371E-4</c:v>
                </c:pt>
                <c:pt idx="28" formatCode="0.00E+00">
                  <c:v>1.8094331039836245E-4</c:v>
                </c:pt>
                <c:pt idx="29" formatCode="0.00E+00">
                  <c:v>1.8169819479617295E-4</c:v>
                </c:pt>
                <c:pt idx="30" formatCode="0.00E+00">
                  <c:v>1.8260405607354555E-4</c:v>
                </c:pt>
                <c:pt idx="31" formatCode="0.00E+00">
                  <c:v>1.8369108960639269E-4</c:v>
                </c:pt>
                <c:pt idx="32" formatCode="0.00E+00">
                  <c:v>1.8499552984580924E-4</c:v>
                </c:pt>
                <c:pt idx="33" formatCode="0.00E+00">
                  <c:v>1.8656085813310909E-4</c:v>
                </c:pt>
                <c:pt idx="34" formatCode="0.00E+00">
                  <c:v>1.8843925207786893E-4</c:v>
                </c:pt>
                <c:pt idx="35" formatCode="0.00E+00">
                  <c:v>1.9069332481158073E-4</c:v>
                </c:pt>
                <c:pt idx="36" formatCode="0.00E+00">
                  <c:v>1.9339821209203491E-4</c:v>
                </c:pt>
                <c:pt idx="37" formatCode="0.00E+00">
                  <c:v>1.9872042564494173E-4</c:v>
                </c:pt>
                <c:pt idx="38" formatCode="0.00E+00">
                  <c:v>2.0726875892293901E-4</c:v>
                </c:pt>
                <c:pt idx="39" formatCode="0.00E+00">
                  <c:v>2.2087960257644674E-4</c:v>
                </c:pt>
                <c:pt idx="40" formatCode="0.00E+00">
                  <c:v>2.3321557820644775E-4</c:v>
                </c:pt>
                <c:pt idx="41" formatCode="0.00E+00">
                  <c:v>2.4416861449583319E-4</c:v>
                </c:pt>
                <c:pt idx="42" formatCode="0.00E+00">
                  <c:v>2.5520702048540788E-4</c:v>
                </c:pt>
                <c:pt idx="43" formatCode="0.00E+00">
                  <c:v>2.6813250771937975E-4</c:v>
                </c:pt>
                <c:pt idx="44" formatCode="0.00E+00">
                  <c:v>2.6874611540887814E-4</c:v>
                </c:pt>
                <c:pt idx="45" formatCode="0.00E+00">
                  <c:v>2.6889765596467346E-4</c:v>
                </c:pt>
                <c:pt idx="46" formatCode="0.00E+00">
                  <c:v>2.6868478369135762E-4</c:v>
                </c:pt>
                <c:pt idx="47" formatCode="0.00E+00">
                  <c:v>2.6836317606826254E-4</c:v>
                </c:pt>
                <c:pt idx="48" formatCode="0.00E+00">
                  <c:v>2.6800857432185665E-4</c:v>
                </c:pt>
                <c:pt idx="49" formatCode="0.00E+00">
                  <c:v>2.6768538132076103E-4</c:v>
                </c:pt>
                <c:pt idx="50" formatCode="0.00E+00">
                  <c:v>2.6758871476476639E-4</c:v>
                </c:pt>
                <c:pt idx="51" formatCode="0.00E+00">
                  <c:v>2.6838422590391448E-4</c:v>
                </c:pt>
                <c:pt idx="52" formatCode="0.00E+00">
                  <c:v>2.680896942129553E-4</c:v>
                </c:pt>
                <c:pt idx="53" formatCode="0.00E+00">
                  <c:v>2.6773623792290585E-4</c:v>
                </c:pt>
                <c:pt idx="54" formatCode="0.00E+00">
                  <c:v>2.6742241608287124E-4</c:v>
                </c:pt>
                <c:pt idx="55" formatCode="0.00E+00">
                  <c:v>2.6711860453534317E-4</c:v>
                </c:pt>
                <c:pt idx="56" formatCode="0.00E+00">
                  <c:v>2.6717307181513327E-4</c:v>
                </c:pt>
                <c:pt idx="57" formatCode="0.00E+00">
                  <c:v>2.6701430990404729E-4</c:v>
                </c:pt>
                <c:pt idx="58" formatCode="0.00E+00">
                  <c:v>2.6682192303861346E-4</c:v>
                </c:pt>
                <c:pt idx="59" formatCode="0.00E+00">
                  <c:v>2.675060426973007E-4</c:v>
                </c:pt>
                <c:pt idx="60" formatCode="0.00E+00">
                  <c:v>2.6741032238786151E-4</c:v>
                </c:pt>
                <c:pt idx="61" formatCode="0.00E+00">
                  <c:v>2.6720086988279822E-4</c:v>
                </c:pt>
                <c:pt idx="62" formatCode="0.00E+00">
                  <c:v>2.6699761778279491E-4</c:v>
                </c:pt>
                <c:pt idx="63" formatCode="0.00E+00">
                  <c:v>2.676996663235831E-4</c:v>
                </c:pt>
                <c:pt idx="64" formatCode="0.00E+00">
                  <c:v>2.6766081211195594E-4</c:v>
                </c:pt>
                <c:pt idx="65" formatCode="0.00E+00">
                  <c:v>2.6760846973671103E-4</c:v>
                </c:pt>
                <c:pt idx="66" formatCode="0.00E+00">
                  <c:v>2.6757171552840403E-4</c:v>
                </c:pt>
                <c:pt idx="67" formatCode="0.00E+00">
                  <c:v>2.6753893721571102E-4</c:v>
                </c:pt>
                <c:pt idx="68" formatCode="0.00E+00">
                  <c:v>2.6756800524585809E-4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E-45BE-91CB-AD70E79DC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77952"/>
        <c:axId val="198879488"/>
      </c:lineChart>
      <c:catAx>
        <c:axId val="19887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79488"/>
        <c:crosses val="autoZero"/>
        <c:auto val="1"/>
        <c:lblAlgn val="ctr"/>
        <c:lblOffset val="100"/>
        <c:noMultiLvlLbl val="0"/>
      </c:catAx>
      <c:valAx>
        <c:axId val="19887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7795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Extrapolations!$A$4:$B$4</c:f>
              <c:strCache>
                <c:ptCount val="2"/>
                <c:pt idx="0">
                  <c:v>HDVs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Extrapolations!$C$4:$BU$4</c:f>
              <c:numCache>
                <c:formatCode>General</c:formatCode>
                <c:ptCount val="71"/>
                <c:pt idx="6" formatCode="0.00E+00">
                  <c:v>1.0561559965646316E-3</c:v>
                </c:pt>
                <c:pt idx="7" formatCode="0.00E+00">
                  <c:v>1.0753161972799274E-3</c:v>
                </c:pt>
                <c:pt idx="8" formatCode="0.00E+00">
                  <c:v>1.0944763979952232E-3</c:v>
                </c:pt>
                <c:pt idx="9" formatCode="0.00E+00">
                  <c:v>1.113636598710512E-3</c:v>
                </c:pt>
                <c:pt idx="10" formatCode="0.00E+00">
                  <c:v>1.1327967994258078E-3</c:v>
                </c:pt>
                <c:pt idx="11" formatCode="0.00E+00">
                  <c:v>1.1519570001410967E-3</c:v>
                </c:pt>
                <c:pt idx="12" formatCode="0.00E+00">
                  <c:v>1.1711172008563924E-3</c:v>
                </c:pt>
                <c:pt idx="13" formatCode="0.00E+00">
                  <c:v>1.1902774015716882E-3</c:v>
                </c:pt>
                <c:pt idx="14" formatCode="0.00E+00">
                  <c:v>1.2094376022869771E-3</c:v>
                </c:pt>
                <c:pt idx="15" formatCode="0.00E+00">
                  <c:v>1.2285978030022729E-3</c:v>
                </c:pt>
                <c:pt idx="16" formatCode="0.00E+00">
                  <c:v>1.2477580037175617E-3</c:v>
                </c:pt>
                <c:pt idx="17" formatCode="0.00E+00">
                  <c:v>1.2669182044328575E-3</c:v>
                </c:pt>
                <c:pt idx="18" formatCode="0.00E+00">
                  <c:v>1.2860784051481533E-3</c:v>
                </c:pt>
                <c:pt idx="19" formatCode="0.00E+00">
                  <c:v>1.3052386058634421E-3</c:v>
                </c:pt>
                <c:pt idx="20" formatCode="0.00E+00">
                  <c:v>1.3243988065787379E-3</c:v>
                </c:pt>
                <c:pt idx="21" formatCode="0.00E+00">
                  <c:v>1.3435590072940267E-3</c:v>
                </c:pt>
                <c:pt idx="22" formatCode="0.00E+00">
                  <c:v>1.3627192080093225E-3</c:v>
                </c:pt>
                <c:pt idx="23" formatCode="0.00E+00">
                  <c:v>1.3818794087246183E-3</c:v>
                </c:pt>
                <c:pt idx="24" formatCode="0.00E+00">
                  <c:v>1.4010396094399072E-3</c:v>
                </c:pt>
                <c:pt idx="25" formatCode="0.00E+00">
                  <c:v>1.4201998101552029E-3</c:v>
                </c:pt>
                <c:pt idx="26" formatCode="0.00E+00">
                  <c:v>1.4393600108704918E-3</c:v>
                </c:pt>
                <c:pt idx="27" formatCode="0.00E+00">
                  <c:v>1.4585202115857876E-3</c:v>
                </c:pt>
                <c:pt idx="28" formatCode="0.00E+00">
                  <c:v>1.4776804123010833E-3</c:v>
                </c:pt>
                <c:pt idx="29" formatCode="0.00E+00">
                  <c:v>1.4968406130163722E-3</c:v>
                </c:pt>
                <c:pt idx="30" formatCode="0.00E+00">
                  <c:v>1.516000813731668E-3</c:v>
                </c:pt>
                <c:pt idx="31" formatCode="0.00E+00">
                  <c:v>1.5351610144469568E-3</c:v>
                </c:pt>
                <c:pt idx="32" formatCode="0.00E+00">
                  <c:v>1.5543212151622526E-3</c:v>
                </c:pt>
                <c:pt idx="33" formatCode="0.00E+00">
                  <c:v>1.5734814158775414E-3</c:v>
                </c:pt>
                <c:pt idx="34" formatCode="0.00E+00">
                  <c:v>1.5926416165928372E-3</c:v>
                </c:pt>
                <c:pt idx="35" formatCode="0.00E+00">
                  <c:v>1.6152852011787054E-3</c:v>
                </c:pt>
                <c:pt idx="36" formatCode="0.00E+00">
                  <c:v>1.6762341283324419E-3</c:v>
                </c:pt>
                <c:pt idx="37" formatCode="0.00E+00">
                  <c:v>1.6799999674987417E-3</c:v>
                </c:pt>
                <c:pt idx="38" formatCode="0.00E+00">
                  <c:v>1.7039108315062995E-3</c:v>
                </c:pt>
                <c:pt idx="39" formatCode="0.00E+00">
                  <c:v>1.7387163082568954E-3</c:v>
                </c:pt>
                <c:pt idx="40" formatCode="0.00E+00">
                  <c:v>1.7541105919784412E-3</c:v>
                </c:pt>
                <c:pt idx="41" formatCode="0.00E+00">
                  <c:v>1.7920867076878157E-3</c:v>
                </c:pt>
                <c:pt idx="42" formatCode="0.00E+00">
                  <c:v>1.8427692298309604E-3</c:v>
                </c:pt>
                <c:pt idx="43" formatCode="0.00E+00">
                  <c:v>1.8969995285241245E-3</c:v>
                </c:pt>
                <c:pt idx="44" formatCode="0.00E+00">
                  <c:v>1.9551027811257654E-3</c:v>
                </c:pt>
                <c:pt idx="45" formatCode="0.00E+00">
                  <c:v>2.0153794195298972E-3</c:v>
                </c:pt>
                <c:pt idx="46" formatCode="0.00E+00">
                  <c:v>2.0488437260096633E-3</c:v>
                </c:pt>
                <c:pt idx="47" formatCode="0.00E+00">
                  <c:v>2.092875125404502E-3</c:v>
                </c:pt>
                <c:pt idx="48" formatCode="0.00E+00">
                  <c:v>2.1307935311832013E-3</c:v>
                </c:pt>
                <c:pt idx="49" formatCode="0.00E+00">
                  <c:v>2.1649995486908019E-3</c:v>
                </c:pt>
                <c:pt idx="50" formatCode="0.00E+00">
                  <c:v>2.1839411830588203E-3</c:v>
                </c:pt>
                <c:pt idx="51" formatCode="0.00E+00">
                  <c:v>2.1890275361739001E-3</c:v>
                </c:pt>
                <c:pt idx="52" formatCode="0.00E+00">
                  <c:v>2.1925757386274673E-3</c:v>
                </c:pt>
                <c:pt idx="53" formatCode="0.00E+00">
                  <c:v>2.1955470547260531E-3</c:v>
                </c:pt>
                <c:pt idx="54" formatCode="0.00E+00">
                  <c:v>2.2013981176605278E-3</c:v>
                </c:pt>
                <c:pt idx="55" formatCode="0.00E+00">
                  <c:v>2.2057180573420232E-3</c:v>
                </c:pt>
                <c:pt idx="56" formatCode="0.00E+00">
                  <c:v>2.208433192456834E-3</c:v>
                </c:pt>
                <c:pt idx="57" formatCode="0.00E+00">
                  <c:v>2.2116621802016094E-3</c:v>
                </c:pt>
                <c:pt idx="58" formatCode="0.00E+00">
                  <c:v>2.215670997341713E-3</c:v>
                </c:pt>
                <c:pt idx="59" formatCode="0.00E+00">
                  <c:v>2.2195678018488451E-3</c:v>
                </c:pt>
                <c:pt idx="60" formatCode="0.00E+00">
                  <c:v>2.2219818231556296E-3</c:v>
                </c:pt>
                <c:pt idx="61" formatCode="0.00E+00">
                  <c:v>2.2247695748252761E-3</c:v>
                </c:pt>
                <c:pt idx="62" formatCode="0.00E+00">
                  <c:v>2.2291640476275695E-3</c:v>
                </c:pt>
                <c:pt idx="63" formatCode="0.00E+00">
                  <c:v>2.233023372622529E-3</c:v>
                </c:pt>
                <c:pt idx="64" formatCode="0.00E+00">
                  <c:v>2.2379800381074188E-3</c:v>
                </c:pt>
                <c:pt idx="65" formatCode="0.00E+00">
                  <c:v>2.2415318607411391E-3</c:v>
                </c:pt>
                <c:pt idx="66" formatCode="0.00E+00">
                  <c:v>2.2455247064982146E-3</c:v>
                </c:pt>
                <c:pt idx="67" formatCode="0.00E+00">
                  <c:v>2.2501374548685622E-3</c:v>
                </c:pt>
                <c:pt idx="68" formatCode="0.00E+00">
                  <c:v>2.25443631232446E-3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5-4EBA-BDE8-170EF0E8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15968"/>
        <c:axId val="198917504"/>
      </c:lineChart>
      <c:catAx>
        <c:axId val="19891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917504"/>
        <c:crosses val="autoZero"/>
        <c:auto val="1"/>
        <c:lblAlgn val="ctr"/>
        <c:lblOffset val="100"/>
        <c:noMultiLvlLbl val="0"/>
      </c:catAx>
      <c:valAx>
        <c:axId val="19891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1596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Extrapolations!$A$5:$B$5</c:f>
              <c:strCache>
                <c:ptCount val="2"/>
                <c:pt idx="0">
                  <c:v>HDVs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Extrapolations!$C$5:$BU$5</c:f>
              <c:numCache>
                <c:formatCode>General</c:formatCode>
                <c:ptCount val="71"/>
                <c:pt idx="6" formatCode="0.00E+00">
                  <c:v>5.7731883512937641E-4</c:v>
                </c:pt>
                <c:pt idx="7" formatCode="0.00E+00">
                  <c:v>5.87792235643863E-4</c:v>
                </c:pt>
                <c:pt idx="8" formatCode="0.00E+00">
                  <c:v>5.9826563615834958E-4</c:v>
                </c:pt>
                <c:pt idx="9" formatCode="0.00E+00">
                  <c:v>6.0873903667283617E-4</c:v>
                </c:pt>
                <c:pt idx="10" formatCode="0.00E+00">
                  <c:v>6.1921243718732275E-4</c:v>
                </c:pt>
                <c:pt idx="11" formatCode="0.00E+00">
                  <c:v>6.2968583770180587E-4</c:v>
                </c:pt>
                <c:pt idx="12" formatCode="0.00E+00">
                  <c:v>6.4015923821629246E-4</c:v>
                </c:pt>
                <c:pt idx="13" formatCode="0.00E+00">
                  <c:v>6.5063263873077904E-4</c:v>
                </c:pt>
                <c:pt idx="14" formatCode="0.00E+00">
                  <c:v>6.6110603924526563E-4</c:v>
                </c:pt>
                <c:pt idx="15" formatCode="0.00E+00">
                  <c:v>6.7157943975975222E-4</c:v>
                </c:pt>
                <c:pt idx="16" formatCode="0.00E+00">
                  <c:v>6.820528402742388E-4</c:v>
                </c:pt>
                <c:pt idx="17" formatCode="0.00E+00">
                  <c:v>6.9252624078872539E-4</c:v>
                </c:pt>
                <c:pt idx="18" formatCode="0.00E+00">
                  <c:v>7.0299964130321197E-4</c:v>
                </c:pt>
                <c:pt idx="19" formatCode="0.00E+00">
                  <c:v>7.1347304181769856E-4</c:v>
                </c:pt>
                <c:pt idx="20" formatCode="0.00E+00">
                  <c:v>7.2394644233218515E-4</c:v>
                </c:pt>
                <c:pt idx="21" formatCode="0.00E+00">
                  <c:v>7.3441984284667173E-4</c:v>
                </c:pt>
                <c:pt idx="22" formatCode="0.00E+00">
                  <c:v>7.4489324336115832E-4</c:v>
                </c:pt>
                <c:pt idx="23" formatCode="0.00E+00">
                  <c:v>7.553666438756449E-4</c:v>
                </c:pt>
                <c:pt idx="24" formatCode="0.00E+00">
                  <c:v>7.6584004439013149E-4</c:v>
                </c:pt>
                <c:pt idx="25" formatCode="0.00E+00">
                  <c:v>7.7631344490461808E-4</c:v>
                </c:pt>
                <c:pt idx="26" formatCode="0.00E+00">
                  <c:v>7.8678684541910466E-4</c:v>
                </c:pt>
                <c:pt idx="27" formatCode="0.00E+00">
                  <c:v>7.9726024593359125E-4</c:v>
                </c:pt>
                <c:pt idx="28" formatCode="0.00E+00">
                  <c:v>8.0773364644807783E-4</c:v>
                </c:pt>
                <c:pt idx="29" formatCode="0.00E+00">
                  <c:v>8.1820704696256442E-4</c:v>
                </c:pt>
                <c:pt idx="30" formatCode="0.00E+00">
                  <c:v>8.2868044747705101E-4</c:v>
                </c:pt>
                <c:pt idx="31" formatCode="0.00E+00">
                  <c:v>8.3915384799153759E-4</c:v>
                </c:pt>
                <c:pt idx="32" formatCode="0.00E+00">
                  <c:v>8.4962724850602418E-4</c:v>
                </c:pt>
                <c:pt idx="33" formatCode="0.00E+00">
                  <c:v>8.6010064902050729E-4</c:v>
                </c:pt>
                <c:pt idx="34" formatCode="0.00E+00">
                  <c:v>8.7057404953499388E-4</c:v>
                </c:pt>
                <c:pt idx="35" formatCode="0.00E+00">
                  <c:v>8.8295154672176463E-4</c:v>
                </c:pt>
                <c:pt idx="36" formatCode="0.00E+00">
                  <c:v>9.1626761342141253E-4</c:v>
                </c:pt>
                <c:pt idx="37" formatCode="0.00E+00">
                  <c:v>9.1832610656811101E-4</c:v>
                </c:pt>
                <c:pt idx="38" formatCode="0.00E+00">
                  <c:v>9.3139632744521723E-4</c:v>
                </c:pt>
                <c:pt idx="39" formatCode="0.00E+00">
                  <c:v>9.5042179087972522E-4</c:v>
                </c:pt>
                <c:pt idx="40" formatCode="0.00E+00">
                  <c:v>9.5883665570526441E-4</c:v>
                </c:pt>
                <c:pt idx="41" formatCode="0.00E+00">
                  <c:v>9.795952623461281E-4</c:v>
                </c:pt>
                <c:pt idx="42" formatCode="0.00E+00">
                  <c:v>1.0072994790908828E-3</c:v>
                </c:pt>
                <c:pt idx="43" formatCode="0.00E+00">
                  <c:v>1.0369429910077699E-3</c:v>
                </c:pt>
                <c:pt idx="44" formatCode="0.00E+00">
                  <c:v>1.0687035474201904E-3</c:v>
                </c:pt>
                <c:pt idx="45" formatCode="0.00E+00">
                  <c:v>1.1016521258330181E-3</c:v>
                </c:pt>
                <c:pt idx="46" formatCode="0.00E+00">
                  <c:v>1.1199444751622384E-3</c:v>
                </c:pt>
                <c:pt idx="47" formatCode="0.00E+00">
                  <c:v>1.1440130372784682E-3</c:v>
                </c:pt>
                <c:pt idx="48" formatCode="0.00E+00">
                  <c:v>1.1647400983616099E-3</c:v>
                </c:pt>
                <c:pt idx="49" formatCode="0.00E+00">
                  <c:v>1.1834378837703345E-3</c:v>
                </c:pt>
                <c:pt idx="50" formatCode="0.00E+00">
                  <c:v>1.1937918109594622E-3</c:v>
                </c:pt>
                <c:pt idx="51" formatCode="0.00E+00">
                  <c:v>1.1965721269970608E-3</c:v>
                </c:pt>
                <c:pt idx="52" formatCode="0.00E+00">
                  <c:v>1.1985116549777376E-3</c:v>
                </c:pt>
                <c:pt idx="53" formatCode="0.00E+00">
                  <c:v>1.200135843785467E-3</c:v>
                </c:pt>
                <c:pt idx="54" formatCode="0.00E+00">
                  <c:v>1.2033341675639496E-3</c:v>
                </c:pt>
                <c:pt idx="55" formatCode="0.00E+00">
                  <c:v>1.2056955446264879E-3</c:v>
                </c:pt>
                <c:pt idx="56" formatCode="0.00E+00">
                  <c:v>1.2071796990949567E-3</c:v>
                </c:pt>
                <c:pt idx="57" formatCode="0.00E+00">
                  <c:v>1.2089447370718506E-3</c:v>
                </c:pt>
                <c:pt idx="58" formatCode="0.00E+00">
                  <c:v>1.211136047492943E-3</c:v>
                </c:pt>
                <c:pt idx="59" formatCode="0.00E+00">
                  <c:v>1.2132661292669441E-3</c:v>
                </c:pt>
                <c:pt idx="60" formatCode="0.00E+00">
                  <c:v>1.2145856880947533E-3</c:v>
                </c:pt>
                <c:pt idx="61" formatCode="0.00E+00">
                  <c:v>1.2161095364199867E-3</c:v>
                </c:pt>
                <c:pt idx="62" formatCode="0.00E+00">
                  <c:v>1.2185116549777377E-3</c:v>
                </c:pt>
                <c:pt idx="63" formatCode="0.00E+00">
                  <c:v>1.2206212495998604E-3</c:v>
                </c:pt>
                <c:pt idx="64" formatCode="0.00E+00">
                  <c:v>1.2233306754357886E-3</c:v>
                </c:pt>
                <c:pt idx="65" formatCode="0.00E+00">
                  <c:v>1.22527218228909E-3</c:v>
                </c:pt>
                <c:pt idx="66" formatCode="0.00E+00">
                  <c:v>1.2274547623897798E-3</c:v>
                </c:pt>
                <c:pt idx="67" formatCode="0.00E+00">
                  <c:v>1.2299761953263686E-3</c:v>
                </c:pt>
                <c:pt idx="68" formatCode="0.00E+00">
                  <c:v>1.232326048365975E-3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E-47F4-8644-3A040F3A9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16960"/>
        <c:axId val="200618752"/>
      </c:lineChart>
      <c:catAx>
        <c:axId val="20061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618752"/>
        <c:crosses val="autoZero"/>
        <c:auto val="1"/>
        <c:lblAlgn val="ctr"/>
        <c:lblOffset val="100"/>
        <c:noMultiLvlLbl val="0"/>
      </c:catAx>
      <c:valAx>
        <c:axId val="20061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6169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Extrapolations!$A$6:$B$6</c:f>
              <c:strCache>
                <c:ptCount val="2"/>
                <c:pt idx="0">
                  <c:v>aircraft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Extrapolations!$C$6:$BU$6</c:f>
              <c:numCache>
                <c:formatCode>General</c:formatCode>
                <c:ptCount val="71"/>
                <c:pt idx="10" formatCode="0.00E+00">
                  <c:v>4.0599999391147112E-4</c:v>
                </c:pt>
                <c:pt idx="11" formatCode="0.00E+00">
                  <c:v>4.0893212827033606E-4</c:v>
                </c:pt>
                <c:pt idx="12" formatCode="0.00E+00">
                  <c:v>4.1186426262920187E-4</c:v>
                </c:pt>
                <c:pt idx="13" formatCode="0.00E+00">
                  <c:v>4.1479639698806681E-4</c:v>
                </c:pt>
                <c:pt idx="14" formatCode="0.00E+00">
                  <c:v>4.1772853134693175E-4</c:v>
                </c:pt>
                <c:pt idx="15" formatCode="0.00E+00">
                  <c:v>4.2066066570579669E-4</c:v>
                </c:pt>
                <c:pt idx="16" formatCode="0.00E+00">
                  <c:v>4.235928000646625E-4</c:v>
                </c:pt>
                <c:pt idx="17" formatCode="0.00E+00">
                  <c:v>4.2652493442352744E-4</c:v>
                </c:pt>
                <c:pt idx="18" formatCode="0.00E+00">
                  <c:v>4.2945706878239238E-4</c:v>
                </c:pt>
                <c:pt idx="19" formatCode="0.00E+00">
                  <c:v>4.3238920314125733E-4</c:v>
                </c:pt>
                <c:pt idx="20" formatCode="0.00E+00">
                  <c:v>4.3532133750012313E-4</c:v>
                </c:pt>
                <c:pt idx="21" formatCode="0.00E+00">
                  <c:v>4.3825347185898807E-4</c:v>
                </c:pt>
                <c:pt idx="22" formatCode="0.00E+00">
                  <c:v>4.4118560621785301E-4</c:v>
                </c:pt>
                <c:pt idx="23" formatCode="0.00E+00">
                  <c:v>4.4411774057671882E-4</c:v>
                </c:pt>
                <c:pt idx="24" formatCode="0.00E+00">
                  <c:v>4.4704987493558376E-4</c:v>
                </c:pt>
                <c:pt idx="25" formatCode="0.00E+00">
                  <c:v>4.499820092944487E-4</c:v>
                </c:pt>
                <c:pt idx="26" formatCode="0.00E+00">
                  <c:v>4.5291414365331364E-4</c:v>
                </c:pt>
                <c:pt idx="27" formatCode="0.00E+00">
                  <c:v>4.5584627801217945E-4</c:v>
                </c:pt>
                <c:pt idx="28" formatCode="0.00E+00">
                  <c:v>4.5877841237104439E-4</c:v>
                </c:pt>
                <c:pt idx="29" formatCode="0.00E+00">
                  <c:v>4.6171054672990933E-4</c:v>
                </c:pt>
                <c:pt idx="30" formatCode="0.00E+00">
                  <c:v>4.6464268108877427E-4</c:v>
                </c:pt>
                <c:pt idx="31" formatCode="0.00E+00">
                  <c:v>4.6757481544764008E-4</c:v>
                </c:pt>
                <c:pt idx="32" formatCode="0.00E+00">
                  <c:v>4.7050694980650502E-4</c:v>
                </c:pt>
                <c:pt idx="33" formatCode="0.00E+00">
                  <c:v>4.7343908416536996E-4</c:v>
                </c:pt>
                <c:pt idx="34" formatCode="0.00E+00">
                  <c:v>4.763712185242349E-4</c:v>
                </c:pt>
                <c:pt idx="35" formatCode="0.00E+00">
                  <c:v>4.8251448952715516E-4</c:v>
                </c:pt>
                <c:pt idx="36" formatCode="0.00E+00">
                  <c:v>4.8479286937370644E-4</c:v>
                </c:pt>
                <c:pt idx="37" formatCode="0.00E+00">
                  <c:v>4.8335820030953906E-4</c:v>
                </c:pt>
                <c:pt idx="38" formatCode="0.00E+00">
                  <c:v>4.8172303224199118E-4</c:v>
                </c:pt>
                <c:pt idx="39" formatCode="0.00E+00">
                  <c:v>4.8485613503914559E-4</c:v>
                </c:pt>
                <c:pt idx="40" formatCode="0.00E+00">
                  <c:v>4.8825066718855632E-4</c:v>
                </c:pt>
                <c:pt idx="41" formatCode="0.00E+00">
                  <c:v>4.917760100324771E-4</c:v>
                </c:pt>
                <c:pt idx="42" formatCode="0.00E+00">
                  <c:v>4.9546348050365458E-4</c:v>
                </c:pt>
                <c:pt idx="43" formatCode="0.00E+00">
                  <c:v>4.9516850536713674E-4</c:v>
                </c:pt>
                <c:pt idx="44" formatCode="0.00E+00">
                  <c:v>5.0212807026976626E-4</c:v>
                </c:pt>
                <c:pt idx="45" formatCode="0.00E+00">
                  <c:v>5.0894009643824838E-4</c:v>
                </c:pt>
                <c:pt idx="46" formatCode="0.00E+00">
                  <c:v>5.1548486932804019E-4</c:v>
                </c:pt>
                <c:pt idx="47" formatCode="0.00E+00">
                  <c:v>5.2245101313737818E-4</c:v>
                </c:pt>
                <c:pt idx="48" formatCode="0.00E+00">
                  <c:v>5.2250659987633605E-4</c:v>
                </c:pt>
                <c:pt idx="49" formatCode="0.00E+00">
                  <c:v>5.2509707897887507E-4</c:v>
                </c:pt>
                <c:pt idx="50" formatCode="0.00E+00">
                  <c:v>5.2784647413265577E-4</c:v>
                </c:pt>
                <c:pt idx="51" formatCode="0.00E+00">
                  <c:v>5.3051788906649435E-4</c:v>
                </c:pt>
                <c:pt idx="52" formatCode="0.00E+00">
                  <c:v>5.3324129711614522E-4</c:v>
                </c:pt>
                <c:pt idx="53" formatCode="0.00E+00">
                  <c:v>5.337648512888551E-4</c:v>
                </c:pt>
                <c:pt idx="54" formatCode="0.00E+00">
                  <c:v>5.3716304826154017E-4</c:v>
                </c:pt>
                <c:pt idx="55" formatCode="0.00E+00">
                  <c:v>5.4069188644654122E-4</c:v>
                </c:pt>
                <c:pt idx="56" formatCode="0.00E+00">
                  <c:v>5.4436537288515688E-4</c:v>
                </c:pt>
                <c:pt idx="57" formatCode="0.00E+00">
                  <c:v>5.4834632104404195E-4</c:v>
                </c:pt>
                <c:pt idx="58" formatCode="0.00E+00">
                  <c:v>5.5233329401015152E-4</c:v>
                </c:pt>
                <c:pt idx="59" formatCode="0.00E+00">
                  <c:v>5.5370979331977271E-4</c:v>
                </c:pt>
                <c:pt idx="60" formatCode="0.00E+00">
                  <c:v>5.5533908387140967E-4</c:v>
                </c:pt>
                <c:pt idx="61" formatCode="0.00E+00">
                  <c:v>5.5671700780426719E-4</c:v>
                </c:pt>
                <c:pt idx="62" formatCode="0.00E+00">
                  <c:v>5.5813542996308258E-4</c:v>
                </c:pt>
                <c:pt idx="63" formatCode="0.00E+00">
                  <c:v>5.5968595767961614E-4</c:v>
                </c:pt>
                <c:pt idx="64" formatCode="0.00E+00">
                  <c:v>5.6123703473292261E-4</c:v>
                </c:pt>
                <c:pt idx="65" formatCode="0.00E+00">
                  <c:v>5.6292146071806805E-4</c:v>
                </c:pt>
                <c:pt idx="66" formatCode="0.00E+00">
                  <c:v>5.6495669405782069E-4</c:v>
                </c:pt>
                <c:pt idx="67" formatCode="0.00E+00">
                  <c:v>5.6688856007091346E-4</c:v>
                </c:pt>
                <c:pt idx="68" formatCode="0.00E+00">
                  <c:v>5.6886879926731329E-4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2-4B86-967E-8CB150C67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61728"/>
        <c:axId val="200763264"/>
      </c:lineChart>
      <c:catAx>
        <c:axId val="20076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763264"/>
        <c:crosses val="autoZero"/>
        <c:auto val="1"/>
        <c:lblAlgn val="ctr"/>
        <c:lblOffset val="100"/>
        <c:noMultiLvlLbl val="0"/>
      </c:catAx>
      <c:valAx>
        <c:axId val="20076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76172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Extrapolations!$A$7:$B$7</c:f>
              <c:strCache>
                <c:ptCount val="2"/>
                <c:pt idx="0">
                  <c:v>aircraft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Extrapolations!$C$7:$BU$7</c:f>
              <c:numCache>
                <c:formatCode>General</c:formatCode>
                <c:ptCount val="71"/>
                <c:pt idx="10" formatCode="0.00E+00">
                  <c:v>5.837342964687761E-5</c:v>
                </c:pt>
                <c:pt idx="11" formatCode="0.00E+00">
                  <c:v>6.0114682185634859E-5</c:v>
                </c:pt>
                <c:pt idx="12" formatCode="0.00E+00">
                  <c:v>6.1855934724392109E-5</c:v>
                </c:pt>
                <c:pt idx="13" formatCode="0.00E+00">
                  <c:v>6.3597187263149792E-5</c:v>
                </c:pt>
                <c:pt idx="14" formatCode="0.00E+00">
                  <c:v>6.5338439801907041E-5</c:v>
                </c:pt>
                <c:pt idx="15" formatCode="0.00E+00">
                  <c:v>6.707969234066429E-5</c:v>
                </c:pt>
                <c:pt idx="16" formatCode="0.00E+00">
                  <c:v>6.882094487942154E-5</c:v>
                </c:pt>
                <c:pt idx="17" formatCode="0.00E+00">
                  <c:v>7.0562197418178789E-5</c:v>
                </c:pt>
                <c:pt idx="18" formatCode="0.00E+00">
                  <c:v>7.2303449956936472E-5</c:v>
                </c:pt>
                <c:pt idx="19" formatCode="0.00E+00">
                  <c:v>7.4044702495693721E-5</c:v>
                </c:pt>
                <c:pt idx="20" formatCode="0.00E+00">
                  <c:v>7.5785955034450971E-5</c:v>
                </c:pt>
                <c:pt idx="21" formatCode="0.00E+00">
                  <c:v>7.752720757320822E-5</c:v>
                </c:pt>
                <c:pt idx="22" formatCode="0.00E+00">
                  <c:v>7.9268460111965903E-5</c:v>
                </c:pt>
                <c:pt idx="23" formatCode="0.00E+00">
                  <c:v>8.1009712650723152E-5</c:v>
                </c:pt>
                <c:pt idx="24" formatCode="0.00E+00">
                  <c:v>8.2750965189480402E-5</c:v>
                </c:pt>
                <c:pt idx="25" formatCode="0.00E+00">
                  <c:v>8.4492217728237651E-5</c:v>
                </c:pt>
                <c:pt idx="26" formatCode="0.00E+00">
                  <c:v>8.62334702669949E-5</c:v>
                </c:pt>
                <c:pt idx="27" formatCode="0.00E+00">
                  <c:v>8.7974722805752583E-5</c:v>
                </c:pt>
                <c:pt idx="28" formatCode="0.00E+00">
                  <c:v>8.9715975344509832E-5</c:v>
                </c:pt>
                <c:pt idx="29" formatCode="0.00E+00">
                  <c:v>9.1457227883267082E-5</c:v>
                </c:pt>
                <c:pt idx="30" formatCode="0.00E+00">
                  <c:v>9.3198480422024331E-5</c:v>
                </c:pt>
                <c:pt idx="31" formatCode="0.00E+00">
                  <c:v>9.493973296078158E-5</c:v>
                </c:pt>
                <c:pt idx="32" formatCode="0.00E+00">
                  <c:v>9.6680985499539263E-5</c:v>
                </c:pt>
                <c:pt idx="33" formatCode="0.00E+00">
                  <c:v>9.8422238038296513E-5</c:v>
                </c:pt>
                <c:pt idx="34" formatCode="0.00E+00">
                  <c:v>1.0016349057705376E-4</c:v>
                </c:pt>
                <c:pt idx="35" formatCode="0.00E+00">
                  <c:v>1.0249202519719468E-4</c:v>
                </c:pt>
                <c:pt idx="36" formatCode="0.00E+00">
                  <c:v>1.1104317347675577E-4</c:v>
                </c:pt>
                <c:pt idx="37" formatCode="0.00E+00">
                  <c:v>1.1686410914057652E-4</c:v>
                </c:pt>
                <c:pt idx="38" formatCode="0.00E+00">
                  <c:v>1.2204939280300647E-4</c:v>
                </c:pt>
                <c:pt idx="39" formatCode="0.00E+00">
                  <c:v>1.2594834497968097E-4</c:v>
                </c:pt>
                <c:pt idx="40" formatCode="0.00E+00">
                  <c:v>1.3014894659251175E-4</c:v>
                </c:pt>
                <c:pt idx="41" formatCode="0.00E+00">
                  <c:v>1.3486796490271984E-4</c:v>
                </c:pt>
                <c:pt idx="42" formatCode="0.00E+00">
                  <c:v>1.3910276312388434E-4</c:v>
                </c:pt>
                <c:pt idx="43" formatCode="0.00E+00">
                  <c:v>1.4177124963220204E-4</c:v>
                </c:pt>
                <c:pt idx="44" formatCode="0.00E+00">
                  <c:v>1.4533590454073188E-4</c:v>
                </c:pt>
                <c:pt idx="45" formatCode="0.00E+00">
                  <c:v>1.4912774909399108E-4</c:v>
                </c:pt>
                <c:pt idx="46" formatCode="0.00E+00">
                  <c:v>1.5385069932042524E-4</c:v>
                </c:pt>
                <c:pt idx="47" formatCode="0.00E+00">
                  <c:v>1.575787496247672E-4</c:v>
                </c:pt>
                <c:pt idx="48" formatCode="0.00E+00">
                  <c:v>1.5926810289077336E-4</c:v>
                </c:pt>
                <c:pt idx="49" formatCode="0.00E+00">
                  <c:v>1.6106729926200901E-4</c:v>
                </c:pt>
                <c:pt idx="50" formatCode="0.00E+00">
                  <c:v>1.623221457573997E-4</c:v>
                </c:pt>
                <c:pt idx="51" formatCode="0.00E+00">
                  <c:v>1.6372638559182829E-4</c:v>
                </c:pt>
                <c:pt idx="52" formatCode="0.00E+00">
                  <c:v>1.6519804525510985E-4</c:v>
                </c:pt>
                <c:pt idx="53" formatCode="0.00E+00">
                  <c:v>1.6568507392736225E-4</c:v>
                </c:pt>
                <c:pt idx="54" formatCode="0.00E+00">
                  <c:v>1.6698899362257722E-4</c:v>
                </c:pt>
                <c:pt idx="55" formatCode="0.00E+00">
                  <c:v>1.6790098812446061E-4</c:v>
                </c:pt>
                <c:pt idx="56" formatCode="0.00E+00">
                  <c:v>1.6886716510416643E-4</c:v>
                </c:pt>
                <c:pt idx="57" formatCode="0.00E+00">
                  <c:v>1.6951126343726133E-4</c:v>
                </c:pt>
                <c:pt idx="58" formatCode="0.00E+00">
                  <c:v>1.7026593497812667E-4</c:v>
                </c:pt>
                <c:pt idx="59" formatCode="0.00E+00">
                  <c:v>1.7000186749212504E-4</c:v>
                </c:pt>
                <c:pt idx="60" formatCode="0.00E+00">
                  <c:v>1.6919207200507389E-4</c:v>
                </c:pt>
                <c:pt idx="61" formatCode="0.00E+00">
                  <c:v>1.6981875560774027E-4</c:v>
                </c:pt>
                <c:pt idx="62" formatCode="0.00E+00">
                  <c:v>1.6927291508315358E-4</c:v>
                </c:pt>
                <c:pt idx="63" formatCode="0.00E+00">
                  <c:v>1.6978484147305348E-4</c:v>
                </c:pt>
                <c:pt idx="64" formatCode="0.00E+00">
                  <c:v>1.6904094240810668E-4</c:v>
                </c:pt>
                <c:pt idx="65" formatCode="0.00E+00">
                  <c:v>1.6867706202633502E-4</c:v>
                </c:pt>
                <c:pt idx="66" formatCode="0.00E+00">
                  <c:v>1.6821307286085446E-4</c:v>
                </c:pt>
                <c:pt idx="67" formatCode="0.00E+00">
                  <c:v>1.674460062711785E-4</c:v>
                </c:pt>
                <c:pt idx="68" formatCode="0.00E+00">
                  <c:v>1.6668880717783717E-4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6-4868-B118-F1A6BB173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72192"/>
        <c:axId val="209507456"/>
      </c:lineChart>
      <c:catAx>
        <c:axId val="20927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07456"/>
        <c:crosses val="autoZero"/>
        <c:auto val="1"/>
        <c:lblAlgn val="ctr"/>
        <c:lblOffset val="100"/>
        <c:noMultiLvlLbl val="0"/>
      </c:catAx>
      <c:valAx>
        <c:axId val="20950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7219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Extrapolations!$A$8:$B$8</c:f>
              <c:strCache>
                <c:ptCount val="2"/>
                <c:pt idx="0">
                  <c:v>rail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Extrapolations!$C$8:$BU$8</c:f>
              <c:numCache>
                <c:formatCode>0.00E+00</c:formatCode>
                <c:ptCount val="71"/>
                <c:pt idx="0">
                  <c:v>8.6166963793266548E-4</c:v>
                </c:pt>
                <c:pt idx="1">
                  <c:v>8.6166963793266548E-4</c:v>
                </c:pt>
                <c:pt idx="2">
                  <c:v>8.6166963793266483E-4</c:v>
                </c:pt>
                <c:pt idx="3">
                  <c:v>8.6166963793266483E-4</c:v>
                </c:pt>
                <c:pt idx="4">
                  <c:v>8.6166963793266483E-4</c:v>
                </c:pt>
                <c:pt idx="5">
                  <c:v>8.6166963793266483E-4</c:v>
                </c:pt>
                <c:pt idx="6">
                  <c:v>8.6166963793266483E-4</c:v>
                </c:pt>
                <c:pt idx="7">
                  <c:v>8.6166963793266483E-4</c:v>
                </c:pt>
                <c:pt idx="8">
                  <c:v>8.6166963793266483E-4</c:v>
                </c:pt>
                <c:pt idx="9">
                  <c:v>8.6166963793266483E-4</c:v>
                </c:pt>
                <c:pt idx="10">
                  <c:v>8.6166963793266483E-4</c:v>
                </c:pt>
                <c:pt idx="11">
                  <c:v>8.6166963793266483E-4</c:v>
                </c:pt>
                <c:pt idx="12">
                  <c:v>8.6166963793266483E-4</c:v>
                </c:pt>
                <c:pt idx="13">
                  <c:v>8.6166963793266483E-4</c:v>
                </c:pt>
                <c:pt idx="14">
                  <c:v>8.6166963793266483E-4</c:v>
                </c:pt>
                <c:pt idx="15">
                  <c:v>8.6166963793266483E-4</c:v>
                </c:pt>
                <c:pt idx="16">
                  <c:v>8.6166963793266483E-4</c:v>
                </c:pt>
                <c:pt idx="17">
                  <c:v>8.6166963793266483E-4</c:v>
                </c:pt>
                <c:pt idx="18">
                  <c:v>8.6166963793266483E-4</c:v>
                </c:pt>
                <c:pt idx="19">
                  <c:v>8.6166963793266483E-4</c:v>
                </c:pt>
                <c:pt idx="20">
                  <c:v>8.6166963793266483E-4</c:v>
                </c:pt>
                <c:pt idx="21">
                  <c:v>8.6166963793266483E-4</c:v>
                </c:pt>
                <c:pt idx="22">
                  <c:v>8.6166963793266483E-4</c:v>
                </c:pt>
                <c:pt idx="23">
                  <c:v>8.6166963793266483E-4</c:v>
                </c:pt>
                <c:pt idx="24">
                  <c:v>8.6166963793266483E-4</c:v>
                </c:pt>
                <c:pt idx="25">
                  <c:v>8.6166963793266483E-4</c:v>
                </c:pt>
                <c:pt idx="26">
                  <c:v>8.6166963793266483E-4</c:v>
                </c:pt>
                <c:pt idx="27">
                  <c:v>8.6166963793266483E-4</c:v>
                </c:pt>
                <c:pt idx="28">
                  <c:v>8.6166963793266483E-4</c:v>
                </c:pt>
                <c:pt idx="29">
                  <c:v>8.6166963793266483E-4</c:v>
                </c:pt>
                <c:pt idx="30">
                  <c:v>8.6166963793266483E-4</c:v>
                </c:pt>
                <c:pt idx="31">
                  <c:v>8.6166963793266483E-4</c:v>
                </c:pt>
                <c:pt idx="32">
                  <c:v>8.6166963793266483E-4</c:v>
                </c:pt>
                <c:pt idx="33">
                  <c:v>8.6166963793266483E-4</c:v>
                </c:pt>
                <c:pt idx="34">
                  <c:v>8.6166963793266483E-4</c:v>
                </c:pt>
                <c:pt idx="35">
                  <c:v>8.6166963793266548E-4</c:v>
                </c:pt>
                <c:pt idx="36">
                  <c:v>8.6166963793266548E-4</c:v>
                </c:pt>
                <c:pt idx="37">
                  <c:v>8.6166963793266548E-4</c:v>
                </c:pt>
                <c:pt idx="38">
                  <c:v>8.6166963793266548E-4</c:v>
                </c:pt>
                <c:pt idx="39">
                  <c:v>8.6166963793266548E-4</c:v>
                </c:pt>
                <c:pt idx="40">
                  <c:v>8.6166963793266548E-4</c:v>
                </c:pt>
                <c:pt idx="41">
                  <c:v>8.6166963793266548E-4</c:v>
                </c:pt>
                <c:pt idx="42">
                  <c:v>8.6166963793266548E-4</c:v>
                </c:pt>
                <c:pt idx="43">
                  <c:v>8.6166963793266548E-4</c:v>
                </c:pt>
                <c:pt idx="44">
                  <c:v>8.6166963793266548E-4</c:v>
                </c:pt>
                <c:pt idx="45">
                  <c:v>8.6166963793266548E-4</c:v>
                </c:pt>
                <c:pt idx="46">
                  <c:v>8.6166963793266548E-4</c:v>
                </c:pt>
                <c:pt idx="47">
                  <c:v>8.6166963793266548E-4</c:v>
                </c:pt>
                <c:pt idx="48">
                  <c:v>8.6166963793266548E-4</c:v>
                </c:pt>
                <c:pt idx="49">
                  <c:v>8.6166963793266548E-4</c:v>
                </c:pt>
                <c:pt idx="50">
                  <c:v>8.6166963793266548E-4</c:v>
                </c:pt>
                <c:pt idx="51">
                  <c:v>8.6166963793266548E-4</c:v>
                </c:pt>
                <c:pt idx="52">
                  <c:v>8.6166963793266548E-4</c:v>
                </c:pt>
                <c:pt idx="53">
                  <c:v>8.6166963793266548E-4</c:v>
                </c:pt>
                <c:pt idx="54">
                  <c:v>8.6166963793266548E-4</c:v>
                </c:pt>
                <c:pt idx="55">
                  <c:v>8.6166963793266548E-4</c:v>
                </c:pt>
                <c:pt idx="56">
                  <c:v>8.6166963793266548E-4</c:v>
                </c:pt>
                <c:pt idx="57">
                  <c:v>8.6166963793266548E-4</c:v>
                </c:pt>
                <c:pt idx="58">
                  <c:v>8.6166963793266548E-4</c:v>
                </c:pt>
                <c:pt idx="59">
                  <c:v>8.6166963793266548E-4</c:v>
                </c:pt>
                <c:pt idx="60">
                  <c:v>8.6166963793266548E-4</c:v>
                </c:pt>
                <c:pt idx="61">
                  <c:v>8.6166963793266548E-4</c:v>
                </c:pt>
                <c:pt idx="62">
                  <c:v>8.6166963793266548E-4</c:v>
                </c:pt>
                <c:pt idx="63">
                  <c:v>8.6166963793266548E-4</c:v>
                </c:pt>
                <c:pt idx="64">
                  <c:v>8.6166963793266548E-4</c:v>
                </c:pt>
                <c:pt idx="65">
                  <c:v>8.6166963793266548E-4</c:v>
                </c:pt>
                <c:pt idx="66">
                  <c:v>8.6166963793266548E-4</c:v>
                </c:pt>
                <c:pt idx="67">
                  <c:v>8.6166963793266548E-4</c:v>
                </c:pt>
                <c:pt idx="68">
                  <c:v>8.6166963793266548E-4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B-46D7-9971-4B60B612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66560"/>
        <c:axId val="209560320"/>
      </c:lineChart>
      <c:catAx>
        <c:axId val="20926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60320"/>
        <c:crosses val="autoZero"/>
        <c:auto val="1"/>
        <c:lblAlgn val="ctr"/>
        <c:lblOffset val="100"/>
        <c:noMultiLvlLbl val="0"/>
      </c:catAx>
      <c:valAx>
        <c:axId val="209560320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92665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Extrapolations!$A$9:$B$9</c:f>
              <c:strCache>
                <c:ptCount val="2"/>
                <c:pt idx="0">
                  <c:v>rail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Extrapolations!$C$9:$BU$9</c:f>
              <c:numCache>
                <c:formatCode>0.00E+00</c:formatCode>
                <c:ptCount val="71"/>
                <c:pt idx="0">
                  <c:v>2.7274104399365104E-3</c:v>
                </c:pt>
                <c:pt idx="1">
                  <c:v>2.7553636844311682E-3</c:v>
                </c:pt>
                <c:pt idx="2">
                  <c:v>2.783316928925833E-3</c:v>
                </c:pt>
                <c:pt idx="3">
                  <c:v>2.8112701734204978E-3</c:v>
                </c:pt>
                <c:pt idx="4">
                  <c:v>2.8392234179151626E-3</c:v>
                </c:pt>
                <c:pt idx="5">
                  <c:v>2.8671766624098205E-3</c:v>
                </c:pt>
                <c:pt idx="6">
                  <c:v>2.8951299069044853E-3</c:v>
                </c:pt>
                <c:pt idx="7">
                  <c:v>2.9230831513991501E-3</c:v>
                </c:pt>
                <c:pt idx="8">
                  <c:v>2.9510363958938149E-3</c:v>
                </c:pt>
                <c:pt idx="9">
                  <c:v>2.9789896403884727E-3</c:v>
                </c:pt>
                <c:pt idx="10">
                  <c:v>3.0069428848831375E-3</c:v>
                </c:pt>
                <c:pt idx="11">
                  <c:v>3.0348961293778023E-3</c:v>
                </c:pt>
                <c:pt idx="12">
                  <c:v>3.0628493738724671E-3</c:v>
                </c:pt>
                <c:pt idx="13">
                  <c:v>3.090802618367125E-3</c:v>
                </c:pt>
                <c:pt idx="14">
                  <c:v>3.1187558628617898E-3</c:v>
                </c:pt>
                <c:pt idx="15">
                  <c:v>3.1467091073564546E-3</c:v>
                </c:pt>
                <c:pt idx="16">
                  <c:v>3.1746623518511194E-3</c:v>
                </c:pt>
                <c:pt idx="17">
                  <c:v>3.2026155963457772E-3</c:v>
                </c:pt>
                <c:pt idx="18">
                  <c:v>3.230568840840442E-3</c:v>
                </c:pt>
                <c:pt idx="19">
                  <c:v>3.2585220853351068E-3</c:v>
                </c:pt>
                <c:pt idx="20">
                  <c:v>3.2864753298297716E-3</c:v>
                </c:pt>
                <c:pt idx="21">
                  <c:v>3.3144285743244295E-3</c:v>
                </c:pt>
                <c:pt idx="22">
                  <c:v>3.3423818188190943E-3</c:v>
                </c:pt>
                <c:pt idx="23">
                  <c:v>3.3703350633137591E-3</c:v>
                </c:pt>
                <c:pt idx="24">
                  <c:v>3.3982883078084239E-3</c:v>
                </c:pt>
                <c:pt idx="25">
                  <c:v>3.4262415523030817E-3</c:v>
                </c:pt>
                <c:pt idx="26">
                  <c:v>3.4541947967977465E-3</c:v>
                </c:pt>
                <c:pt idx="27">
                  <c:v>3.4821480412924113E-3</c:v>
                </c:pt>
                <c:pt idx="28">
                  <c:v>3.5101012857870761E-3</c:v>
                </c:pt>
                <c:pt idx="29">
                  <c:v>3.538054530281734E-3</c:v>
                </c:pt>
                <c:pt idx="30">
                  <c:v>3.5660077747763988E-3</c:v>
                </c:pt>
                <c:pt idx="31">
                  <c:v>3.5939610192710636E-3</c:v>
                </c:pt>
                <c:pt idx="32">
                  <c:v>3.6219142637657284E-3</c:v>
                </c:pt>
                <c:pt idx="33">
                  <c:v>3.6498675082603863E-3</c:v>
                </c:pt>
                <c:pt idx="34">
                  <c:v>3.677820752755051E-3</c:v>
                </c:pt>
                <c:pt idx="35">
                  <c:v>3.6359945682769555E-3</c:v>
                </c:pt>
                <c:pt idx="36">
                  <c:v>3.6902749611897158E-3</c:v>
                </c:pt>
                <c:pt idx="37">
                  <c:v>3.7068632504292254E-3</c:v>
                </c:pt>
                <c:pt idx="38">
                  <c:v>3.7176194807317453E-3</c:v>
                </c:pt>
                <c:pt idx="39">
                  <c:v>3.7600377844000258E-3</c:v>
                </c:pt>
                <c:pt idx="40">
                  <c:v>3.8020050856908123E-3</c:v>
                </c:pt>
                <c:pt idx="41">
                  <c:v>3.8441747294306657E-3</c:v>
                </c:pt>
                <c:pt idx="42">
                  <c:v>3.8856401575747901E-3</c:v>
                </c:pt>
                <c:pt idx="43">
                  <c:v>3.8956626800992237E-3</c:v>
                </c:pt>
                <c:pt idx="44">
                  <c:v>3.9585251712670987E-3</c:v>
                </c:pt>
                <c:pt idx="45">
                  <c:v>4.0204170224363497E-3</c:v>
                </c:pt>
                <c:pt idx="46">
                  <c:v>4.0804657479226961E-3</c:v>
                </c:pt>
                <c:pt idx="47">
                  <c:v>4.139270129203061E-3</c:v>
                </c:pt>
                <c:pt idx="48">
                  <c:v>4.1435015637172716E-3</c:v>
                </c:pt>
                <c:pt idx="49">
                  <c:v>4.1671428161342665E-3</c:v>
                </c:pt>
                <c:pt idx="50">
                  <c:v>4.1905181594679803E-3</c:v>
                </c:pt>
                <c:pt idx="51">
                  <c:v>4.2130448021542146E-3</c:v>
                </c:pt>
                <c:pt idx="52">
                  <c:v>4.237145761252655E-3</c:v>
                </c:pt>
                <c:pt idx="53">
                  <c:v>4.2429352937548223E-3</c:v>
                </c:pt>
                <c:pt idx="54">
                  <c:v>4.2711560152976355E-3</c:v>
                </c:pt>
                <c:pt idx="55">
                  <c:v>4.2995651487972193E-3</c:v>
                </c:pt>
                <c:pt idx="56">
                  <c:v>4.3293232001248329E-3</c:v>
                </c:pt>
                <c:pt idx="57">
                  <c:v>4.3601650189893067E-3</c:v>
                </c:pt>
                <c:pt idx="58">
                  <c:v>4.3910164119393847E-3</c:v>
                </c:pt>
                <c:pt idx="59">
                  <c:v>4.401541361570083E-3</c:v>
                </c:pt>
                <c:pt idx="60">
                  <c:v>4.4139756020827809E-3</c:v>
                </c:pt>
                <c:pt idx="61">
                  <c:v>4.4274879804311476E-3</c:v>
                </c:pt>
                <c:pt idx="62">
                  <c:v>4.4413182800331049E-3</c:v>
                </c:pt>
                <c:pt idx="63">
                  <c:v>4.4576262872121838E-3</c:v>
                </c:pt>
                <c:pt idx="64">
                  <c:v>4.4731144216918909E-3</c:v>
                </c:pt>
                <c:pt idx="65">
                  <c:v>4.4903089340612738E-3</c:v>
                </c:pt>
                <c:pt idx="66">
                  <c:v>4.5098435272766906E-3</c:v>
                </c:pt>
                <c:pt idx="67">
                  <c:v>4.5293917354914002E-3</c:v>
                </c:pt>
                <c:pt idx="68">
                  <c:v>4.5510129778637649E-3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5-451A-B673-5FFCCFCC4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82912"/>
        <c:axId val="178984448"/>
      </c:lineChart>
      <c:catAx>
        <c:axId val="17898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84448"/>
        <c:crosses val="autoZero"/>
        <c:auto val="1"/>
        <c:lblAlgn val="ctr"/>
        <c:lblOffset val="100"/>
        <c:noMultiLvlLbl val="0"/>
      </c:catAx>
      <c:valAx>
        <c:axId val="1789844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7898291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Extrapolations!$A$10:$B$10</c:f>
              <c:strCache>
                <c:ptCount val="2"/>
                <c:pt idx="0">
                  <c:v>ships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Extrapolations!$C$10:$BU$10</c:f>
              <c:numCache>
                <c:formatCode>0.00E+00</c:formatCode>
                <c:ptCount val="71"/>
                <c:pt idx="1">
                  <c:v>1.015790665596113E-5</c:v>
                </c:pt>
                <c:pt idx="2">
                  <c:v>1.0157906655961137E-5</c:v>
                </c:pt>
                <c:pt idx="3">
                  <c:v>1.0157906655961137E-5</c:v>
                </c:pt>
                <c:pt idx="4">
                  <c:v>1.0157906655961137E-5</c:v>
                </c:pt>
                <c:pt idx="5">
                  <c:v>1.0157906655961137E-5</c:v>
                </c:pt>
                <c:pt idx="6">
                  <c:v>1.0157906655961137E-5</c:v>
                </c:pt>
                <c:pt idx="7">
                  <c:v>1.0157906655961137E-5</c:v>
                </c:pt>
                <c:pt idx="8">
                  <c:v>1.0157906655961137E-5</c:v>
                </c:pt>
                <c:pt idx="9">
                  <c:v>1.0157906655961137E-5</c:v>
                </c:pt>
                <c:pt idx="10">
                  <c:v>1.0157906655961137E-5</c:v>
                </c:pt>
                <c:pt idx="11">
                  <c:v>1.0157906655961137E-5</c:v>
                </c:pt>
                <c:pt idx="12">
                  <c:v>1.0157906655961137E-5</c:v>
                </c:pt>
                <c:pt idx="13">
                  <c:v>1.0157906655961137E-5</c:v>
                </c:pt>
                <c:pt idx="14">
                  <c:v>1.0157906655961137E-5</c:v>
                </c:pt>
                <c:pt idx="15">
                  <c:v>1.0157906655961137E-5</c:v>
                </c:pt>
                <c:pt idx="16">
                  <c:v>1.0157906655961137E-5</c:v>
                </c:pt>
                <c:pt idx="17">
                  <c:v>1.0157906655961137E-5</c:v>
                </c:pt>
                <c:pt idx="18">
                  <c:v>1.0157906655961137E-5</c:v>
                </c:pt>
                <c:pt idx="19">
                  <c:v>1.0157906655961137E-5</c:v>
                </c:pt>
                <c:pt idx="20">
                  <c:v>1.0157906655961137E-5</c:v>
                </c:pt>
                <c:pt idx="21">
                  <c:v>1.0157906655961137E-5</c:v>
                </c:pt>
                <c:pt idx="22">
                  <c:v>1.0157906655961137E-5</c:v>
                </c:pt>
                <c:pt idx="23">
                  <c:v>1.0157906655961137E-5</c:v>
                </c:pt>
                <c:pt idx="24">
                  <c:v>1.0157906655961137E-5</c:v>
                </c:pt>
                <c:pt idx="25">
                  <c:v>1.0157906655961137E-5</c:v>
                </c:pt>
                <c:pt idx="26">
                  <c:v>1.0157906655961137E-5</c:v>
                </c:pt>
                <c:pt idx="27">
                  <c:v>1.0157906655961137E-5</c:v>
                </c:pt>
                <c:pt idx="28">
                  <c:v>1.0157906655961137E-5</c:v>
                </c:pt>
                <c:pt idx="29">
                  <c:v>1.0157906655961137E-5</c:v>
                </c:pt>
                <c:pt idx="30">
                  <c:v>1.0157906655961137E-5</c:v>
                </c:pt>
                <c:pt idx="31">
                  <c:v>1.0157906655961137E-5</c:v>
                </c:pt>
                <c:pt idx="32">
                  <c:v>1.0157906655961137E-5</c:v>
                </c:pt>
                <c:pt idx="33">
                  <c:v>1.0157906655961137E-5</c:v>
                </c:pt>
                <c:pt idx="34">
                  <c:v>1.0157906655961137E-5</c:v>
                </c:pt>
                <c:pt idx="35">
                  <c:v>1.015790665596113E-5</c:v>
                </c:pt>
                <c:pt idx="36">
                  <c:v>1.015790665596113E-5</c:v>
                </c:pt>
                <c:pt idx="37">
                  <c:v>1.015790665596113E-5</c:v>
                </c:pt>
                <c:pt idx="38">
                  <c:v>1.015790665596113E-5</c:v>
                </c:pt>
                <c:pt idx="39">
                  <c:v>1.015790665596113E-5</c:v>
                </c:pt>
                <c:pt idx="40">
                  <c:v>1.015790665596113E-5</c:v>
                </c:pt>
                <c:pt idx="41">
                  <c:v>1.015790665596113E-5</c:v>
                </c:pt>
                <c:pt idx="42">
                  <c:v>1.015790665596113E-5</c:v>
                </c:pt>
                <c:pt idx="43">
                  <c:v>1.015790665596113E-5</c:v>
                </c:pt>
                <c:pt idx="44">
                  <c:v>1.015790665596113E-5</c:v>
                </c:pt>
                <c:pt idx="45">
                  <c:v>1.015790665596113E-5</c:v>
                </c:pt>
                <c:pt idx="46">
                  <c:v>1.015790665596113E-5</c:v>
                </c:pt>
                <c:pt idx="47">
                  <c:v>1.015790665596113E-5</c:v>
                </c:pt>
                <c:pt idx="48">
                  <c:v>1.015790665596113E-5</c:v>
                </c:pt>
                <c:pt idx="49">
                  <c:v>1.015790665596113E-5</c:v>
                </c:pt>
                <c:pt idx="50">
                  <c:v>1.015790665596113E-5</c:v>
                </c:pt>
                <c:pt idx="51">
                  <c:v>1.015790665596113E-5</c:v>
                </c:pt>
                <c:pt idx="52">
                  <c:v>1.015790665596113E-5</c:v>
                </c:pt>
                <c:pt idx="53">
                  <c:v>1.015790665596113E-5</c:v>
                </c:pt>
                <c:pt idx="54">
                  <c:v>1.015790665596113E-5</c:v>
                </c:pt>
                <c:pt idx="55">
                  <c:v>1.015790665596113E-5</c:v>
                </c:pt>
                <c:pt idx="56">
                  <c:v>1.015790665596113E-5</c:v>
                </c:pt>
                <c:pt idx="57">
                  <c:v>1.015790665596113E-5</c:v>
                </c:pt>
                <c:pt idx="58">
                  <c:v>1.015790665596113E-5</c:v>
                </c:pt>
                <c:pt idx="59">
                  <c:v>1.015790665596113E-5</c:v>
                </c:pt>
                <c:pt idx="60">
                  <c:v>1.015790665596113E-5</c:v>
                </c:pt>
                <c:pt idx="61">
                  <c:v>1.015790665596113E-5</c:v>
                </c:pt>
                <c:pt idx="62">
                  <c:v>1.015790665596113E-5</c:v>
                </c:pt>
                <c:pt idx="63">
                  <c:v>1.015790665596113E-5</c:v>
                </c:pt>
                <c:pt idx="64">
                  <c:v>1.015790665596113E-5</c:v>
                </c:pt>
                <c:pt idx="65">
                  <c:v>1.015790665596113E-5</c:v>
                </c:pt>
                <c:pt idx="66">
                  <c:v>1.015790665596113E-5</c:v>
                </c:pt>
                <c:pt idx="67">
                  <c:v>1.015790665596113E-5</c:v>
                </c:pt>
                <c:pt idx="68">
                  <c:v>1.015790665596113E-5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0-4FCE-BFFD-1E700362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41024"/>
        <c:axId val="179042560"/>
      </c:lineChart>
      <c:catAx>
        <c:axId val="17904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042560"/>
        <c:crosses val="autoZero"/>
        <c:auto val="1"/>
        <c:lblAlgn val="ctr"/>
        <c:lblOffset val="100"/>
        <c:noMultiLvlLbl val="0"/>
      </c:catAx>
      <c:valAx>
        <c:axId val="1790425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790410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14</xdr:row>
      <xdr:rowOff>0</xdr:rowOff>
    </xdr:from>
    <xdr:to>
      <xdr:col>10</xdr:col>
      <xdr:colOff>314325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29</xdr:row>
      <xdr:rowOff>19050</xdr:rowOff>
    </xdr:from>
    <xdr:to>
      <xdr:col>10</xdr:col>
      <xdr:colOff>314325</xdr:colOff>
      <xdr:row>43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600075</xdr:colOff>
      <xdr:row>13</xdr:row>
      <xdr:rowOff>161925</xdr:rowOff>
    </xdr:from>
    <xdr:to>
      <xdr:col>18</xdr:col>
      <xdr:colOff>295275</xdr:colOff>
      <xdr:row>28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18</xdr:col>
      <xdr:colOff>304800</xdr:colOff>
      <xdr:row>43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13</xdr:row>
      <xdr:rowOff>180975</xdr:rowOff>
    </xdr:from>
    <xdr:to>
      <xdr:col>26</xdr:col>
      <xdr:colOff>304800</xdr:colOff>
      <xdr:row>28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19050</xdr:colOff>
      <xdr:row>29</xdr:row>
      <xdr:rowOff>9525</xdr:rowOff>
    </xdr:from>
    <xdr:to>
      <xdr:col>26</xdr:col>
      <xdr:colOff>323850</xdr:colOff>
      <xdr:row>43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14</xdr:row>
      <xdr:rowOff>9525</xdr:rowOff>
    </xdr:from>
    <xdr:to>
      <xdr:col>34</xdr:col>
      <xdr:colOff>304800</xdr:colOff>
      <xdr:row>28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28575</xdr:colOff>
      <xdr:row>29</xdr:row>
      <xdr:rowOff>9525</xdr:rowOff>
    </xdr:from>
    <xdr:to>
      <xdr:col>34</xdr:col>
      <xdr:colOff>333375</xdr:colOff>
      <xdr:row>43</xdr:row>
      <xdr:rowOff>85725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14</xdr:row>
      <xdr:rowOff>9525</xdr:rowOff>
    </xdr:from>
    <xdr:to>
      <xdr:col>43</xdr:col>
      <xdr:colOff>304800</xdr:colOff>
      <xdr:row>28</xdr:row>
      <xdr:rowOff>85725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9525</xdr:colOff>
      <xdr:row>29</xdr:row>
      <xdr:rowOff>0</xdr:rowOff>
    </xdr:from>
    <xdr:to>
      <xdr:col>43</xdr:col>
      <xdr:colOff>314325</xdr:colOff>
      <xdr:row>43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44</xdr:col>
      <xdr:colOff>0</xdr:colOff>
      <xdr:row>14</xdr:row>
      <xdr:rowOff>9525</xdr:rowOff>
    </xdr:from>
    <xdr:to>
      <xdr:col>51</xdr:col>
      <xdr:colOff>304800</xdr:colOff>
      <xdr:row>28</xdr:row>
      <xdr:rowOff>85725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opLeftCell="A21" workbookViewId="0"/>
  </sheetViews>
  <sheetFormatPr defaultRowHeight="14.25"/>
  <cols>
    <col min="1" max="1" width="13.3984375" customWidth="1"/>
    <col min="2" max="2" width="107.3984375" customWidth="1"/>
  </cols>
  <sheetData>
    <row r="1" spans="1:2">
      <c r="A1" s="1" t="s">
        <v>16</v>
      </c>
    </row>
    <row r="3" spans="1:2">
      <c r="A3" s="1" t="s">
        <v>0</v>
      </c>
      <c r="B3" s="2" t="s">
        <v>33</v>
      </c>
    </row>
    <row r="4" spans="1:2">
      <c r="B4" s="7" t="s">
        <v>35</v>
      </c>
    </row>
    <row r="5" spans="1:2">
      <c r="B5" s="5"/>
    </row>
    <row r="6" spans="1:2">
      <c r="B6" s="2" t="s">
        <v>10</v>
      </c>
    </row>
    <row r="7" spans="1:2">
      <c r="B7" s="7" t="s">
        <v>11</v>
      </c>
    </row>
    <row r="9" spans="1:2">
      <c r="B9" s="2" t="s">
        <v>12</v>
      </c>
    </row>
    <row r="10" spans="1:2">
      <c r="B10" s="7" t="s">
        <v>14</v>
      </c>
    </row>
    <row r="11" spans="1:2">
      <c r="B11" s="5"/>
    </row>
    <row r="12" spans="1:2">
      <c r="B12" s="2" t="s">
        <v>34</v>
      </c>
    </row>
    <row r="13" spans="1:2">
      <c r="B13" s="7" t="s">
        <v>22</v>
      </c>
    </row>
    <row r="15" spans="1:2">
      <c r="A15" s="1" t="s">
        <v>1</v>
      </c>
    </row>
    <row r="16" spans="1:2">
      <c r="A16" t="s">
        <v>36</v>
      </c>
    </row>
    <row r="17" spans="1:1">
      <c r="A17" t="s">
        <v>37</v>
      </c>
    </row>
    <row r="18" spans="1:1">
      <c r="A18" s="20"/>
    </row>
    <row r="19" spans="1:1">
      <c r="A19" s="20" t="s">
        <v>38</v>
      </c>
    </row>
    <row r="20" spans="1:1">
      <c r="A20" s="20" t="s">
        <v>39</v>
      </c>
    </row>
    <row r="21" spans="1:1">
      <c r="A21" s="20" t="s">
        <v>40</v>
      </c>
    </row>
    <row r="22" spans="1:1">
      <c r="A22" s="20" t="s">
        <v>41</v>
      </c>
    </row>
    <row r="23" spans="1:1">
      <c r="A23" s="20" t="s">
        <v>42</v>
      </c>
    </row>
    <row r="24" spans="1:1">
      <c r="A24" s="20" t="s">
        <v>43</v>
      </c>
    </row>
    <row r="26" spans="1:1">
      <c r="A26" t="s">
        <v>50</v>
      </c>
    </row>
    <row r="27" spans="1:1">
      <c r="A27" s="20" t="s">
        <v>51</v>
      </c>
    </row>
    <row r="28" spans="1:1">
      <c r="A28" s="20" t="s">
        <v>44</v>
      </c>
    </row>
    <row r="29" spans="1:1">
      <c r="A29" t="s">
        <v>52</v>
      </c>
    </row>
    <row r="30" spans="1:1">
      <c r="A30" t="s">
        <v>53</v>
      </c>
    </row>
    <row r="31" spans="1:1">
      <c r="A31" t="s">
        <v>54</v>
      </c>
    </row>
    <row r="32" spans="1:1">
      <c r="A32" t="s">
        <v>55</v>
      </c>
    </row>
    <row r="34" spans="1:1">
      <c r="A34" t="s">
        <v>45</v>
      </c>
    </row>
    <row r="35" spans="1:1">
      <c r="A35" t="s">
        <v>46</v>
      </c>
    </row>
    <row r="36" spans="1:1">
      <c r="A36" t="s">
        <v>47</v>
      </c>
    </row>
    <row r="37" spans="1:1">
      <c r="A37" t="s">
        <v>48</v>
      </c>
    </row>
    <row r="38" spans="1:1">
      <c r="A38" t="s">
        <v>49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25"/>
  <cols>
    <col min="1" max="1" width="31.1328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Extrapolations!M7</f>
        <v>5.837342964687761E-5</v>
      </c>
      <c r="C7" s="4">
        <f>Extrapolations!N7</f>
        <v>6.0114682185634859E-5</v>
      </c>
      <c r="D7" s="4">
        <f>Extrapolations!O7</f>
        <v>6.1855934724392109E-5</v>
      </c>
      <c r="E7" s="4">
        <f>Extrapolations!P7</f>
        <v>6.3597187263149792E-5</v>
      </c>
      <c r="F7" s="4">
        <f>Extrapolations!Q7</f>
        <v>6.5338439801907041E-5</v>
      </c>
      <c r="G7" s="4">
        <f>Extrapolations!R7</f>
        <v>6.707969234066429E-5</v>
      </c>
      <c r="H7" s="4">
        <f>Extrapolations!S7</f>
        <v>6.882094487942154E-5</v>
      </c>
      <c r="I7" s="4">
        <f>Extrapolations!T7</f>
        <v>7.0562197418178789E-5</v>
      </c>
      <c r="J7" s="4">
        <f>Extrapolations!U7</f>
        <v>7.2303449956936472E-5</v>
      </c>
      <c r="K7" s="4">
        <f>Extrapolations!V7</f>
        <v>7.4044702495693721E-5</v>
      </c>
      <c r="L7" s="4">
        <f>Extrapolations!W7</f>
        <v>7.5785955034450971E-5</v>
      </c>
      <c r="M7" s="4">
        <f>Extrapolations!X7</f>
        <v>7.752720757320822E-5</v>
      </c>
      <c r="N7" s="4">
        <f>Extrapolations!Y7</f>
        <v>7.9268460111965903E-5</v>
      </c>
      <c r="O7" s="4">
        <f>Extrapolations!Z7</f>
        <v>8.1009712650723152E-5</v>
      </c>
      <c r="P7" s="4">
        <f>Extrapolations!AA7</f>
        <v>8.2750965189480402E-5</v>
      </c>
      <c r="Q7" s="4">
        <f>Extrapolations!AB7</f>
        <v>8.4492217728237651E-5</v>
      </c>
      <c r="R7" s="4">
        <f>Extrapolations!AC7</f>
        <v>8.62334702669949E-5</v>
      </c>
      <c r="S7" s="4">
        <f>Extrapolations!AD7</f>
        <v>8.7974722805752583E-5</v>
      </c>
      <c r="T7" s="4">
        <f>Extrapolations!AE7</f>
        <v>8.9715975344509832E-5</v>
      </c>
      <c r="U7" s="4">
        <f>Extrapolations!AF7</f>
        <v>9.1457227883267082E-5</v>
      </c>
      <c r="V7" s="4">
        <f>Extrapolations!AG7</f>
        <v>9.3198480422024331E-5</v>
      </c>
      <c r="W7" s="4">
        <f>Extrapolations!AH7</f>
        <v>9.493973296078158E-5</v>
      </c>
      <c r="X7" s="4">
        <f>Extrapolations!AI7</f>
        <v>9.6680985499539263E-5</v>
      </c>
      <c r="Y7" s="4">
        <f>Extrapolations!AJ7</f>
        <v>9.8422238038296513E-5</v>
      </c>
      <c r="Z7" s="4">
        <f>Extrapolations!AL7</f>
        <v>1.0249202519719468E-4</v>
      </c>
      <c r="AA7" s="4">
        <f>Extrapolations!AM7</f>
        <v>1.1104317347675577E-4</v>
      </c>
      <c r="AB7" s="4">
        <f>Extrapolations!AN7</f>
        <v>1.1686410914057652E-4</v>
      </c>
      <c r="AC7" s="4">
        <f>Extrapolations!AO7</f>
        <v>1.2204939280300647E-4</v>
      </c>
      <c r="AD7" s="4">
        <f>Extrapolations!AP7</f>
        <v>1.2594834497968097E-4</v>
      </c>
      <c r="AE7" s="4">
        <f>Extrapolations!AQ7</f>
        <v>1.3014894659251175E-4</v>
      </c>
      <c r="AF7" s="4">
        <f>Extrapolations!AR7</f>
        <v>1.3486796490271984E-4</v>
      </c>
      <c r="AG7" s="4">
        <f>Extrapolations!AS7</f>
        <v>1.3910276312388434E-4</v>
      </c>
      <c r="AH7" s="4">
        <f>Extrapolations!AT7</f>
        <v>1.4177124963220204E-4</v>
      </c>
      <c r="AI7" s="4">
        <f>Extrapolations!AU7</f>
        <v>1.4533590454073188E-4</v>
      </c>
      <c r="AJ7" s="4">
        <f>Extrapolations!AV7</f>
        <v>1.4912774909399108E-4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25"/>
  <cols>
    <col min="1" max="1" width="31.1328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Extrapolations!C8</f>
        <v>8.6166963793266548E-4</v>
      </c>
      <c r="C7" s="4">
        <f>Extrapolations!D8</f>
        <v>8.6166963793266548E-4</v>
      </c>
      <c r="D7" s="4">
        <f>Extrapolations!E8</f>
        <v>8.6166963793266483E-4</v>
      </c>
      <c r="E7" s="4">
        <f>Extrapolations!F8</f>
        <v>8.6166963793266483E-4</v>
      </c>
      <c r="F7" s="4">
        <f>Extrapolations!G8</f>
        <v>8.6166963793266483E-4</v>
      </c>
      <c r="G7" s="4">
        <f>Extrapolations!H8</f>
        <v>8.6166963793266483E-4</v>
      </c>
      <c r="H7" s="4">
        <f>Extrapolations!I8</f>
        <v>8.6166963793266483E-4</v>
      </c>
      <c r="I7" s="4">
        <f>Extrapolations!J8</f>
        <v>8.6166963793266483E-4</v>
      </c>
      <c r="J7" s="4">
        <f>Extrapolations!K8</f>
        <v>8.6166963793266483E-4</v>
      </c>
      <c r="K7" s="4">
        <f>Extrapolations!L8</f>
        <v>8.6166963793266483E-4</v>
      </c>
      <c r="L7" s="4">
        <f>Extrapolations!M8</f>
        <v>8.6166963793266483E-4</v>
      </c>
      <c r="M7" s="4">
        <f>Extrapolations!N8</f>
        <v>8.6166963793266483E-4</v>
      </c>
      <c r="N7" s="4">
        <f>Extrapolations!O8</f>
        <v>8.6166963793266483E-4</v>
      </c>
      <c r="O7" s="4">
        <f>Extrapolations!P8</f>
        <v>8.6166963793266483E-4</v>
      </c>
      <c r="P7" s="4">
        <f>Extrapolations!Q8</f>
        <v>8.6166963793266483E-4</v>
      </c>
      <c r="Q7" s="4">
        <f>Extrapolations!R8</f>
        <v>8.6166963793266483E-4</v>
      </c>
      <c r="R7" s="4">
        <f>Extrapolations!S8</f>
        <v>8.6166963793266483E-4</v>
      </c>
      <c r="S7" s="4">
        <f>Extrapolations!T8</f>
        <v>8.6166963793266483E-4</v>
      </c>
      <c r="T7" s="4">
        <f>Extrapolations!U8</f>
        <v>8.6166963793266483E-4</v>
      </c>
      <c r="U7" s="4">
        <f>Extrapolations!V8</f>
        <v>8.6166963793266483E-4</v>
      </c>
      <c r="V7" s="4">
        <f>Extrapolations!W8</f>
        <v>8.6166963793266483E-4</v>
      </c>
      <c r="W7" s="4">
        <f>Extrapolations!X8</f>
        <v>8.6166963793266483E-4</v>
      </c>
      <c r="X7" s="4">
        <f>Extrapolations!Y8</f>
        <v>8.6166963793266483E-4</v>
      </c>
      <c r="Y7" s="4">
        <f>Extrapolations!Z8</f>
        <v>8.6166963793266483E-4</v>
      </c>
      <c r="Z7" s="4">
        <f>Extrapolations!AA8</f>
        <v>8.6166963793266483E-4</v>
      </c>
      <c r="AA7" s="4">
        <f>Extrapolations!AB8</f>
        <v>8.6166963793266483E-4</v>
      </c>
      <c r="AB7" s="4">
        <f>Extrapolations!AC8</f>
        <v>8.6166963793266483E-4</v>
      </c>
      <c r="AC7" s="4">
        <f>Extrapolations!AD8</f>
        <v>8.6166963793266483E-4</v>
      </c>
      <c r="AD7" s="4">
        <f>Extrapolations!AE8</f>
        <v>8.6166963793266483E-4</v>
      </c>
      <c r="AE7" s="4">
        <f>Extrapolations!AF8</f>
        <v>8.6166963793266483E-4</v>
      </c>
      <c r="AF7" s="4">
        <f>Extrapolations!AG8</f>
        <v>8.6166963793266483E-4</v>
      </c>
      <c r="AG7" s="4">
        <f>Extrapolations!AH8</f>
        <v>8.6166963793266483E-4</v>
      </c>
      <c r="AH7" s="4">
        <f>Extrapolations!AI8</f>
        <v>8.6166963793266483E-4</v>
      </c>
      <c r="AI7" s="4">
        <f>Extrapolations!AJ8</f>
        <v>8.6166963793266483E-4</v>
      </c>
      <c r="AJ7" s="4">
        <f>Extrapolations!AL8</f>
        <v>8.6166963793266548E-4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25"/>
  <cols>
    <col min="1" max="1" width="31.1328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Extrapolations!C9</f>
        <v>2.7274104399365104E-3</v>
      </c>
      <c r="C7" s="4">
        <f>Extrapolations!D9</f>
        <v>2.7553636844311682E-3</v>
      </c>
      <c r="D7" s="4">
        <f>Extrapolations!E9</f>
        <v>2.783316928925833E-3</v>
      </c>
      <c r="E7" s="4">
        <f>Extrapolations!F9</f>
        <v>2.8112701734204978E-3</v>
      </c>
      <c r="F7" s="4">
        <f>Extrapolations!G9</f>
        <v>2.8392234179151626E-3</v>
      </c>
      <c r="G7" s="4">
        <f>Extrapolations!H9</f>
        <v>2.8671766624098205E-3</v>
      </c>
      <c r="H7" s="4">
        <f>Extrapolations!I9</f>
        <v>2.8951299069044853E-3</v>
      </c>
      <c r="I7" s="4">
        <f>Extrapolations!J9</f>
        <v>2.9230831513991501E-3</v>
      </c>
      <c r="J7" s="4">
        <f>Extrapolations!K9</f>
        <v>2.9510363958938149E-3</v>
      </c>
      <c r="K7" s="4">
        <f>Extrapolations!L9</f>
        <v>2.9789896403884727E-3</v>
      </c>
      <c r="L7" s="4">
        <f>Extrapolations!M9</f>
        <v>3.0069428848831375E-3</v>
      </c>
      <c r="M7" s="4">
        <f>Extrapolations!N9</f>
        <v>3.0348961293778023E-3</v>
      </c>
      <c r="N7" s="4">
        <f>Extrapolations!O9</f>
        <v>3.0628493738724671E-3</v>
      </c>
      <c r="O7" s="4">
        <f>Extrapolations!P9</f>
        <v>3.090802618367125E-3</v>
      </c>
      <c r="P7" s="4">
        <f>Extrapolations!Q9</f>
        <v>3.1187558628617898E-3</v>
      </c>
      <c r="Q7" s="4">
        <f>Extrapolations!R9</f>
        <v>3.1467091073564546E-3</v>
      </c>
      <c r="R7" s="4">
        <f>Extrapolations!S9</f>
        <v>3.1746623518511194E-3</v>
      </c>
      <c r="S7" s="4">
        <f>Extrapolations!T9</f>
        <v>3.2026155963457772E-3</v>
      </c>
      <c r="T7" s="4">
        <f>Extrapolations!U9</f>
        <v>3.230568840840442E-3</v>
      </c>
      <c r="U7" s="4">
        <f>Extrapolations!V9</f>
        <v>3.2585220853351068E-3</v>
      </c>
      <c r="V7" s="4">
        <f>Extrapolations!W9</f>
        <v>3.2864753298297716E-3</v>
      </c>
      <c r="W7" s="4">
        <f>Extrapolations!X9</f>
        <v>3.3144285743244295E-3</v>
      </c>
      <c r="X7" s="4">
        <f>Extrapolations!Y9</f>
        <v>3.3423818188190943E-3</v>
      </c>
      <c r="Y7" s="4">
        <f>Extrapolations!Z9</f>
        <v>3.3703350633137591E-3</v>
      </c>
      <c r="Z7" s="4">
        <f>Extrapolations!AA9</f>
        <v>3.3982883078084239E-3</v>
      </c>
      <c r="AA7" s="4">
        <f>Extrapolations!AB9</f>
        <v>3.4262415523030817E-3</v>
      </c>
      <c r="AB7" s="4">
        <f>Extrapolations!AC9</f>
        <v>3.4541947967977465E-3</v>
      </c>
      <c r="AC7" s="4">
        <f>Extrapolations!AD9</f>
        <v>3.4821480412924113E-3</v>
      </c>
      <c r="AD7" s="4">
        <f>Extrapolations!AE9</f>
        <v>3.5101012857870761E-3</v>
      </c>
      <c r="AE7" s="4">
        <f>Extrapolations!AF9</f>
        <v>3.538054530281734E-3</v>
      </c>
      <c r="AF7" s="4">
        <f>Extrapolations!AG9</f>
        <v>3.5660077747763988E-3</v>
      </c>
      <c r="AG7" s="4">
        <f>Extrapolations!AH9</f>
        <v>3.5939610192710636E-3</v>
      </c>
      <c r="AH7" s="4">
        <f>Extrapolations!AI9</f>
        <v>3.6219142637657284E-3</v>
      </c>
      <c r="AI7" s="4">
        <f>Extrapolations!AJ9</f>
        <v>3.6498675082603863E-3</v>
      </c>
      <c r="AJ7" s="4">
        <f>Extrapolations!AL9</f>
        <v>3.6359945682769555E-3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25"/>
  <cols>
    <col min="1" max="1" width="31.1328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Extrapolations!D10</f>
        <v>1.015790665596113E-5</v>
      </c>
      <c r="C7" s="4">
        <f>Extrapolations!E10</f>
        <v>1.0157906655961137E-5</v>
      </c>
      <c r="D7" s="4">
        <f>Extrapolations!F10</f>
        <v>1.0157906655961137E-5</v>
      </c>
      <c r="E7" s="4">
        <f>Extrapolations!G10</f>
        <v>1.0157906655961137E-5</v>
      </c>
      <c r="F7" s="4">
        <f>Extrapolations!H10</f>
        <v>1.0157906655961137E-5</v>
      </c>
      <c r="G7" s="4">
        <f>Extrapolations!I10</f>
        <v>1.0157906655961137E-5</v>
      </c>
      <c r="H7" s="4">
        <f>Extrapolations!J10</f>
        <v>1.0157906655961137E-5</v>
      </c>
      <c r="I7" s="4">
        <f>Extrapolations!K10</f>
        <v>1.0157906655961137E-5</v>
      </c>
      <c r="J7" s="4">
        <f>Extrapolations!L10</f>
        <v>1.0157906655961137E-5</v>
      </c>
      <c r="K7" s="4">
        <f>Extrapolations!M10</f>
        <v>1.0157906655961137E-5</v>
      </c>
      <c r="L7" s="4">
        <f>Extrapolations!N10</f>
        <v>1.0157906655961137E-5</v>
      </c>
      <c r="M7" s="4">
        <f>Extrapolations!O10</f>
        <v>1.0157906655961137E-5</v>
      </c>
      <c r="N7" s="4">
        <f>Extrapolations!P10</f>
        <v>1.0157906655961137E-5</v>
      </c>
      <c r="O7" s="4">
        <f>Extrapolations!Q10</f>
        <v>1.0157906655961137E-5</v>
      </c>
      <c r="P7" s="4">
        <f>Extrapolations!R10</f>
        <v>1.0157906655961137E-5</v>
      </c>
      <c r="Q7" s="4">
        <f>Extrapolations!S10</f>
        <v>1.0157906655961137E-5</v>
      </c>
      <c r="R7" s="4">
        <f>Extrapolations!T10</f>
        <v>1.0157906655961137E-5</v>
      </c>
      <c r="S7" s="4">
        <f>Extrapolations!U10</f>
        <v>1.0157906655961137E-5</v>
      </c>
      <c r="T7" s="4">
        <f>Extrapolations!V10</f>
        <v>1.0157906655961137E-5</v>
      </c>
      <c r="U7" s="4">
        <f>Extrapolations!W10</f>
        <v>1.0157906655961137E-5</v>
      </c>
      <c r="V7" s="4">
        <f>Extrapolations!X10</f>
        <v>1.0157906655961137E-5</v>
      </c>
      <c r="W7" s="4">
        <f>Extrapolations!Y10</f>
        <v>1.0157906655961137E-5</v>
      </c>
      <c r="X7" s="4">
        <f>Extrapolations!Z10</f>
        <v>1.0157906655961137E-5</v>
      </c>
      <c r="Y7" s="4">
        <f>Extrapolations!AA10</f>
        <v>1.0157906655961137E-5</v>
      </c>
      <c r="Z7" s="4">
        <f>Extrapolations!AB10</f>
        <v>1.0157906655961137E-5</v>
      </c>
      <c r="AA7" s="4">
        <f>Extrapolations!AC10</f>
        <v>1.0157906655961137E-5</v>
      </c>
      <c r="AB7" s="4">
        <f>Extrapolations!AD10</f>
        <v>1.0157906655961137E-5</v>
      </c>
      <c r="AC7" s="4">
        <f>Extrapolations!AE10</f>
        <v>1.0157906655961137E-5</v>
      </c>
      <c r="AD7" s="4">
        <f>Extrapolations!AF10</f>
        <v>1.0157906655961137E-5</v>
      </c>
      <c r="AE7" s="4">
        <f>Extrapolations!AG10</f>
        <v>1.0157906655961137E-5</v>
      </c>
      <c r="AF7" s="4">
        <f>Extrapolations!AH10</f>
        <v>1.0157906655961137E-5</v>
      </c>
      <c r="AG7" s="4">
        <f>Extrapolations!AI10</f>
        <v>1.0157906655961137E-5</v>
      </c>
      <c r="AH7" s="4">
        <f>Extrapolations!AJ10</f>
        <v>1.0157906655961137E-5</v>
      </c>
      <c r="AI7" s="4">
        <f>Extrapolations!AL10</f>
        <v>1.015790665596113E-5</v>
      </c>
      <c r="AJ7" s="4">
        <f>Extrapolations!AM10</f>
        <v>1.015790665596113E-5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25"/>
  <cols>
    <col min="1" max="1" width="31.1328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Extrapolations!D11</f>
        <v>3.9490560647422734E-3</v>
      </c>
      <c r="C7" s="4">
        <f>Extrapolations!E11</f>
        <v>3.9844846785246218E-3</v>
      </c>
      <c r="D7" s="4">
        <f>Extrapolations!F11</f>
        <v>4.0199132923069703E-3</v>
      </c>
      <c r="E7" s="4">
        <f>Extrapolations!G11</f>
        <v>4.0553419060893325E-3</v>
      </c>
      <c r="F7" s="4">
        <f>Extrapolations!H11</f>
        <v>4.0907705198716809E-3</v>
      </c>
      <c r="G7" s="4">
        <f>Extrapolations!I11</f>
        <v>4.1261991336540293E-3</v>
      </c>
      <c r="H7" s="4">
        <f>Extrapolations!J11</f>
        <v>4.1616277474363778E-3</v>
      </c>
      <c r="I7" s="4">
        <f>Extrapolations!K11</f>
        <v>4.1970563612187262E-3</v>
      </c>
      <c r="J7" s="4">
        <f>Extrapolations!L11</f>
        <v>4.2324849750010884E-3</v>
      </c>
      <c r="K7" s="4">
        <f>Extrapolations!M11</f>
        <v>4.2679135887834369E-3</v>
      </c>
      <c r="L7" s="4">
        <f>Extrapolations!N11</f>
        <v>4.3033422025657853E-3</v>
      </c>
      <c r="M7" s="4">
        <f>Extrapolations!O11</f>
        <v>4.3387708163481337E-3</v>
      </c>
      <c r="N7" s="4">
        <f>Extrapolations!P11</f>
        <v>4.3741994301304821E-3</v>
      </c>
      <c r="O7" s="4">
        <f>Extrapolations!Q11</f>
        <v>4.4096280439128444E-3</v>
      </c>
      <c r="P7" s="4">
        <f>Extrapolations!R11</f>
        <v>4.4450566576951928E-3</v>
      </c>
      <c r="Q7" s="4">
        <f>Extrapolations!S11</f>
        <v>4.4804852714775412E-3</v>
      </c>
      <c r="R7" s="4">
        <f>Extrapolations!T11</f>
        <v>4.5159138852598896E-3</v>
      </c>
      <c r="S7" s="4">
        <f>Extrapolations!U11</f>
        <v>4.551342499042238E-3</v>
      </c>
      <c r="T7" s="4">
        <f>Extrapolations!V11</f>
        <v>4.5867711128246003E-3</v>
      </c>
      <c r="U7" s="4">
        <f>Extrapolations!W11</f>
        <v>4.6221997266069487E-3</v>
      </c>
      <c r="V7" s="4">
        <f>Extrapolations!X11</f>
        <v>4.6576283403892971E-3</v>
      </c>
      <c r="W7" s="4">
        <f>Extrapolations!Y11</f>
        <v>4.6930569541716455E-3</v>
      </c>
      <c r="X7" s="4">
        <f>Extrapolations!Z11</f>
        <v>4.7284855679539939E-3</v>
      </c>
      <c r="Y7" s="4">
        <f>Extrapolations!AA11</f>
        <v>4.7639141817363562E-3</v>
      </c>
      <c r="Z7" s="4">
        <f>Extrapolations!AB11</f>
        <v>4.7993427955187046E-3</v>
      </c>
      <c r="AA7" s="4">
        <f>Extrapolations!AC11</f>
        <v>4.834771409301053E-3</v>
      </c>
      <c r="AB7" s="4">
        <f>Extrapolations!AD11</f>
        <v>4.8702000230834014E-3</v>
      </c>
      <c r="AC7" s="4">
        <f>Extrapolations!AE11</f>
        <v>4.9056286368657498E-3</v>
      </c>
      <c r="AD7" s="4">
        <f>Extrapolations!AF11</f>
        <v>4.9410572506481121E-3</v>
      </c>
      <c r="AE7" s="4">
        <f>Extrapolations!AG11</f>
        <v>4.9764858644304605E-3</v>
      </c>
      <c r="AF7" s="4">
        <f>Extrapolations!AH11</f>
        <v>5.0119144782128089E-3</v>
      </c>
      <c r="AG7" s="4">
        <f>Extrapolations!AI11</f>
        <v>5.0473430919951573E-3</v>
      </c>
      <c r="AH7" s="4">
        <f>Extrapolations!AJ11</f>
        <v>5.0827717057775057E-3</v>
      </c>
      <c r="AI7" s="4">
        <f>Extrapolations!AL11</f>
        <v>5.0536270805668316E-3</v>
      </c>
      <c r="AJ7" s="4">
        <f>Extrapolations!AM11</f>
        <v>5.1262919934430308E-3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4"/>
  <sheetViews>
    <sheetView workbookViewId="0"/>
  </sheetViews>
  <sheetFormatPr defaultRowHeight="14.25"/>
  <cols>
    <col min="1" max="1" width="31.1328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B$4/(1-'Other Values'!$B$2)</f>
        <v>3.4737798194438185E-3</v>
      </c>
      <c r="C2" s="4">
        <f>C$4/(1-'Other Values'!$B$2)</f>
        <v>3.4737798194438185E-3</v>
      </c>
      <c r="D2" s="4">
        <f>D$4/(1-'Other Values'!$B$2)</f>
        <v>3.4737798194438185E-3</v>
      </c>
      <c r="E2" s="4">
        <f>E$4/(1-'Other Values'!$B$2)</f>
        <v>3.4737798194438185E-3</v>
      </c>
      <c r="F2" s="4">
        <f>F$4/(1-'Other Values'!$B$2)</f>
        <v>3.4737798194438185E-3</v>
      </c>
      <c r="G2" s="4">
        <f>G$4/(1-'Other Values'!$B$2)</f>
        <v>3.4737798194438185E-3</v>
      </c>
      <c r="H2" s="4">
        <f>H$4/(1-'Other Values'!$B$2)</f>
        <v>3.4737798194438185E-3</v>
      </c>
      <c r="I2" s="4">
        <f>I$4/(1-'Other Values'!$B$2)</f>
        <v>3.4737798194438185E-3</v>
      </c>
      <c r="J2" s="4">
        <f>J$4/(1-'Other Values'!$B$2)</f>
        <v>3.4737798194438185E-3</v>
      </c>
      <c r="K2" s="4">
        <f>K$4/(1-'Other Values'!$B$2)</f>
        <v>3.4737798194438185E-3</v>
      </c>
      <c r="L2" s="4">
        <f>L$4/(1-'Other Values'!$B$2)</f>
        <v>3.4737798194438185E-3</v>
      </c>
      <c r="M2" s="4">
        <f>M$4/(1-'Other Values'!$B$2)</f>
        <v>3.4737798194438185E-3</v>
      </c>
      <c r="N2" s="4">
        <f>N$4/(1-'Other Values'!$B$2)</f>
        <v>3.4737798194438185E-3</v>
      </c>
      <c r="O2" s="4">
        <f>O$4/(1-'Other Values'!$B$2)</f>
        <v>3.4737798194438185E-3</v>
      </c>
      <c r="P2" s="4">
        <f>P$4/(1-'Other Values'!$B$2)</f>
        <v>3.4737798194438185E-3</v>
      </c>
      <c r="Q2" s="4">
        <f>Q$4/(1-'Other Values'!$B$2)</f>
        <v>3.4737798194438185E-3</v>
      </c>
      <c r="R2" s="4">
        <f>R$4/(1-'Other Values'!$B$2)</f>
        <v>3.4737798194438185E-3</v>
      </c>
      <c r="S2" s="4">
        <f>S$4/(1-'Other Values'!$B$2)</f>
        <v>3.4737798194438164E-3</v>
      </c>
      <c r="T2" s="4">
        <f>T$4/(1-'Other Values'!$B$2)</f>
        <v>3.4737798194438164E-3</v>
      </c>
      <c r="U2" s="4">
        <f>U$4/(1-'Other Values'!$B$2)</f>
        <v>3.4737798194438164E-3</v>
      </c>
      <c r="V2" s="4">
        <f>V$4/(1-'Other Values'!$B$2)</f>
        <v>3.4737798194438164E-3</v>
      </c>
      <c r="W2" s="4">
        <f>W$4/(1-'Other Values'!$B$2)</f>
        <v>3.4737798194438164E-3</v>
      </c>
      <c r="X2" s="4">
        <f>X$4/(1-'Other Values'!$B$2)</f>
        <v>3.4737798194438164E-3</v>
      </c>
      <c r="Y2" s="4">
        <f>Y$4/(1-'Other Values'!$B$2)</f>
        <v>3.4737798194438164E-3</v>
      </c>
      <c r="Z2" s="4">
        <f>Z$4/(1-'Other Values'!$B$2)</f>
        <v>3.4737798194438164E-3</v>
      </c>
      <c r="AA2" s="4">
        <f>AA$4/(1-'Other Values'!$B$2)</f>
        <v>3.4737798194438164E-3</v>
      </c>
      <c r="AB2" s="4">
        <f>AB$4/(1-'Other Values'!$B$2)</f>
        <v>3.4737798194438164E-3</v>
      </c>
      <c r="AC2" s="4">
        <f>AC$4/(1-'Other Values'!$B$2)</f>
        <v>3.4737798194438164E-3</v>
      </c>
      <c r="AD2" s="4">
        <f>AD$4/(1-'Other Values'!$B$2)</f>
        <v>3.4737798194438164E-3</v>
      </c>
      <c r="AE2" s="4">
        <f>AE$4/(1-'Other Values'!$B$2)</f>
        <v>3.4737798194438164E-3</v>
      </c>
      <c r="AF2" s="4">
        <f>AF$4/(1-'Other Values'!$B$2)</f>
        <v>3.4737798194438164E-3</v>
      </c>
      <c r="AG2" s="4">
        <f>AG$4/(1-'Other Values'!$B$2)</f>
        <v>3.4737798194438164E-3</v>
      </c>
      <c r="AH2" s="4">
        <f>AH$4/(1-'Other Values'!$B$2)</f>
        <v>3.4737798194438164E-3</v>
      </c>
      <c r="AI2" s="4">
        <f>AI$4/(1-'Other Values'!$B$2)</f>
        <v>3.4737798194438164E-3</v>
      </c>
      <c r="AJ2" s="4">
        <f>AJ$4/(1-'Other Values'!$B$2)</f>
        <v>3.4737798194438164E-3</v>
      </c>
    </row>
    <row r="3" spans="1:36">
      <c r="A3" t="s">
        <v>3</v>
      </c>
      <c r="B3" s="4">
        <f>B$4</f>
        <v>1.090939116850125E-3</v>
      </c>
      <c r="C3" s="4">
        <f t="shared" ref="C3:AJ3" si="0">C$4</f>
        <v>1.090939116850125E-3</v>
      </c>
      <c r="D3" s="4">
        <f t="shared" si="0"/>
        <v>1.090939116850125E-3</v>
      </c>
      <c r="E3" s="4">
        <f t="shared" si="0"/>
        <v>1.090939116850125E-3</v>
      </c>
      <c r="F3" s="4">
        <f t="shared" si="0"/>
        <v>1.090939116850125E-3</v>
      </c>
      <c r="G3" s="4">
        <f t="shared" si="0"/>
        <v>1.090939116850125E-3</v>
      </c>
      <c r="H3" s="4">
        <f t="shared" si="0"/>
        <v>1.090939116850125E-3</v>
      </c>
      <c r="I3" s="4">
        <f t="shared" si="0"/>
        <v>1.090939116850125E-3</v>
      </c>
      <c r="J3" s="4">
        <f t="shared" si="0"/>
        <v>1.090939116850125E-3</v>
      </c>
      <c r="K3" s="4">
        <f t="shared" si="0"/>
        <v>1.090939116850125E-3</v>
      </c>
      <c r="L3" s="4">
        <f t="shared" si="0"/>
        <v>1.090939116850125E-3</v>
      </c>
      <c r="M3" s="4">
        <f t="shared" si="0"/>
        <v>1.090939116850125E-3</v>
      </c>
      <c r="N3" s="4">
        <f t="shared" si="0"/>
        <v>1.090939116850125E-3</v>
      </c>
      <c r="O3" s="4">
        <f t="shared" si="0"/>
        <v>1.090939116850125E-3</v>
      </c>
      <c r="P3" s="4">
        <f t="shared" si="0"/>
        <v>1.090939116850125E-3</v>
      </c>
      <c r="Q3" s="4">
        <f t="shared" si="0"/>
        <v>1.090939116850125E-3</v>
      </c>
      <c r="R3" s="4">
        <f t="shared" si="0"/>
        <v>1.090939116850125E-3</v>
      </c>
      <c r="S3" s="4">
        <f t="shared" si="0"/>
        <v>1.0909391168501244E-3</v>
      </c>
      <c r="T3" s="4">
        <f t="shared" si="0"/>
        <v>1.0909391168501244E-3</v>
      </c>
      <c r="U3" s="4">
        <f t="shared" si="0"/>
        <v>1.0909391168501244E-3</v>
      </c>
      <c r="V3" s="4">
        <f t="shared" si="0"/>
        <v>1.0909391168501244E-3</v>
      </c>
      <c r="W3" s="4">
        <f t="shared" si="0"/>
        <v>1.0909391168501244E-3</v>
      </c>
      <c r="X3" s="4">
        <f t="shared" si="0"/>
        <v>1.0909391168501244E-3</v>
      </c>
      <c r="Y3" s="4">
        <f t="shared" si="0"/>
        <v>1.0909391168501244E-3</v>
      </c>
      <c r="Z3" s="4">
        <f t="shared" si="0"/>
        <v>1.0909391168501244E-3</v>
      </c>
      <c r="AA3" s="4">
        <f t="shared" si="0"/>
        <v>1.0909391168501244E-3</v>
      </c>
      <c r="AB3" s="4">
        <f t="shared" si="0"/>
        <v>1.0909391168501244E-3</v>
      </c>
      <c r="AC3" s="4">
        <f t="shared" si="0"/>
        <v>1.0909391168501244E-3</v>
      </c>
      <c r="AD3" s="4">
        <f t="shared" si="0"/>
        <v>1.0909391168501244E-3</v>
      </c>
      <c r="AE3" s="4">
        <f t="shared" si="0"/>
        <v>1.0909391168501244E-3</v>
      </c>
      <c r="AF3" s="4">
        <f t="shared" si="0"/>
        <v>1.0909391168501244E-3</v>
      </c>
      <c r="AG3" s="4">
        <f t="shared" si="0"/>
        <v>1.0909391168501244E-3</v>
      </c>
      <c r="AH3" s="4">
        <f t="shared" si="0"/>
        <v>1.0909391168501244E-3</v>
      </c>
      <c r="AI3" s="4">
        <f t="shared" si="0"/>
        <v>1.0909391168501244E-3</v>
      </c>
      <c r="AJ3" s="4">
        <f t="shared" si="0"/>
        <v>1.0909391168501244E-3</v>
      </c>
    </row>
    <row r="4" spans="1:36">
      <c r="A4" t="s">
        <v>4</v>
      </c>
      <c r="B4" s="4">
        <f>Extrapolations!T12</f>
        <v>1.090939116850125E-3</v>
      </c>
      <c r="C4" s="4">
        <f>Extrapolations!U12</f>
        <v>1.090939116850125E-3</v>
      </c>
      <c r="D4" s="4">
        <f>Extrapolations!V12</f>
        <v>1.090939116850125E-3</v>
      </c>
      <c r="E4" s="4">
        <f>Extrapolations!W12</f>
        <v>1.090939116850125E-3</v>
      </c>
      <c r="F4" s="4">
        <f>Extrapolations!X12</f>
        <v>1.090939116850125E-3</v>
      </c>
      <c r="G4" s="4">
        <f>Extrapolations!Y12</f>
        <v>1.090939116850125E-3</v>
      </c>
      <c r="H4" s="4">
        <f>Extrapolations!Z12</f>
        <v>1.090939116850125E-3</v>
      </c>
      <c r="I4" s="4">
        <f>Extrapolations!AA12</f>
        <v>1.090939116850125E-3</v>
      </c>
      <c r="J4" s="4">
        <f>Extrapolations!AB12</f>
        <v>1.090939116850125E-3</v>
      </c>
      <c r="K4" s="4">
        <f>Extrapolations!AC12</f>
        <v>1.090939116850125E-3</v>
      </c>
      <c r="L4" s="4">
        <f>Extrapolations!AD12</f>
        <v>1.090939116850125E-3</v>
      </c>
      <c r="M4" s="4">
        <f>Extrapolations!AE12</f>
        <v>1.090939116850125E-3</v>
      </c>
      <c r="N4" s="4">
        <f>Extrapolations!AF12</f>
        <v>1.090939116850125E-3</v>
      </c>
      <c r="O4" s="4">
        <f>Extrapolations!AG12</f>
        <v>1.090939116850125E-3</v>
      </c>
      <c r="P4" s="4">
        <f>Extrapolations!AH12</f>
        <v>1.090939116850125E-3</v>
      </c>
      <c r="Q4" s="4">
        <f>Extrapolations!AI12</f>
        <v>1.090939116850125E-3</v>
      </c>
      <c r="R4" s="4">
        <f>Extrapolations!AJ12</f>
        <v>1.090939116850125E-3</v>
      </c>
      <c r="S4" s="4">
        <f>Extrapolations!AL12</f>
        <v>1.0909391168501244E-3</v>
      </c>
      <c r="T4" s="4">
        <f>Extrapolations!AM12</f>
        <v>1.0909391168501244E-3</v>
      </c>
      <c r="U4" s="4">
        <f>Extrapolations!AN12</f>
        <v>1.0909391168501244E-3</v>
      </c>
      <c r="V4" s="4">
        <f>Extrapolations!AO12</f>
        <v>1.0909391168501244E-3</v>
      </c>
      <c r="W4" s="4">
        <f>Extrapolations!AP12</f>
        <v>1.0909391168501244E-3</v>
      </c>
      <c r="X4" s="4">
        <f>Extrapolations!AQ12</f>
        <v>1.0909391168501244E-3</v>
      </c>
      <c r="Y4" s="4">
        <f>Extrapolations!AR12</f>
        <v>1.0909391168501244E-3</v>
      </c>
      <c r="Z4" s="4">
        <f>Extrapolations!AS12</f>
        <v>1.0909391168501244E-3</v>
      </c>
      <c r="AA4" s="4">
        <f>Extrapolations!AT12</f>
        <v>1.0909391168501244E-3</v>
      </c>
      <c r="AB4" s="4">
        <f>Extrapolations!AU12</f>
        <v>1.0909391168501244E-3</v>
      </c>
      <c r="AC4" s="4">
        <f>Extrapolations!AV12</f>
        <v>1.0909391168501244E-3</v>
      </c>
      <c r="AD4" s="4">
        <f>Extrapolations!AW12</f>
        <v>1.0909391168501244E-3</v>
      </c>
      <c r="AE4" s="4">
        <f>Extrapolations!AX12</f>
        <v>1.0909391168501244E-3</v>
      </c>
      <c r="AF4" s="4">
        <f>Extrapolations!AY12</f>
        <v>1.0909391168501244E-3</v>
      </c>
      <c r="AG4" s="4">
        <f>Extrapolations!AZ12</f>
        <v>1.0909391168501244E-3</v>
      </c>
      <c r="AH4" s="4">
        <f>Extrapolations!BA12</f>
        <v>1.0909391168501244E-3</v>
      </c>
      <c r="AI4" s="4">
        <f>Extrapolations!BB12</f>
        <v>1.0909391168501244E-3</v>
      </c>
      <c r="AJ4" s="4">
        <f>Extrapolations!BC12</f>
        <v>1.0909391168501244E-3</v>
      </c>
    </row>
    <row r="5" spans="1:36">
      <c r="A5" t="s">
        <v>5</v>
      </c>
      <c r="B5" s="4">
        <f>B$4</f>
        <v>1.090939116850125E-3</v>
      </c>
      <c r="C5" s="4">
        <f t="shared" ref="C5:AJ5" si="1">C$4</f>
        <v>1.090939116850125E-3</v>
      </c>
      <c r="D5" s="4">
        <f t="shared" si="1"/>
        <v>1.090939116850125E-3</v>
      </c>
      <c r="E5" s="4">
        <f t="shared" si="1"/>
        <v>1.090939116850125E-3</v>
      </c>
      <c r="F5" s="4">
        <f t="shared" si="1"/>
        <v>1.090939116850125E-3</v>
      </c>
      <c r="G5" s="4">
        <f t="shared" si="1"/>
        <v>1.090939116850125E-3</v>
      </c>
      <c r="H5" s="4">
        <f t="shared" si="1"/>
        <v>1.090939116850125E-3</v>
      </c>
      <c r="I5" s="4">
        <f t="shared" si="1"/>
        <v>1.090939116850125E-3</v>
      </c>
      <c r="J5" s="4">
        <f t="shared" si="1"/>
        <v>1.090939116850125E-3</v>
      </c>
      <c r="K5" s="4">
        <f t="shared" si="1"/>
        <v>1.090939116850125E-3</v>
      </c>
      <c r="L5" s="4">
        <f t="shared" si="1"/>
        <v>1.090939116850125E-3</v>
      </c>
      <c r="M5" s="4">
        <f t="shared" si="1"/>
        <v>1.090939116850125E-3</v>
      </c>
      <c r="N5" s="4">
        <f t="shared" si="1"/>
        <v>1.090939116850125E-3</v>
      </c>
      <c r="O5" s="4">
        <f t="shared" si="1"/>
        <v>1.090939116850125E-3</v>
      </c>
      <c r="P5" s="4">
        <f t="shared" si="1"/>
        <v>1.090939116850125E-3</v>
      </c>
      <c r="Q5" s="4">
        <f t="shared" si="1"/>
        <v>1.090939116850125E-3</v>
      </c>
      <c r="R5" s="4">
        <f t="shared" si="1"/>
        <v>1.090939116850125E-3</v>
      </c>
      <c r="S5" s="4">
        <f t="shared" si="1"/>
        <v>1.0909391168501244E-3</v>
      </c>
      <c r="T5" s="4">
        <f t="shared" si="1"/>
        <v>1.0909391168501244E-3</v>
      </c>
      <c r="U5" s="4">
        <f t="shared" si="1"/>
        <v>1.0909391168501244E-3</v>
      </c>
      <c r="V5" s="4">
        <f t="shared" si="1"/>
        <v>1.0909391168501244E-3</v>
      </c>
      <c r="W5" s="4">
        <f t="shared" si="1"/>
        <v>1.0909391168501244E-3</v>
      </c>
      <c r="X5" s="4">
        <f t="shared" si="1"/>
        <v>1.0909391168501244E-3</v>
      </c>
      <c r="Y5" s="4">
        <f t="shared" si="1"/>
        <v>1.0909391168501244E-3</v>
      </c>
      <c r="Z5" s="4">
        <f t="shared" si="1"/>
        <v>1.0909391168501244E-3</v>
      </c>
      <c r="AA5" s="4">
        <f t="shared" si="1"/>
        <v>1.0909391168501244E-3</v>
      </c>
      <c r="AB5" s="4">
        <f t="shared" si="1"/>
        <v>1.0909391168501244E-3</v>
      </c>
      <c r="AC5" s="4">
        <f t="shared" si="1"/>
        <v>1.0909391168501244E-3</v>
      </c>
      <c r="AD5" s="4">
        <f t="shared" si="1"/>
        <v>1.0909391168501244E-3</v>
      </c>
      <c r="AE5" s="4">
        <f t="shared" si="1"/>
        <v>1.0909391168501244E-3</v>
      </c>
      <c r="AF5" s="4">
        <f t="shared" si="1"/>
        <v>1.0909391168501244E-3</v>
      </c>
      <c r="AG5" s="4">
        <f t="shared" si="1"/>
        <v>1.0909391168501244E-3</v>
      </c>
      <c r="AH5" s="4">
        <f t="shared" si="1"/>
        <v>1.0909391168501244E-3</v>
      </c>
      <c r="AI5" s="4">
        <f t="shared" si="1"/>
        <v>1.0909391168501244E-3</v>
      </c>
      <c r="AJ5" s="4">
        <f t="shared" si="1"/>
        <v>1.0909391168501244E-3</v>
      </c>
    </row>
    <row r="6" spans="1:36">
      <c r="A6" t="s">
        <v>6</v>
      </c>
      <c r="B6" s="4">
        <f>B$4/(1-'Other Values'!$B$2)*'Other Values'!$B$6+B$4*(1-'Other Values'!$B$6)</f>
        <v>2.4015015032766564E-3</v>
      </c>
      <c r="C6" s="4">
        <f>C$4/(1-'Other Values'!$B$2)*'Other Values'!$B$6+C$4*(1-'Other Values'!$B$6)</f>
        <v>2.4015015032766564E-3</v>
      </c>
      <c r="D6" s="4">
        <f>D$4/(1-'Other Values'!$B$2)*'Other Values'!$B$6+D$4*(1-'Other Values'!$B$6)</f>
        <v>2.4015015032766564E-3</v>
      </c>
      <c r="E6" s="4">
        <f>E$4/(1-'Other Values'!$B$2)*'Other Values'!$B$6+E$4*(1-'Other Values'!$B$6)</f>
        <v>2.4015015032766564E-3</v>
      </c>
      <c r="F6" s="4">
        <f>F$4/(1-'Other Values'!$B$2)*'Other Values'!$B$6+F$4*(1-'Other Values'!$B$6)</f>
        <v>2.4015015032766564E-3</v>
      </c>
      <c r="G6" s="4">
        <f>G$4/(1-'Other Values'!$B$2)*'Other Values'!$B$6+G$4*(1-'Other Values'!$B$6)</f>
        <v>2.4015015032766564E-3</v>
      </c>
      <c r="H6" s="4">
        <f>H$4/(1-'Other Values'!$B$2)*'Other Values'!$B$6+H$4*(1-'Other Values'!$B$6)</f>
        <v>2.4015015032766564E-3</v>
      </c>
      <c r="I6" s="4">
        <f>I$4/(1-'Other Values'!$B$2)*'Other Values'!$B$6+I$4*(1-'Other Values'!$B$6)</f>
        <v>2.4015015032766564E-3</v>
      </c>
      <c r="J6" s="4">
        <f>J$4/(1-'Other Values'!$B$2)*'Other Values'!$B$6+J$4*(1-'Other Values'!$B$6)</f>
        <v>2.4015015032766564E-3</v>
      </c>
      <c r="K6" s="4">
        <f>K$4/(1-'Other Values'!$B$2)*'Other Values'!$B$6+K$4*(1-'Other Values'!$B$6)</f>
        <v>2.4015015032766564E-3</v>
      </c>
      <c r="L6" s="4">
        <f>L$4/(1-'Other Values'!$B$2)*'Other Values'!$B$6+L$4*(1-'Other Values'!$B$6)</f>
        <v>2.4015015032766564E-3</v>
      </c>
      <c r="M6" s="4">
        <f>M$4/(1-'Other Values'!$B$2)*'Other Values'!$B$6+M$4*(1-'Other Values'!$B$6)</f>
        <v>2.4015015032766564E-3</v>
      </c>
      <c r="N6" s="4">
        <f>N$4/(1-'Other Values'!$B$2)*'Other Values'!$B$6+N$4*(1-'Other Values'!$B$6)</f>
        <v>2.4015015032766564E-3</v>
      </c>
      <c r="O6" s="4">
        <f>O$4/(1-'Other Values'!$B$2)*'Other Values'!$B$6+O$4*(1-'Other Values'!$B$6)</f>
        <v>2.4015015032766564E-3</v>
      </c>
      <c r="P6" s="4">
        <f>P$4/(1-'Other Values'!$B$2)*'Other Values'!$B$6+P$4*(1-'Other Values'!$B$6)</f>
        <v>2.4015015032766564E-3</v>
      </c>
      <c r="Q6" s="4">
        <f>Q$4/(1-'Other Values'!$B$2)*'Other Values'!$B$6+Q$4*(1-'Other Values'!$B$6)</f>
        <v>2.4015015032766564E-3</v>
      </c>
      <c r="R6" s="4">
        <f>R$4/(1-'Other Values'!$B$2)*'Other Values'!$B$6+R$4*(1-'Other Values'!$B$6)</f>
        <v>2.4015015032766564E-3</v>
      </c>
      <c r="S6" s="4">
        <f>S$4/(1-'Other Values'!$B$2)*'Other Values'!$B$6+S$4*(1-'Other Values'!$B$6)</f>
        <v>2.4015015032766551E-3</v>
      </c>
      <c r="T6" s="4">
        <f>T$4/(1-'Other Values'!$B$2)*'Other Values'!$B$6+T$4*(1-'Other Values'!$B$6)</f>
        <v>2.4015015032766551E-3</v>
      </c>
      <c r="U6" s="4">
        <f>U$4/(1-'Other Values'!$B$2)*'Other Values'!$B$6+U$4*(1-'Other Values'!$B$6)</f>
        <v>2.4015015032766551E-3</v>
      </c>
      <c r="V6" s="4">
        <f>V$4/(1-'Other Values'!$B$2)*'Other Values'!$B$6+V$4*(1-'Other Values'!$B$6)</f>
        <v>2.4015015032766551E-3</v>
      </c>
      <c r="W6" s="4">
        <f>W$4/(1-'Other Values'!$B$2)*'Other Values'!$B$6+W$4*(1-'Other Values'!$B$6)</f>
        <v>2.4015015032766551E-3</v>
      </c>
      <c r="X6" s="4">
        <f>X$4/(1-'Other Values'!$B$2)*'Other Values'!$B$6+X$4*(1-'Other Values'!$B$6)</f>
        <v>2.4015015032766551E-3</v>
      </c>
      <c r="Y6" s="4">
        <f>Y$4/(1-'Other Values'!$B$2)*'Other Values'!$B$6+Y$4*(1-'Other Values'!$B$6)</f>
        <v>2.4015015032766551E-3</v>
      </c>
      <c r="Z6" s="4">
        <f>Z$4/(1-'Other Values'!$B$2)*'Other Values'!$B$6+Z$4*(1-'Other Values'!$B$6)</f>
        <v>2.4015015032766551E-3</v>
      </c>
      <c r="AA6" s="4">
        <f>AA$4/(1-'Other Values'!$B$2)*'Other Values'!$B$6+AA$4*(1-'Other Values'!$B$6)</f>
        <v>2.4015015032766551E-3</v>
      </c>
      <c r="AB6" s="4">
        <f>AB$4/(1-'Other Values'!$B$2)*'Other Values'!$B$6+AB$4*(1-'Other Values'!$B$6)</f>
        <v>2.4015015032766551E-3</v>
      </c>
      <c r="AC6" s="4">
        <f>AC$4/(1-'Other Values'!$B$2)*'Other Values'!$B$6+AC$4*(1-'Other Values'!$B$6)</f>
        <v>2.4015015032766551E-3</v>
      </c>
      <c r="AD6" s="4">
        <f>AD$4/(1-'Other Values'!$B$2)*'Other Values'!$B$6+AD$4*(1-'Other Values'!$B$6)</f>
        <v>2.4015015032766551E-3</v>
      </c>
      <c r="AE6" s="4">
        <f>AE$4/(1-'Other Values'!$B$2)*'Other Values'!$B$6+AE$4*(1-'Other Values'!$B$6)</f>
        <v>2.4015015032766551E-3</v>
      </c>
      <c r="AF6" s="4">
        <f>AF$4/(1-'Other Values'!$B$2)*'Other Values'!$B$6+AF$4*(1-'Other Values'!$B$6)</f>
        <v>2.4015015032766551E-3</v>
      </c>
      <c r="AG6" s="4">
        <f>AG$4/(1-'Other Values'!$B$2)*'Other Values'!$B$6+AG$4*(1-'Other Values'!$B$6)</f>
        <v>2.4015015032766551E-3</v>
      </c>
      <c r="AH6" s="4">
        <f>AH$4/(1-'Other Values'!$B$2)*'Other Values'!$B$6+AH$4*(1-'Other Values'!$B$6)</f>
        <v>2.4015015032766551E-3</v>
      </c>
      <c r="AI6" s="4">
        <f>AI$4/(1-'Other Values'!$B$2)*'Other Values'!$B$6+AI$4*(1-'Other Values'!$B$6)</f>
        <v>2.4015015032766551E-3</v>
      </c>
      <c r="AJ6" s="4">
        <f>AJ$4/(1-'Other Values'!$B$2)*'Other Values'!$B$6+AJ$4*(1-'Other Values'!$B$6)</f>
        <v>2.4015015032766551E-3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  <row r="13" spans="1:36">
      <c r="B13" s="8"/>
    </row>
    <row r="14" spans="1:36">
      <c r="B14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G26" sqref="G26"/>
    </sheetView>
  </sheetViews>
  <sheetFormatPr defaultRowHeight="14.25"/>
  <cols>
    <col min="1" max="1" width="31.1328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"/>
  <sheetViews>
    <sheetView workbookViewId="0">
      <selection activeCell="H20" sqref="H20"/>
    </sheetView>
  </sheetViews>
  <sheetFormatPr defaultRowHeight="14.25"/>
  <cols>
    <col min="1" max="1" width="18.3984375" customWidth="1"/>
    <col min="2" max="2" width="16.3984375" customWidth="1"/>
    <col min="3" max="3" width="30.73046875" customWidth="1"/>
  </cols>
  <sheetData>
    <row r="1" spans="1:38">
      <c r="A1" t="s">
        <v>25</v>
      </c>
    </row>
    <row r="2" spans="1:38">
      <c r="A2" t="s">
        <v>26</v>
      </c>
    </row>
    <row r="3" spans="1:38">
      <c r="A3" t="s">
        <v>27</v>
      </c>
    </row>
    <row r="4" spans="1:38">
      <c r="A4" t="s">
        <v>28</v>
      </c>
    </row>
    <row r="6" spans="1:38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8">
      <c r="A7" s="1" t="s">
        <v>30</v>
      </c>
      <c r="B7" s="1" t="s">
        <v>31</v>
      </c>
      <c r="C7" s="1" t="s">
        <v>32</v>
      </c>
      <c r="D7">
        <v>2017</v>
      </c>
      <c r="E7">
        <v>2018</v>
      </c>
      <c r="F7">
        <v>2019</v>
      </c>
      <c r="G7">
        <v>2020</v>
      </c>
      <c r="H7">
        <v>2021</v>
      </c>
      <c r="I7">
        <v>2022</v>
      </c>
      <c r="J7">
        <v>2023</v>
      </c>
      <c r="K7">
        <v>2024</v>
      </c>
      <c r="L7">
        <v>2025</v>
      </c>
      <c r="M7">
        <v>2026</v>
      </c>
      <c r="N7">
        <v>2027</v>
      </c>
      <c r="O7">
        <v>2028</v>
      </c>
      <c r="P7">
        <v>2029</v>
      </c>
      <c r="Q7">
        <v>2030</v>
      </c>
      <c r="R7">
        <v>2031</v>
      </c>
      <c r="S7">
        <v>2032</v>
      </c>
      <c r="T7">
        <v>2033</v>
      </c>
      <c r="U7">
        <v>2034</v>
      </c>
      <c r="V7">
        <v>2035</v>
      </c>
      <c r="W7">
        <v>2036</v>
      </c>
      <c r="X7">
        <v>2037</v>
      </c>
      <c r="Y7">
        <v>2038</v>
      </c>
      <c r="Z7">
        <v>2039</v>
      </c>
      <c r="AA7">
        <v>2040</v>
      </c>
      <c r="AB7">
        <v>2041</v>
      </c>
      <c r="AC7">
        <v>2042</v>
      </c>
      <c r="AD7">
        <v>2043</v>
      </c>
      <c r="AE7">
        <v>2044</v>
      </c>
      <c r="AF7">
        <v>2045</v>
      </c>
      <c r="AG7">
        <v>2046</v>
      </c>
      <c r="AH7">
        <v>2047</v>
      </c>
      <c r="AI7">
        <v>2048</v>
      </c>
      <c r="AJ7">
        <v>2049</v>
      </c>
      <c r="AK7">
        <v>2050</v>
      </c>
    </row>
    <row r="8" spans="1:38">
      <c r="A8" t="s">
        <v>17</v>
      </c>
      <c r="B8" t="s">
        <v>23</v>
      </c>
      <c r="C8" t="s">
        <v>4</v>
      </c>
      <c r="D8" s="4">
        <v>3.7233080821076392E-4</v>
      </c>
      <c r="E8" s="4">
        <v>3.7998999742687342E-4</v>
      </c>
      <c r="F8" s="4">
        <v>3.9180651299843954E-4</v>
      </c>
      <c r="G8" s="4">
        <v>4.1044623360669342E-4</v>
      </c>
      <c r="H8" s="4">
        <v>4.3388023871974502E-4</v>
      </c>
      <c r="I8" s="4">
        <v>4.5642896751220164E-4</v>
      </c>
      <c r="J8" s="4">
        <v>4.788705455028387E-4</v>
      </c>
      <c r="K8" s="4">
        <v>4.9738365350775258E-4</v>
      </c>
      <c r="L8" s="4">
        <v>5.2296070238055708E-4</v>
      </c>
      <c r="M8" s="4">
        <v>5.2440199848932569E-4</v>
      </c>
      <c r="N8" s="4">
        <v>5.2660188900693905E-4</v>
      </c>
      <c r="O8" s="4">
        <v>5.2808406321591022E-4</v>
      </c>
      <c r="P8" s="4">
        <v>5.3021318984694044E-4</v>
      </c>
      <c r="Q8" s="4">
        <v>5.3182925404229896E-4</v>
      </c>
      <c r="R8" s="4">
        <v>5.337739509943889E-4</v>
      </c>
      <c r="S8" s="4">
        <v>5.3605708091238079E-4</v>
      </c>
      <c r="T8" s="4">
        <v>5.3870335917527131E-4</v>
      </c>
      <c r="U8" s="4">
        <v>5.4030926275772768E-4</v>
      </c>
      <c r="V8" s="4">
        <v>5.4173618430226759E-4</v>
      </c>
      <c r="W8" s="4">
        <v>5.4313290124174106E-4</v>
      </c>
      <c r="X8" s="4">
        <v>5.4411120331020277E-4</v>
      </c>
      <c r="Y8" s="4">
        <v>5.4547461062784289E-4</v>
      </c>
      <c r="Z8" s="4">
        <v>5.46605197134699E-4</v>
      </c>
      <c r="AA8" s="4">
        <v>5.4759343802915101E-4</v>
      </c>
      <c r="AB8" s="4">
        <v>5.4886976626049994E-4</v>
      </c>
      <c r="AC8" s="4">
        <v>5.4955590565755835E-4</v>
      </c>
      <c r="AD8" s="4">
        <v>5.4992129959493998E-4</v>
      </c>
      <c r="AE8" s="4">
        <v>5.4999563979547794E-4</v>
      </c>
      <c r="AF8" s="4">
        <v>5.5094882449616524E-4</v>
      </c>
      <c r="AG8" s="4">
        <v>5.511649419801454E-4</v>
      </c>
      <c r="AH8" s="4">
        <v>5.5131870961851322E-4</v>
      </c>
      <c r="AI8" s="4">
        <v>5.516406749062053E-4</v>
      </c>
      <c r="AJ8" s="4">
        <v>5.5170445250506323E-4</v>
      </c>
      <c r="AK8" s="4">
        <v>5.5173279964474255E-4</v>
      </c>
      <c r="AL8" s="4"/>
    </row>
    <row r="9" spans="1:38">
      <c r="A9" t="s">
        <v>17</v>
      </c>
      <c r="B9" t="s">
        <v>24</v>
      </c>
      <c r="C9" t="s">
        <v>4</v>
      </c>
      <c r="D9" s="4">
        <v>1.9069332481158073E-4</v>
      </c>
      <c r="E9" s="4">
        <v>1.9339821209203491E-4</v>
      </c>
      <c r="F9" s="4">
        <v>1.9872042564494173E-4</v>
      </c>
      <c r="G9" s="4">
        <v>2.0726875892293901E-4</v>
      </c>
      <c r="H9" s="4">
        <v>2.2087960257644674E-4</v>
      </c>
      <c r="I9" s="4">
        <v>2.3321557820644775E-4</v>
      </c>
      <c r="J9" s="4">
        <v>2.4416861449583319E-4</v>
      </c>
      <c r="K9" s="4">
        <v>2.5520702048540788E-4</v>
      </c>
      <c r="L9" s="4">
        <v>2.6813250771937975E-4</v>
      </c>
      <c r="M9" s="4">
        <v>2.6874611540887814E-4</v>
      </c>
      <c r="N9" s="4">
        <v>2.6889765596467346E-4</v>
      </c>
      <c r="O9" s="4">
        <v>2.6868478369135762E-4</v>
      </c>
      <c r="P9" s="4">
        <v>2.6836317606826254E-4</v>
      </c>
      <c r="Q9" s="4">
        <v>2.6800857432185665E-4</v>
      </c>
      <c r="R9" s="4">
        <v>2.6768538132076103E-4</v>
      </c>
      <c r="S9" s="4">
        <v>2.6758871476476639E-4</v>
      </c>
      <c r="T9" s="4">
        <v>2.6838422590391448E-4</v>
      </c>
      <c r="U9" s="4">
        <v>2.680896942129553E-4</v>
      </c>
      <c r="V9" s="4">
        <v>2.6773623792290585E-4</v>
      </c>
      <c r="W9" s="4">
        <v>2.6742241608287124E-4</v>
      </c>
      <c r="X9" s="4">
        <v>2.6711860453534317E-4</v>
      </c>
      <c r="Y9" s="4">
        <v>2.6717307181513327E-4</v>
      </c>
      <c r="Z9" s="4">
        <v>2.6701430990404729E-4</v>
      </c>
      <c r="AA9" s="4">
        <v>2.6682192303861346E-4</v>
      </c>
      <c r="AB9" s="4">
        <v>2.675060426973007E-4</v>
      </c>
      <c r="AC9" s="4">
        <v>2.6741032238786151E-4</v>
      </c>
      <c r="AD9" s="4">
        <v>2.6720086988279822E-4</v>
      </c>
      <c r="AE9" s="4">
        <v>2.6699761778279491E-4</v>
      </c>
      <c r="AF9" s="4">
        <v>2.676996663235831E-4</v>
      </c>
      <c r="AG9" s="4">
        <v>2.6766081211195594E-4</v>
      </c>
      <c r="AH9" s="4">
        <v>2.6760846973671103E-4</v>
      </c>
      <c r="AI9" s="4">
        <v>2.6757171552840403E-4</v>
      </c>
      <c r="AJ9" s="4">
        <v>2.6753893721571102E-4</v>
      </c>
      <c r="AK9" s="4">
        <v>2.6756800524585809E-4</v>
      </c>
      <c r="AL9" s="4"/>
    </row>
    <row r="10" spans="1:38">
      <c r="A10" t="s">
        <v>9</v>
      </c>
      <c r="B10" t="s">
        <v>23</v>
      </c>
      <c r="C10" t="s">
        <v>5</v>
      </c>
      <c r="D10" s="4">
        <v>1.6152852011787054E-3</v>
      </c>
      <c r="E10" s="4">
        <v>1.6762341283324419E-3</v>
      </c>
      <c r="F10" s="4">
        <v>1.6799999674987417E-3</v>
      </c>
      <c r="G10" s="4">
        <v>1.7039108315062995E-3</v>
      </c>
      <c r="H10" s="4">
        <v>1.7387163082568954E-3</v>
      </c>
      <c r="I10" s="4">
        <v>1.7541105919784412E-3</v>
      </c>
      <c r="J10" s="4">
        <v>1.7920867076878157E-3</v>
      </c>
      <c r="K10" s="4">
        <v>1.8427692298309604E-3</v>
      </c>
      <c r="L10" s="4">
        <v>1.8969995285241245E-3</v>
      </c>
      <c r="M10" s="4">
        <v>1.9551027811257654E-3</v>
      </c>
      <c r="N10" s="4">
        <v>2.0153794195298972E-3</v>
      </c>
      <c r="O10" s="4">
        <v>2.0488437260096633E-3</v>
      </c>
      <c r="P10" s="4">
        <v>2.092875125404502E-3</v>
      </c>
      <c r="Q10" s="4">
        <v>2.1307935311832013E-3</v>
      </c>
      <c r="R10" s="4">
        <v>2.1649995486908019E-3</v>
      </c>
      <c r="S10" s="4">
        <v>2.1839411830588203E-3</v>
      </c>
      <c r="T10" s="4">
        <v>2.1890275361739001E-3</v>
      </c>
      <c r="U10" s="4">
        <v>2.1925757386274673E-3</v>
      </c>
      <c r="V10" s="4">
        <v>2.1955470547260531E-3</v>
      </c>
      <c r="W10" s="4">
        <v>2.2013981176605278E-3</v>
      </c>
      <c r="X10" s="4">
        <v>2.2057180573420232E-3</v>
      </c>
      <c r="Y10" s="4">
        <v>2.208433192456834E-3</v>
      </c>
      <c r="Z10" s="4">
        <v>2.2116621802016094E-3</v>
      </c>
      <c r="AA10" s="4">
        <v>2.215670997341713E-3</v>
      </c>
      <c r="AB10" s="4">
        <v>2.2195678018488451E-3</v>
      </c>
      <c r="AC10" s="4">
        <v>2.2219818231556296E-3</v>
      </c>
      <c r="AD10" s="4">
        <v>2.2247695748252761E-3</v>
      </c>
      <c r="AE10" s="4">
        <v>2.2291640476275695E-3</v>
      </c>
      <c r="AF10" s="4">
        <v>2.233023372622529E-3</v>
      </c>
      <c r="AG10" s="4">
        <v>2.2379800381074188E-3</v>
      </c>
      <c r="AH10" s="4">
        <v>2.2415318607411391E-3</v>
      </c>
      <c r="AI10" s="4">
        <v>2.2455247064982146E-3</v>
      </c>
      <c r="AJ10" s="4">
        <v>2.2501374548685622E-3</v>
      </c>
      <c r="AK10" s="4">
        <v>2.25443631232446E-3</v>
      </c>
      <c r="AL10" s="4"/>
    </row>
    <row r="11" spans="1:38">
      <c r="A11" t="s">
        <v>9</v>
      </c>
      <c r="B11" t="s">
        <v>24</v>
      </c>
      <c r="C11" t="s">
        <v>5</v>
      </c>
      <c r="D11" s="4">
        <v>8.8295154672176463E-4</v>
      </c>
      <c r="E11" s="4">
        <v>9.1626761342141253E-4</v>
      </c>
      <c r="F11" s="4">
        <v>9.1832610656811101E-4</v>
      </c>
      <c r="G11" s="4">
        <v>9.3139632744521723E-4</v>
      </c>
      <c r="H11" s="4">
        <v>9.5042179087972522E-4</v>
      </c>
      <c r="I11" s="4">
        <v>9.5883665570526441E-4</v>
      </c>
      <c r="J11" s="4">
        <v>9.795952623461281E-4</v>
      </c>
      <c r="K11" s="4">
        <v>1.0072994790908828E-3</v>
      </c>
      <c r="L11" s="4">
        <v>1.0369429910077699E-3</v>
      </c>
      <c r="M11" s="4">
        <v>1.0687035474201904E-3</v>
      </c>
      <c r="N11" s="4">
        <v>1.1016521258330181E-3</v>
      </c>
      <c r="O11" s="4">
        <v>1.1199444751622384E-3</v>
      </c>
      <c r="P11" s="4">
        <v>1.1440130372784682E-3</v>
      </c>
      <c r="Q11" s="4">
        <v>1.1647400983616099E-3</v>
      </c>
      <c r="R11" s="4">
        <v>1.1834378837703345E-3</v>
      </c>
      <c r="S11" s="4">
        <v>1.1937918109594622E-3</v>
      </c>
      <c r="T11" s="4">
        <v>1.1965721269970608E-3</v>
      </c>
      <c r="U11" s="4">
        <v>1.1985116549777376E-3</v>
      </c>
      <c r="V11" s="4">
        <v>1.200135843785467E-3</v>
      </c>
      <c r="W11" s="4">
        <v>1.2033341675639496E-3</v>
      </c>
      <c r="X11" s="4">
        <v>1.2056955446264879E-3</v>
      </c>
      <c r="Y11" s="4">
        <v>1.2071796990949567E-3</v>
      </c>
      <c r="Z11" s="4">
        <v>1.2089447370718506E-3</v>
      </c>
      <c r="AA11" s="4">
        <v>1.211136047492943E-3</v>
      </c>
      <c r="AB11" s="4">
        <v>1.2132661292669441E-3</v>
      </c>
      <c r="AC11" s="4">
        <v>1.2145856880947533E-3</v>
      </c>
      <c r="AD11" s="4">
        <v>1.2161095364199867E-3</v>
      </c>
      <c r="AE11" s="4">
        <v>1.2185116549777377E-3</v>
      </c>
      <c r="AF11" s="4">
        <v>1.2206212495998604E-3</v>
      </c>
      <c r="AG11" s="4">
        <v>1.2233306754357886E-3</v>
      </c>
      <c r="AH11" s="4">
        <v>1.22527218228909E-3</v>
      </c>
      <c r="AI11" s="4">
        <v>1.2274547623897798E-3</v>
      </c>
      <c r="AJ11" s="4">
        <v>1.2299761953263686E-3</v>
      </c>
      <c r="AK11" s="4">
        <v>1.232326048365975E-3</v>
      </c>
      <c r="AL11" s="4"/>
    </row>
    <row r="12" spans="1:38">
      <c r="A12" t="s">
        <v>8</v>
      </c>
      <c r="B12" t="s">
        <v>23</v>
      </c>
      <c r="C12" t="s">
        <v>7</v>
      </c>
      <c r="D12" s="4">
        <v>4.8251448952715516E-4</v>
      </c>
      <c r="E12" s="4">
        <v>4.8479286937370644E-4</v>
      </c>
      <c r="F12" s="4">
        <v>4.8335820030953906E-4</v>
      </c>
      <c r="G12" s="4">
        <v>4.8172303224199118E-4</v>
      </c>
      <c r="H12" s="4">
        <v>4.8485613503914559E-4</v>
      </c>
      <c r="I12" s="4">
        <v>4.8825066718855632E-4</v>
      </c>
      <c r="J12" s="4">
        <v>4.917760100324771E-4</v>
      </c>
      <c r="K12" s="4">
        <v>4.9546348050365458E-4</v>
      </c>
      <c r="L12" s="4">
        <v>4.9516850536713674E-4</v>
      </c>
      <c r="M12" s="4">
        <v>5.0212807026976626E-4</v>
      </c>
      <c r="N12" s="4">
        <v>5.0894009643824838E-4</v>
      </c>
      <c r="O12" s="4">
        <v>5.1548486932804019E-4</v>
      </c>
      <c r="P12" s="4">
        <v>5.2245101313737818E-4</v>
      </c>
      <c r="Q12" s="4">
        <v>5.2250659987633605E-4</v>
      </c>
      <c r="R12" s="4">
        <v>5.2509707897887507E-4</v>
      </c>
      <c r="S12" s="4">
        <v>5.2784647413265577E-4</v>
      </c>
      <c r="T12" s="4">
        <v>5.3051788906649435E-4</v>
      </c>
      <c r="U12" s="4">
        <v>5.3324129711614522E-4</v>
      </c>
      <c r="V12" s="4">
        <v>5.337648512888551E-4</v>
      </c>
      <c r="W12" s="4">
        <v>5.3716304826154017E-4</v>
      </c>
      <c r="X12" s="4">
        <v>5.4069188644654122E-4</v>
      </c>
      <c r="Y12" s="4">
        <v>5.4436537288515688E-4</v>
      </c>
      <c r="Z12" s="4">
        <v>5.4834632104404195E-4</v>
      </c>
      <c r="AA12" s="4">
        <v>5.5233329401015152E-4</v>
      </c>
      <c r="AB12" s="4">
        <v>5.5370979331977271E-4</v>
      </c>
      <c r="AC12" s="4">
        <v>5.5533908387140967E-4</v>
      </c>
      <c r="AD12" s="4">
        <v>5.5671700780426719E-4</v>
      </c>
      <c r="AE12" s="4">
        <v>5.5813542996308258E-4</v>
      </c>
      <c r="AF12" s="4">
        <v>5.5968595767961614E-4</v>
      </c>
      <c r="AG12" s="4">
        <v>5.6123703473292261E-4</v>
      </c>
      <c r="AH12" s="4">
        <v>5.6292146071806805E-4</v>
      </c>
      <c r="AI12" s="4">
        <v>5.6495669405782069E-4</v>
      </c>
      <c r="AJ12" s="4">
        <v>5.6688856007091346E-4</v>
      </c>
      <c r="AK12" s="4">
        <v>5.6886879926731329E-4</v>
      </c>
      <c r="AL12" s="4"/>
    </row>
    <row r="13" spans="1:38">
      <c r="A13" t="s">
        <v>8</v>
      </c>
      <c r="B13" t="s">
        <v>24</v>
      </c>
      <c r="C13" t="s">
        <v>7</v>
      </c>
      <c r="D13" s="4">
        <v>1.0249202519719468E-4</v>
      </c>
      <c r="E13" s="4">
        <v>1.1104317347675577E-4</v>
      </c>
      <c r="F13" s="4">
        <v>1.1686410914057652E-4</v>
      </c>
      <c r="G13" s="4">
        <v>1.2204939280300647E-4</v>
      </c>
      <c r="H13" s="4">
        <v>1.2594834497968097E-4</v>
      </c>
      <c r="I13" s="4">
        <v>1.3014894659251175E-4</v>
      </c>
      <c r="J13" s="4">
        <v>1.3486796490271984E-4</v>
      </c>
      <c r="K13" s="4">
        <v>1.3910276312388434E-4</v>
      </c>
      <c r="L13" s="4">
        <v>1.4177124963220204E-4</v>
      </c>
      <c r="M13" s="4">
        <v>1.4533590454073188E-4</v>
      </c>
      <c r="N13" s="4">
        <v>1.4912774909399108E-4</v>
      </c>
      <c r="O13" s="4">
        <v>1.5385069932042524E-4</v>
      </c>
      <c r="P13" s="4">
        <v>1.575787496247672E-4</v>
      </c>
      <c r="Q13" s="4">
        <v>1.5926810289077336E-4</v>
      </c>
      <c r="R13" s="4">
        <v>1.6106729926200901E-4</v>
      </c>
      <c r="S13" s="4">
        <v>1.623221457573997E-4</v>
      </c>
      <c r="T13" s="4">
        <v>1.6372638559182829E-4</v>
      </c>
      <c r="U13" s="4">
        <v>1.6519804525510985E-4</v>
      </c>
      <c r="V13" s="4">
        <v>1.6568507392736225E-4</v>
      </c>
      <c r="W13" s="4">
        <v>1.6698899362257722E-4</v>
      </c>
      <c r="X13" s="4">
        <v>1.6790098812446061E-4</v>
      </c>
      <c r="Y13" s="4">
        <v>1.6886716510416643E-4</v>
      </c>
      <c r="Z13" s="4">
        <v>1.6951126343726133E-4</v>
      </c>
      <c r="AA13" s="4">
        <v>1.7026593497812667E-4</v>
      </c>
      <c r="AB13" s="4">
        <v>1.7000186749212504E-4</v>
      </c>
      <c r="AC13" s="4">
        <v>1.6919207200507389E-4</v>
      </c>
      <c r="AD13" s="4">
        <v>1.6981875560774027E-4</v>
      </c>
      <c r="AE13" s="4">
        <v>1.6927291508315358E-4</v>
      </c>
      <c r="AF13" s="4">
        <v>1.6978484147305348E-4</v>
      </c>
      <c r="AG13" s="4">
        <v>1.6904094240810668E-4</v>
      </c>
      <c r="AH13" s="4">
        <v>1.6867706202633502E-4</v>
      </c>
      <c r="AI13" s="4">
        <v>1.6821307286085446E-4</v>
      </c>
      <c r="AJ13" s="4">
        <v>1.674460062711785E-4</v>
      </c>
      <c r="AK13" s="4">
        <v>1.6668880717783717E-4</v>
      </c>
      <c r="AL13" s="4"/>
    </row>
    <row r="14" spans="1:38">
      <c r="A14" t="s">
        <v>18</v>
      </c>
      <c r="B14" t="s">
        <v>23</v>
      </c>
      <c r="C14" t="s">
        <v>7</v>
      </c>
      <c r="D14" s="4">
        <v>8.6166963793266548E-4</v>
      </c>
      <c r="E14" s="4">
        <v>8.6166963793266548E-4</v>
      </c>
      <c r="F14" s="4">
        <v>8.6166963793266548E-4</v>
      </c>
      <c r="G14" s="4">
        <v>8.6166963793266548E-4</v>
      </c>
      <c r="H14" s="4">
        <v>8.6166963793266548E-4</v>
      </c>
      <c r="I14" s="4">
        <v>8.6166963793266548E-4</v>
      </c>
      <c r="J14" s="4">
        <v>8.6166963793266548E-4</v>
      </c>
      <c r="K14" s="4">
        <v>8.6166963793266548E-4</v>
      </c>
      <c r="L14" s="4">
        <v>8.6166963793266548E-4</v>
      </c>
      <c r="M14" s="4">
        <v>8.6166963793266548E-4</v>
      </c>
      <c r="N14" s="4">
        <v>8.6166963793266548E-4</v>
      </c>
      <c r="O14" s="4">
        <v>8.6166963793266548E-4</v>
      </c>
      <c r="P14" s="4">
        <v>8.6166963793266548E-4</v>
      </c>
      <c r="Q14" s="4">
        <v>8.6166963793266548E-4</v>
      </c>
      <c r="R14" s="4">
        <v>8.6166963793266548E-4</v>
      </c>
      <c r="S14" s="4">
        <v>8.6166963793266548E-4</v>
      </c>
      <c r="T14" s="4">
        <v>8.6166963793266548E-4</v>
      </c>
      <c r="U14" s="4">
        <v>8.6166963793266548E-4</v>
      </c>
      <c r="V14" s="4">
        <v>8.6166963793266548E-4</v>
      </c>
      <c r="W14" s="4">
        <v>8.6166963793266548E-4</v>
      </c>
      <c r="X14" s="4">
        <v>8.6166963793266548E-4</v>
      </c>
      <c r="Y14" s="4">
        <v>8.6166963793266548E-4</v>
      </c>
      <c r="Z14" s="4">
        <v>8.6166963793266548E-4</v>
      </c>
      <c r="AA14" s="4">
        <v>8.6166963793266548E-4</v>
      </c>
      <c r="AB14" s="4">
        <v>8.6166963793266548E-4</v>
      </c>
      <c r="AC14" s="4">
        <v>8.6166963793266548E-4</v>
      </c>
      <c r="AD14" s="4">
        <v>8.6166963793266548E-4</v>
      </c>
      <c r="AE14" s="4">
        <v>8.6166963793266548E-4</v>
      </c>
      <c r="AF14" s="4">
        <v>8.6166963793266548E-4</v>
      </c>
      <c r="AG14" s="4">
        <v>8.6166963793266548E-4</v>
      </c>
      <c r="AH14" s="4">
        <v>8.6166963793266548E-4</v>
      </c>
      <c r="AI14" s="4">
        <v>8.6166963793266548E-4</v>
      </c>
      <c r="AJ14" s="4">
        <v>8.6166963793266548E-4</v>
      </c>
      <c r="AK14" s="4">
        <v>8.6166963793266548E-4</v>
      </c>
      <c r="AL14" s="4"/>
    </row>
    <row r="15" spans="1:38">
      <c r="A15" t="s">
        <v>18</v>
      </c>
      <c r="B15" t="s">
        <v>24</v>
      </c>
      <c r="C15" t="s">
        <v>7</v>
      </c>
      <c r="D15" s="4">
        <v>3.6359945682769555E-3</v>
      </c>
      <c r="E15" s="4">
        <v>3.6902749611897158E-3</v>
      </c>
      <c r="F15" s="4">
        <v>3.7068632504292254E-3</v>
      </c>
      <c r="G15" s="4">
        <v>3.7176194807317453E-3</v>
      </c>
      <c r="H15" s="4">
        <v>3.7600377844000258E-3</v>
      </c>
      <c r="I15" s="4">
        <v>3.8020050856908123E-3</v>
      </c>
      <c r="J15" s="4">
        <v>3.8441747294306657E-3</v>
      </c>
      <c r="K15" s="4">
        <v>3.8856401575747901E-3</v>
      </c>
      <c r="L15" s="4">
        <v>3.8956626800992237E-3</v>
      </c>
      <c r="M15" s="4">
        <v>3.9585251712670987E-3</v>
      </c>
      <c r="N15" s="4">
        <v>4.0204170224363497E-3</v>
      </c>
      <c r="O15" s="4">
        <v>4.0804657479226961E-3</v>
      </c>
      <c r="P15" s="4">
        <v>4.139270129203061E-3</v>
      </c>
      <c r="Q15" s="4">
        <v>4.1435015637172716E-3</v>
      </c>
      <c r="R15" s="4">
        <v>4.1671428161342665E-3</v>
      </c>
      <c r="S15" s="4">
        <v>4.1905181594679803E-3</v>
      </c>
      <c r="T15" s="4">
        <v>4.2130448021542146E-3</v>
      </c>
      <c r="U15" s="4">
        <v>4.237145761252655E-3</v>
      </c>
      <c r="V15" s="4">
        <v>4.2429352937548223E-3</v>
      </c>
      <c r="W15" s="4">
        <v>4.2711560152976355E-3</v>
      </c>
      <c r="X15" s="4">
        <v>4.2995651487972193E-3</v>
      </c>
      <c r="Y15" s="4">
        <v>4.3293232001248329E-3</v>
      </c>
      <c r="Z15" s="4">
        <v>4.3601650189893067E-3</v>
      </c>
      <c r="AA15" s="4">
        <v>4.3910164119393847E-3</v>
      </c>
      <c r="AB15" s="4">
        <v>4.401541361570083E-3</v>
      </c>
      <c r="AC15" s="4">
        <v>4.4139756020827809E-3</v>
      </c>
      <c r="AD15" s="4">
        <v>4.4274879804311476E-3</v>
      </c>
      <c r="AE15" s="4">
        <v>4.4413182800331049E-3</v>
      </c>
      <c r="AF15" s="4">
        <v>4.4576262872121838E-3</v>
      </c>
      <c r="AG15" s="4">
        <v>4.4731144216918909E-3</v>
      </c>
      <c r="AH15" s="4">
        <v>4.4903089340612738E-3</v>
      </c>
      <c r="AI15" s="4">
        <v>4.5098435272766906E-3</v>
      </c>
      <c r="AJ15" s="4">
        <v>4.5293917354914002E-3</v>
      </c>
      <c r="AK15" s="4">
        <v>4.5510129778637649E-3</v>
      </c>
      <c r="AL15" s="4"/>
    </row>
    <row r="16" spans="1:38">
      <c r="A16" t="s">
        <v>19</v>
      </c>
      <c r="B16" t="s">
        <v>23</v>
      </c>
      <c r="C16" t="s">
        <v>7</v>
      </c>
      <c r="D16" s="4">
        <v>1.015790665596113E-5</v>
      </c>
      <c r="E16" s="4">
        <v>1.015790665596113E-5</v>
      </c>
      <c r="F16" s="4">
        <v>1.015790665596113E-5</v>
      </c>
      <c r="G16" s="4">
        <v>1.015790665596113E-5</v>
      </c>
      <c r="H16" s="4">
        <v>1.015790665596113E-5</v>
      </c>
      <c r="I16" s="4">
        <v>1.015790665596113E-5</v>
      </c>
      <c r="J16" s="4">
        <v>1.015790665596113E-5</v>
      </c>
      <c r="K16" s="4">
        <v>1.015790665596113E-5</v>
      </c>
      <c r="L16" s="4">
        <v>1.015790665596113E-5</v>
      </c>
      <c r="M16" s="4">
        <v>1.015790665596113E-5</v>
      </c>
      <c r="N16" s="4">
        <v>1.015790665596113E-5</v>
      </c>
      <c r="O16" s="4">
        <v>1.015790665596113E-5</v>
      </c>
      <c r="P16" s="4">
        <v>1.015790665596113E-5</v>
      </c>
      <c r="Q16" s="4">
        <v>1.015790665596113E-5</v>
      </c>
      <c r="R16" s="4">
        <v>1.015790665596113E-5</v>
      </c>
      <c r="S16" s="4">
        <v>1.015790665596113E-5</v>
      </c>
      <c r="T16" s="4">
        <v>1.015790665596113E-5</v>
      </c>
      <c r="U16" s="4">
        <v>1.015790665596113E-5</v>
      </c>
      <c r="V16" s="4">
        <v>1.015790665596113E-5</v>
      </c>
      <c r="W16" s="4">
        <v>1.015790665596113E-5</v>
      </c>
      <c r="X16" s="4">
        <v>1.015790665596113E-5</v>
      </c>
      <c r="Y16" s="4">
        <v>1.015790665596113E-5</v>
      </c>
      <c r="Z16" s="4">
        <v>1.015790665596113E-5</v>
      </c>
      <c r="AA16" s="4">
        <v>1.015790665596113E-5</v>
      </c>
      <c r="AB16" s="4">
        <v>1.015790665596113E-5</v>
      </c>
      <c r="AC16" s="4">
        <v>1.015790665596113E-5</v>
      </c>
      <c r="AD16" s="4">
        <v>1.015790665596113E-5</v>
      </c>
      <c r="AE16" s="4">
        <v>1.015790665596113E-5</v>
      </c>
      <c r="AF16" s="4">
        <v>1.015790665596113E-5</v>
      </c>
      <c r="AG16" s="4">
        <v>1.015790665596113E-5</v>
      </c>
      <c r="AH16" s="4">
        <v>1.015790665596113E-5</v>
      </c>
      <c r="AI16" s="4">
        <v>1.015790665596113E-5</v>
      </c>
      <c r="AJ16" s="4">
        <v>1.015790665596113E-5</v>
      </c>
      <c r="AK16" s="4">
        <v>1.015790665596113E-5</v>
      </c>
      <c r="AL16" s="4"/>
    </row>
    <row r="17" spans="1:38">
      <c r="A17" t="s">
        <v>19</v>
      </c>
      <c r="B17" t="s">
        <v>24</v>
      </c>
      <c r="C17" t="s">
        <v>7</v>
      </c>
      <c r="D17" s="4">
        <v>5.0536270805668316E-3</v>
      </c>
      <c r="E17" s="4">
        <v>5.1262919934430308E-3</v>
      </c>
      <c r="F17" s="4">
        <v>5.1465482633402991E-3</v>
      </c>
      <c r="G17" s="4">
        <v>5.1586847087695415E-3</v>
      </c>
      <c r="H17" s="4">
        <v>5.2147204308935959E-3</v>
      </c>
      <c r="I17" s="4">
        <v>5.2700686051278707E-3</v>
      </c>
      <c r="J17" s="4">
        <v>5.3256338401740004E-3</v>
      </c>
      <c r="K17" s="4">
        <v>5.3801648872591678E-3</v>
      </c>
      <c r="L17" s="4">
        <v>5.3911206345040657E-3</v>
      </c>
      <c r="M17" s="4">
        <v>5.4751479378734478E-3</v>
      </c>
      <c r="N17" s="4">
        <v>5.5577402343999528E-3</v>
      </c>
      <c r="O17" s="4">
        <v>5.6376957699454467E-3</v>
      </c>
      <c r="P17" s="4">
        <v>5.7158428831633121E-3</v>
      </c>
      <c r="Q17" s="4">
        <v>5.7185886296680097E-3</v>
      </c>
      <c r="R17" s="4">
        <v>5.7481013389229499E-3</v>
      </c>
      <c r="S17" s="4">
        <v>5.7772154770698173E-3</v>
      </c>
      <c r="T17" s="4">
        <v>5.8051259351105649E-3</v>
      </c>
      <c r="U17" s="4">
        <v>5.8351714362283886E-3</v>
      </c>
      <c r="V17" s="4">
        <v>5.8399787904401092E-3</v>
      </c>
      <c r="W17" s="4">
        <v>5.8756382373961955E-3</v>
      </c>
      <c r="X17" s="4">
        <v>5.9115162528316457E-3</v>
      </c>
      <c r="Y17" s="4">
        <v>5.9492075435762636E-3</v>
      </c>
      <c r="Z17" s="4">
        <v>5.9883440978810223E-3</v>
      </c>
      <c r="AA17" s="4">
        <v>6.0274509020880112E-3</v>
      </c>
      <c r="AB17" s="4">
        <v>6.0386252194408385E-3</v>
      </c>
      <c r="AC17" s="4">
        <v>6.0524048359442721E-3</v>
      </c>
      <c r="AD17" s="4">
        <v>6.0676434135657955E-3</v>
      </c>
      <c r="AE17" s="4">
        <v>6.0833009576839727E-3</v>
      </c>
      <c r="AF17" s="4">
        <v>6.1023312305430229E-3</v>
      </c>
      <c r="AG17" s="4">
        <v>6.1202190603063377E-3</v>
      </c>
      <c r="AH17" s="4">
        <v>6.1404172173544483E-3</v>
      </c>
      <c r="AI17" s="4">
        <v>6.1637901931120426E-3</v>
      </c>
      <c r="AJ17" s="4">
        <v>6.1871548421827986E-3</v>
      </c>
      <c r="AK17" s="4">
        <v>6.2133231847272194E-3</v>
      </c>
      <c r="AL17" s="4"/>
    </row>
    <row r="18" spans="1:38">
      <c r="A18" t="s">
        <v>20</v>
      </c>
      <c r="B18" t="s">
        <v>23</v>
      </c>
      <c r="C18" t="s">
        <v>4</v>
      </c>
      <c r="D18" s="4">
        <v>1.0909391168501244E-3</v>
      </c>
      <c r="E18" s="4">
        <v>1.0909391168501244E-3</v>
      </c>
      <c r="F18" s="4">
        <v>1.0909391168501244E-3</v>
      </c>
      <c r="G18" s="4">
        <v>1.0909391168501244E-3</v>
      </c>
      <c r="H18" s="4">
        <v>1.0909391168501244E-3</v>
      </c>
      <c r="I18" s="4">
        <v>1.0909391168501244E-3</v>
      </c>
      <c r="J18" s="4">
        <v>1.0909391168501244E-3</v>
      </c>
      <c r="K18" s="4">
        <v>1.0909391168501244E-3</v>
      </c>
      <c r="L18" s="4">
        <v>1.0909391168501244E-3</v>
      </c>
      <c r="M18" s="4">
        <v>1.0909391168501244E-3</v>
      </c>
      <c r="N18" s="4">
        <v>1.0909391168501244E-3</v>
      </c>
      <c r="O18" s="4">
        <v>1.0909391168501244E-3</v>
      </c>
      <c r="P18" s="4">
        <v>1.0909391168501244E-3</v>
      </c>
      <c r="Q18" s="4">
        <v>1.0909391168501244E-3</v>
      </c>
      <c r="R18" s="4">
        <v>1.0909391168501244E-3</v>
      </c>
      <c r="S18" s="4">
        <v>1.0909391168501244E-3</v>
      </c>
      <c r="T18" s="4">
        <v>1.0909391168501244E-3</v>
      </c>
      <c r="U18" s="4">
        <v>1.0909391168501244E-3</v>
      </c>
      <c r="V18" s="4">
        <v>1.0909391168501244E-3</v>
      </c>
      <c r="W18" s="4">
        <v>1.0909391168501244E-3</v>
      </c>
      <c r="X18" s="4">
        <v>1.0909391168501244E-3</v>
      </c>
      <c r="Y18" s="4">
        <v>1.0909391168501244E-3</v>
      </c>
      <c r="Z18" s="4">
        <v>1.0909391168501244E-3</v>
      </c>
      <c r="AA18" s="4">
        <v>1.0909391168501244E-3</v>
      </c>
      <c r="AB18" s="4">
        <v>1.0909391168501244E-3</v>
      </c>
      <c r="AC18" s="4">
        <v>1.0909391168501244E-3</v>
      </c>
      <c r="AD18" s="4">
        <v>1.0909391168501244E-3</v>
      </c>
      <c r="AE18" s="4">
        <v>1.0909391168501244E-3</v>
      </c>
      <c r="AF18" s="4">
        <v>1.0909391168501244E-3</v>
      </c>
      <c r="AG18" s="4">
        <v>1.0909391168501244E-3</v>
      </c>
      <c r="AH18" s="4">
        <v>1.0909391168501244E-3</v>
      </c>
      <c r="AI18" s="4">
        <v>1.0909391168501244E-3</v>
      </c>
      <c r="AJ18" s="4">
        <v>1.0909391168501244E-3</v>
      </c>
      <c r="AK18" s="4">
        <v>1.0909391168501244E-3</v>
      </c>
      <c r="AL18" s="4"/>
    </row>
    <row r="19" spans="1:38">
      <c r="A19" t="s">
        <v>20</v>
      </c>
      <c r="B19" t="s">
        <v>24</v>
      </c>
      <c r="C19" t="s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25"/>
  <cols>
    <col min="1" max="1" width="50.3984375" customWidth="1"/>
  </cols>
  <sheetData>
    <row r="1" spans="1:2">
      <c r="A1" s="2" t="s">
        <v>10</v>
      </c>
      <c r="B1" s="3"/>
    </row>
    <row r="2" spans="1:2">
      <c r="A2" t="s">
        <v>15</v>
      </c>
      <c r="B2" s="19">
        <v>0.68595041322314043</v>
      </c>
    </row>
    <row r="3" spans="1:2">
      <c r="A3" t="s">
        <v>9</v>
      </c>
      <c r="B3" s="19">
        <v>0.68881036513545346</v>
      </c>
    </row>
    <row r="5" spans="1:2">
      <c r="A5" s="2" t="s">
        <v>12</v>
      </c>
      <c r="B5" s="3"/>
    </row>
    <row r="6" spans="1:2">
      <c r="A6" t="s">
        <v>13</v>
      </c>
      <c r="B6" s="6">
        <v>0.55000000000000004</v>
      </c>
    </row>
    <row r="8" spans="1:2">
      <c r="A8" s="2" t="s">
        <v>21</v>
      </c>
      <c r="B8" s="3"/>
    </row>
    <row r="9" spans="1:2">
      <c r="A9" t="s">
        <v>17</v>
      </c>
      <c r="B9" s="9">
        <v>13.378781688359696</v>
      </c>
    </row>
    <row r="10" spans="1:2">
      <c r="A10" t="s">
        <v>9</v>
      </c>
      <c r="B10">
        <v>28</v>
      </c>
    </row>
    <row r="11" spans="1:2">
      <c r="A11" t="s">
        <v>8</v>
      </c>
      <c r="B11">
        <v>24</v>
      </c>
    </row>
    <row r="12" spans="1:2">
      <c r="A12" t="s">
        <v>18</v>
      </c>
      <c r="B12">
        <v>34</v>
      </c>
    </row>
    <row r="13" spans="1:2">
      <c r="A13" t="s">
        <v>19</v>
      </c>
      <c r="B13">
        <v>33</v>
      </c>
    </row>
    <row r="14" spans="1:2">
      <c r="A14" t="s">
        <v>20</v>
      </c>
      <c r="B14" s="9">
        <v>17.22332068760786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3"/>
  <sheetViews>
    <sheetView tabSelected="1" workbookViewId="0">
      <pane xSplit="2" ySplit="1" topLeftCell="C2" activePane="bottomRight" state="frozen"/>
      <selection activeCell="C13" sqref="C13"/>
      <selection pane="topRight" activeCell="C13" sqref="C13"/>
      <selection pane="bottomLeft" activeCell="C13" sqref="C13"/>
      <selection pane="bottomRight" activeCell="AL3" sqref="AL3"/>
    </sheetView>
  </sheetViews>
  <sheetFormatPr defaultRowHeight="14.25"/>
  <cols>
    <col min="1" max="1" width="14" customWidth="1"/>
  </cols>
  <sheetData>
    <row r="1" spans="1:73">
      <c r="C1">
        <v>1982</v>
      </c>
      <c r="D1">
        <v>1983</v>
      </c>
      <c r="E1">
        <v>1984</v>
      </c>
      <c r="F1">
        <v>1985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 s="21">
        <v>2015</v>
      </c>
      <c r="AK1" s="13">
        <v>2016</v>
      </c>
      <c r="AL1">
        <v>2017</v>
      </c>
      <c r="AM1">
        <v>2018</v>
      </c>
      <c r="AN1">
        <v>2019</v>
      </c>
      <c r="AO1">
        <v>2020</v>
      </c>
      <c r="AP1">
        <v>2021</v>
      </c>
      <c r="AQ1">
        <v>2022</v>
      </c>
      <c r="AR1">
        <v>2023</v>
      </c>
      <c r="AS1">
        <v>2024</v>
      </c>
      <c r="AT1">
        <v>2025</v>
      </c>
      <c r="AU1">
        <v>2026</v>
      </c>
      <c r="AV1">
        <v>2027</v>
      </c>
      <c r="AW1">
        <v>2028</v>
      </c>
      <c r="AX1">
        <v>2029</v>
      </c>
      <c r="AY1">
        <v>2030</v>
      </c>
      <c r="AZ1">
        <v>2031</v>
      </c>
      <c r="BA1">
        <v>2032</v>
      </c>
      <c r="BB1">
        <v>2033</v>
      </c>
      <c r="BC1">
        <v>2034</v>
      </c>
      <c r="BD1">
        <v>2035</v>
      </c>
      <c r="BE1">
        <v>2036</v>
      </c>
      <c r="BF1">
        <v>2037</v>
      </c>
      <c r="BG1">
        <v>2038</v>
      </c>
      <c r="BH1">
        <v>2039</v>
      </c>
      <c r="BI1">
        <v>2040</v>
      </c>
      <c r="BJ1">
        <v>2041</v>
      </c>
      <c r="BK1">
        <v>2042</v>
      </c>
      <c r="BL1">
        <v>2043</v>
      </c>
      <c r="BM1">
        <v>2044</v>
      </c>
      <c r="BN1">
        <v>2045</v>
      </c>
      <c r="BO1">
        <v>2046</v>
      </c>
      <c r="BP1">
        <v>2047</v>
      </c>
      <c r="BQ1">
        <v>2048</v>
      </c>
      <c r="BR1">
        <v>2049</v>
      </c>
      <c r="BS1">
        <v>2050</v>
      </c>
    </row>
    <row r="2" spans="1:73">
      <c r="A2" t="s">
        <v>17</v>
      </c>
      <c r="B2" t="s">
        <v>23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0"/>
      <c r="O2" s="11"/>
      <c r="P2" s="11"/>
      <c r="Q2" s="11"/>
      <c r="R2" s="11"/>
      <c r="S2" s="11"/>
      <c r="T2" s="11"/>
      <c r="U2" s="11"/>
      <c r="V2" s="11"/>
      <c r="W2" s="11"/>
      <c r="X2" s="18">
        <f>TREND($AL2:$BS2,$AL$1:$BS$1,X$1)-($AQ2-$AL2)</f>
        <v>2.9637907791857734E-4</v>
      </c>
      <c r="Y2" s="18">
        <f t="shared" ref="Y2:AK3" si="0">TREND($AL2:$BS2,$AL$1:$BS$1,Y$1)-($AQ2-$AL2)</f>
        <v>3.0078925360992926E-4</v>
      </c>
      <c r="Z2" s="18">
        <f t="shared" si="0"/>
        <v>3.0519942930128119E-4</v>
      </c>
      <c r="AA2" s="18">
        <f t="shared" si="0"/>
        <v>3.0960960499263311E-4</v>
      </c>
      <c r="AB2" s="18">
        <f t="shared" si="0"/>
        <v>3.1401978068398503E-4</v>
      </c>
      <c r="AC2" s="18">
        <f t="shared" si="0"/>
        <v>3.1842995637533522E-4</v>
      </c>
      <c r="AD2" s="18">
        <f t="shared" si="0"/>
        <v>3.2284013206668714E-4</v>
      </c>
      <c r="AE2" s="18">
        <f t="shared" si="0"/>
        <v>3.2725030775803906E-4</v>
      </c>
      <c r="AF2" s="18">
        <f t="shared" si="0"/>
        <v>3.3166048344939099E-4</v>
      </c>
      <c r="AG2" s="18">
        <f t="shared" si="0"/>
        <v>3.3607065914074291E-4</v>
      </c>
      <c r="AH2" s="18">
        <f t="shared" si="0"/>
        <v>3.4048083483209483E-4</v>
      </c>
      <c r="AI2" s="18">
        <f t="shared" si="0"/>
        <v>3.4489101052344675E-4</v>
      </c>
      <c r="AJ2" s="18">
        <f t="shared" si="0"/>
        <v>3.4930118621479868E-4</v>
      </c>
      <c r="AK2" s="18">
        <f t="shared" si="0"/>
        <v>3.537113619061506E-4</v>
      </c>
      <c r="AL2" s="14">
        <f>BNVFE!D8</f>
        <v>3.7233080821076392E-4</v>
      </c>
      <c r="AM2" s="15">
        <f>BNVFE!E8</f>
        <v>3.7998999742687342E-4</v>
      </c>
      <c r="AN2" s="15">
        <f>BNVFE!F8</f>
        <v>3.9180651299843954E-4</v>
      </c>
      <c r="AO2" s="15">
        <f>BNVFE!G8</f>
        <v>4.1044623360669342E-4</v>
      </c>
      <c r="AP2" s="15">
        <f>BNVFE!H8</f>
        <v>4.3388023871974502E-4</v>
      </c>
      <c r="AQ2" s="15">
        <f>BNVFE!I8</f>
        <v>4.5642896751220164E-4</v>
      </c>
      <c r="AR2" s="15">
        <f>BNVFE!J8</f>
        <v>4.788705455028387E-4</v>
      </c>
      <c r="AS2" s="15">
        <f>BNVFE!K8</f>
        <v>4.9738365350775258E-4</v>
      </c>
      <c r="AT2" s="15">
        <f>BNVFE!L8</f>
        <v>5.2296070238055708E-4</v>
      </c>
      <c r="AU2" s="15">
        <f>BNVFE!M8</f>
        <v>5.2440199848932569E-4</v>
      </c>
      <c r="AV2" s="15">
        <f>BNVFE!N8</f>
        <v>5.2660188900693905E-4</v>
      </c>
      <c r="AW2" s="15">
        <f>BNVFE!O8</f>
        <v>5.2808406321591022E-4</v>
      </c>
      <c r="AX2" s="15">
        <f>BNVFE!P8</f>
        <v>5.3021318984694044E-4</v>
      </c>
      <c r="AY2" s="15">
        <f>BNVFE!Q8</f>
        <v>5.3182925404229896E-4</v>
      </c>
      <c r="AZ2" s="15">
        <f>BNVFE!R8</f>
        <v>5.337739509943889E-4</v>
      </c>
      <c r="BA2" s="15">
        <f>BNVFE!S8</f>
        <v>5.3605708091238079E-4</v>
      </c>
      <c r="BB2" s="15">
        <f>BNVFE!T8</f>
        <v>5.3870335917527131E-4</v>
      </c>
      <c r="BC2" s="15">
        <f>BNVFE!U8</f>
        <v>5.4030926275772768E-4</v>
      </c>
      <c r="BD2" s="15">
        <f>BNVFE!V8</f>
        <v>5.4173618430226759E-4</v>
      </c>
      <c r="BE2" s="15">
        <f>BNVFE!W8</f>
        <v>5.4313290124174106E-4</v>
      </c>
      <c r="BF2" s="15">
        <f>BNVFE!X8</f>
        <v>5.4411120331020277E-4</v>
      </c>
      <c r="BG2" s="15">
        <f>BNVFE!Y8</f>
        <v>5.4547461062784289E-4</v>
      </c>
      <c r="BH2" s="15">
        <f>BNVFE!Z8</f>
        <v>5.46605197134699E-4</v>
      </c>
      <c r="BI2" s="15">
        <f>BNVFE!AA8</f>
        <v>5.4759343802915101E-4</v>
      </c>
      <c r="BJ2" s="15">
        <f>BNVFE!AB8</f>
        <v>5.4886976626049994E-4</v>
      </c>
      <c r="BK2" s="15">
        <f>BNVFE!AC8</f>
        <v>5.4955590565755835E-4</v>
      </c>
      <c r="BL2" s="15">
        <f>BNVFE!AD8</f>
        <v>5.4992129959493998E-4</v>
      </c>
      <c r="BM2" s="15">
        <f>BNVFE!AE8</f>
        <v>5.4999563979547794E-4</v>
      </c>
      <c r="BN2" s="15">
        <f>BNVFE!AF8</f>
        <v>5.5094882449616524E-4</v>
      </c>
      <c r="BO2" s="15">
        <f>BNVFE!AG8</f>
        <v>5.511649419801454E-4</v>
      </c>
      <c r="BP2" s="15">
        <f>BNVFE!AH8</f>
        <v>5.5131870961851322E-4</v>
      </c>
      <c r="BQ2" s="15">
        <f>BNVFE!AI8</f>
        <v>5.516406749062053E-4</v>
      </c>
      <c r="BR2" s="15">
        <f>BNVFE!AJ8</f>
        <v>5.5170445250506323E-4</v>
      </c>
      <c r="BS2" s="15">
        <f>BNVFE!AK8</f>
        <v>5.5173279964474255E-4</v>
      </c>
      <c r="BT2" s="15"/>
      <c r="BU2" s="4"/>
    </row>
    <row r="3" spans="1:73">
      <c r="A3" t="s">
        <v>17</v>
      </c>
      <c r="B3" t="s">
        <v>24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8">
        <f>Y3-(Z3-Y3)/1.2</f>
        <v>1.7822226031536964E-4</v>
      </c>
      <c r="Y3" s="18">
        <f t="shared" ref="Y3:AK3" si="1">Z3-(AA3-Z3)/1.2</f>
        <v>1.7843293469658157E-4</v>
      </c>
      <c r="Z3" s="18">
        <f t="shared" si="1"/>
        <v>1.786857439540359E-4</v>
      </c>
      <c r="AA3" s="18">
        <f t="shared" si="1"/>
        <v>1.7898911506298109E-4</v>
      </c>
      <c r="AB3" s="18">
        <f t="shared" si="1"/>
        <v>1.7935316039371533E-4</v>
      </c>
      <c r="AC3" s="18">
        <f t="shared" si="1"/>
        <v>1.7979001479059641E-4</v>
      </c>
      <c r="AD3" s="18">
        <f t="shared" si="1"/>
        <v>1.8031424006685371E-4</v>
      </c>
      <c r="AE3" s="18">
        <f t="shared" si="1"/>
        <v>1.8094331039836245E-4</v>
      </c>
      <c r="AF3" s="18">
        <f t="shared" si="1"/>
        <v>1.8169819479617295E-4</v>
      </c>
      <c r="AG3" s="18">
        <f t="shared" si="1"/>
        <v>1.8260405607354555E-4</v>
      </c>
      <c r="AH3" s="18">
        <f t="shared" si="1"/>
        <v>1.8369108960639269E-4</v>
      </c>
      <c r="AI3" s="18">
        <f t="shared" si="1"/>
        <v>1.8499552984580924E-4</v>
      </c>
      <c r="AJ3" s="18">
        <f t="shared" si="1"/>
        <v>1.8656085813310909E-4</v>
      </c>
      <c r="AK3" s="18">
        <f t="shared" si="1"/>
        <v>1.8843925207786893E-4</v>
      </c>
      <c r="AL3" s="14">
        <f>BNVFE!D9</f>
        <v>1.9069332481158073E-4</v>
      </c>
      <c r="AM3" s="15">
        <f>BNVFE!E9</f>
        <v>1.9339821209203491E-4</v>
      </c>
      <c r="AN3" s="15">
        <f>BNVFE!F9</f>
        <v>1.9872042564494173E-4</v>
      </c>
      <c r="AO3" s="15">
        <f>BNVFE!G9</f>
        <v>2.0726875892293901E-4</v>
      </c>
      <c r="AP3" s="15">
        <f>BNVFE!H9</f>
        <v>2.2087960257644674E-4</v>
      </c>
      <c r="AQ3" s="15">
        <f>BNVFE!I9</f>
        <v>2.3321557820644775E-4</v>
      </c>
      <c r="AR3" s="15">
        <f>BNVFE!J9</f>
        <v>2.4416861449583319E-4</v>
      </c>
      <c r="AS3" s="15">
        <f>BNVFE!K9</f>
        <v>2.5520702048540788E-4</v>
      </c>
      <c r="AT3" s="15">
        <f>BNVFE!L9</f>
        <v>2.6813250771937975E-4</v>
      </c>
      <c r="AU3" s="15">
        <f>BNVFE!M9</f>
        <v>2.6874611540887814E-4</v>
      </c>
      <c r="AV3" s="15">
        <f>BNVFE!N9</f>
        <v>2.6889765596467346E-4</v>
      </c>
      <c r="AW3" s="15">
        <f>BNVFE!O9</f>
        <v>2.6868478369135762E-4</v>
      </c>
      <c r="AX3" s="15">
        <f>BNVFE!P9</f>
        <v>2.6836317606826254E-4</v>
      </c>
      <c r="AY3" s="15">
        <f>BNVFE!Q9</f>
        <v>2.6800857432185665E-4</v>
      </c>
      <c r="AZ3" s="15">
        <f>BNVFE!R9</f>
        <v>2.6768538132076103E-4</v>
      </c>
      <c r="BA3" s="15">
        <f>BNVFE!S9</f>
        <v>2.6758871476476639E-4</v>
      </c>
      <c r="BB3" s="15">
        <f>BNVFE!T9</f>
        <v>2.6838422590391448E-4</v>
      </c>
      <c r="BC3" s="15">
        <f>BNVFE!U9</f>
        <v>2.680896942129553E-4</v>
      </c>
      <c r="BD3" s="15">
        <f>BNVFE!V9</f>
        <v>2.6773623792290585E-4</v>
      </c>
      <c r="BE3" s="15">
        <f>BNVFE!W9</f>
        <v>2.6742241608287124E-4</v>
      </c>
      <c r="BF3" s="15">
        <f>BNVFE!X9</f>
        <v>2.6711860453534317E-4</v>
      </c>
      <c r="BG3" s="15">
        <f>BNVFE!Y9</f>
        <v>2.6717307181513327E-4</v>
      </c>
      <c r="BH3" s="15">
        <f>BNVFE!Z9</f>
        <v>2.6701430990404729E-4</v>
      </c>
      <c r="BI3" s="15">
        <f>BNVFE!AA9</f>
        <v>2.6682192303861346E-4</v>
      </c>
      <c r="BJ3" s="15">
        <f>BNVFE!AB9</f>
        <v>2.675060426973007E-4</v>
      </c>
      <c r="BK3" s="15">
        <f>BNVFE!AC9</f>
        <v>2.6741032238786151E-4</v>
      </c>
      <c r="BL3" s="15">
        <f>BNVFE!AD9</f>
        <v>2.6720086988279822E-4</v>
      </c>
      <c r="BM3" s="15">
        <f>BNVFE!AE9</f>
        <v>2.6699761778279491E-4</v>
      </c>
      <c r="BN3" s="15">
        <f>BNVFE!AF9</f>
        <v>2.676996663235831E-4</v>
      </c>
      <c r="BO3" s="15">
        <f>BNVFE!AG9</f>
        <v>2.6766081211195594E-4</v>
      </c>
      <c r="BP3" s="15">
        <f>BNVFE!AH9</f>
        <v>2.6760846973671103E-4</v>
      </c>
      <c r="BQ3" s="15">
        <f>BNVFE!AI9</f>
        <v>2.6757171552840403E-4</v>
      </c>
      <c r="BR3" s="15">
        <f>BNVFE!AJ9</f>
        <v>2.6753893721571102E-4</v>
      </c>
      <c r="BS3" s="15">
        <f>BNVFE!AK9</f>
        <v>2.6756800524585809E-4</v>
      </c>
      <c r="BT3" s="15"/>
      <c r="BU3" s="4"/>
    </row>
    <row r="4" spans="1:73">
      <c r="A4" t="s">
        <v>9</v>
      </c>
      <c r="B4" t="s">
        <v>23</v>
      </c>
      <c r="C4" s="11"/>
      <c r="D4" s="11"/>
      <c r="E4" s="11"/>
      <c r="F4" s="11"/>
      <c r="G4" s="11"/>
      <c r="H4" s="11"/>
      <c r="I4" s="18">
        <f>TREND($AL4:$BS4,$AL$1:$BS$1,I$1)-($AQ4-$AL4)</f>
        <v>1.0561559965646316E-3</v>
      </c>
      <c r="J4" s="18">
        <f t="shared" ref="J4:AJ4" si="2">TREND($AL4:$BS4,$AL$1:$BS$1,J$1)-($AQ4-$AL4)</f>
        <v>1.0753161972799274E-3</v>
      </c>
      <c r="K4" s="18">
        <f t="shared" si="2"/>
        <v>1.0944763979952232E-3</v>
      </c>
      <c r="L4" s="18">
        <f t="shared" si="2"/>
        <v>1.113636598710512E-3</v>
      </c>
      <c r="M4" s="18">
        <f t="shared" si="2"/>
        <v>1.1327967994258078E-3</v>
      </c>
      <c r="N4" s="18">
        <f t="shared" si="2"/>
        <v>1.1519570001410967E-3</v>
      </c>
      <c r="O4" s="18">
        <f t="shared" si="2"/>
        <v>1.1711172008563924E-3</v>
      </c>
      <c r="P4" s="18">
        <f t="shared" si="2"/>
        <v>1.1902774015716882E-3</v>
      </c>
      <c r="Q4" s="18">
        <f t="shared" si="2"/>
        <v>1.2094376022869771E-3</v>
      </c>
      <c r="R4" s="18">
        <f t="shared" si="2"/>
        <v>1.2285978030022729E-3</v>
      </c>
      <c r="S4" s="18">
        <f t="shared" si="2"/>
        <v>1.2477580037175617E-3</v>
      </c>
      <c r="T4" s="18">
        <f t="shared" si="2"/>
        <v>1.2669182044328575E-3</v>
      </c>
      <c r="U4" s="18">
        <f t="shared" si="2"/>
        <v>1.2860784051481533E-3</v>
      </c>
      <c r="V4" s="18">
        <f t="shared" si="2"/>
        <v>1.3052386058634421E-3</v>
      </c>
      <c r="W4" s="18">
        <f t="shared" si="2"/>
        <v>1.3243988065787379E-3</v>
      </c>
      <c r="X4" s="18">
        <f t="shared" si="2"/>
        <v>1.3435590072940267E-3</v>
      </c>
      <c r="Y4" s="18">
        <f t="shared" si="2"/>
        <v>1.3627192080093225E-3</v>
      </c>
      <c r="Z4" s="18">
        <f t="shared" si="2"/>
        <v>1.3818794087246183E-3</v>
      </c>
      <c r="AA4" s="18">
        <f t="shared" si="2"/>
        <v>1.4010396094399072E-3</v>
      </c>
      <c r="AB4" s="18">
        <f t="shared" si="2"/>
        <v>1.4201998101552029E-3</v>
      </c>
      <c r="AC4" s="18">
        <f t="shared" si="2"/>
        <v>1.4393600108704918E-3</v>
      </c>
      <c r="AD4" s="18">
        <f t="shared" si="2"/>
        <v>1.4585202115857876E-3</v>
      </c>
      <c r="AE4" s="18">
        <f t="shared" si="2"/>
        <v>1.4776804123010833E-3</v>
      </c>
      <c r="AF4" s="18">
        <f t="shared" si="2"/>
        <v>1.4968406130163722E-3</v>
      </c>
      <c r="AG4" s="18">
        <f t="shared" si="2"/>
        <v>1.516000813731668E-3</v>
      </c>
      <c r="AH4" s="18">
        <f t="shared" si="2"/>
        <v>1.5351610144469568E-3</v>
      </c>
      <c r="AI4" s="18">
        <f t="shared" si="2"/>
        <v>1.5543212151622526E-3</v>
      </c>
      <c r="AJ4" s="18">
        <f t="shared" si="2"/>
        <v>1.5734814158775414E-3</v>
      </c>
      <c r="AK4" s="18">
        <f>TREND($AL4:$BS4,$AL$1:$BS$1,AK$1)-($AQ4-$AL4)</f>
        <v>1.5926416165928372E-3</v>
      </c>
      <c r="AL4" s="14">
        <f>BNVFE!D10</f>
        <v>1.6152852011787054E-3</v>
      </c>
      <c r="AM4" s="15">
        <f>BNVFE!E10</f>
        <v>1.6762341283324419E-3</v>
      </c>
      <c r="AN4" s="15">
        <f>BNVFE!F10</f>
        <v>1.6799999674987417E-3</v>
      </c>
      <c r="AO4" s="15">
        <f>BNVFE!G10</f>
        <v>1.7039108315062995E-3</v>
      </c>
      <c r="AP4" s="15">
        <f>BNVFE!H10</f>
        <v>1.7387163082568954E-3</v>
      </c>
      <c r="AQ4" s="15">
        <f>BNVFE!I10</f>
        <v>1.7541105919784412E-3</v>
      </c>
      <c r="AR4" s="15">
        <f>BNVFE!J10</f>
        <v>1.7920867076878157E-3</v>
      </c>
      <c r="AS4" s="15">
        <f>BNVFE!K10</f>
        <v>1.8427692298309604E-3</v>
      </c>
      <c r="AT4" s="15">
        <f>BNVFE!L10</f>
        <v>1.8969995285241245E-3</v>
      </c>
      <c r="AU4" s="15">
        <f>BNVFE!M10</f>
        <v>1.9551027811257654E-3</v>
      </c>
      <c r="AV4" s="15">
        <f>BNVFE!N10</f>
        <v>2.0153794195298972E-3</v>
      </c>
      <c r="AW4" s="15">
        <f>BNVFE!O10</f>
        <v>2.0488437260096633E-3</v>
      </c>
      <c r="AX4" s="15">
        <f>BNVFE!P10</f>
        <v>2.092875125404502E-3</v>
      </c>
      <c r="AY4" s="15">
        <f>BNVFE!Q10</f>
        <v>2.1307935311832013E-3</v>
      </c>
      <c r="AZ4" s="15">
        <f>BNVFE!R10</f>
        <v>2.1649995486908019E-3</v>
      </c>
      <c r="BA4" s="15">
        <f>BNVFE!S10</f>
        <v>2.1839411830588203E-3</v>
      </c>
      <c r="BB4" s="15">
        <f>BNVFE!T10</f>
        <v>2.1890275361739001E-3</v>
      </c>
      <c r="BC4" s="15">
        <f>BNVFE!U10</f>
        <v>2.1925757386274673E-3</v>
      </c>
      <c r="BD4" s="15">
        <f>BNVFE!V10</f>
        <v>2.1955470547260531E-3</v>
      </c>
      <c r="BE4" s="15">
        <f>BNVFE!W10</f>
        <v>2.2013981176605278E-3</v>
      </c>
      <c r="BF4" s="15">
        <f>BNVFE!X10</f>
        <v>2.2057180573420232E-3</v>
      </c>
      <c r="BG4" s="15">
        <f>BNVFE!Y10</f>
        <v>2.208433192456834E-3</v>
      </c>
      <c r="BH4" s="15">
        <f>BNVFE!Z10</f>
        <v>2.2116621802016094E-3</v>
      </c>
      <c r="BI4" s="15">
        <f>BNVFE!AA10</f>
        <v>2.215670997341713E-3</v>
      </c>
      <c r="BJ4" s="15">
        <f>BNVFE!AB10</f>
        <v>2.2195678018488451E-3</v>
      </c>
      <c r="BK4" s="15">
        <f>BNVFE!AC10</f>
        <v>2.2219818231556296E-3</v>
      </c>
      <c r="BL4" s="15">
        <f>BNVFE!AD10</f>
        <v>2.2247695748252761E-3</v>
      </c>
      <c r="BM4" s="15">
        <f>BNVFE!AE10</f>
        <v>2.2291640476275695E-3</v>
      </c>
      <c r="BN4" s="15">
        <f>BNVFE!AF10</f>
        <v>2.233023372622529E-3</v>
      </c>
      <c r="BO4" s="15">
        <f>BNVFE!AG10</f>
        <v>2.2379800381074188E-3</v>
      </c>
      <c r="BP4" s="15">
        <f>BNVFE!AH10</f>
        <v>2.2415318607411391E-3</v>
      </c>
      <c r="BQ4" s="15">
        <f>BNVFE!AI10</f>
        <v>2.2455247064982146E-3</v>
      </c>
      <c r="BR4" s="15">
        <f>BNVFE!AJ10</f>
        <v>2.2501374548685622E-3</v>
      </c>
      <c r="BS4" s="15">
        <f>BNVFE!AK10</f>
        <v>2.25443631232446E-3</v>
      </c>
      <c r="BT4" s="15"/>
      <c r="BU4" s="4"/>
    </row>
    <row r="5" spans="1:73">
      <c r="A5" t="s">
        <v>9</v>
      </c>
      <c r="B5" t="s">
        <v>24</v>
      </c>
      <c r="C5" s="11"/>
      <c r="D5" s="11"/>
      <c r="E5" s="11"/>
      <c r="F5" s="11"/>
      <c r="G5" s="11"/>
      <c r="H5" s="11"/>
      <c r="I5" s="18">
        <f>TREND($AL5:$BS5,$AL$1:$BS$1,I$1)-($AQ5-$AL5)</f>
        <v>5.7731883512937641E-4</v>
      </c>
      <c r="J5" s="18">
        <f t="shared" ref="J5:AK5" si="3">TREND($AL5:$BS5,$AL$1:$BS$1,J$1)-($AQ5-$AL5)</f>
        <v>5.87792235643863E-4</v>
      </c>
      <c r="K5" s="18">
        <f t="shared" si="3"/>
        <v>5.9826563615834958E-4</v>
      </c>
      <c r="L5" s="18">
        <f t="shared" si="3"/>
        <v>6.0873903667283617E-4</v>
      </c>
      <c r="M5" s="18">
        <f t="shared" si="3"/>
        <v>6.1921243718732275E-4</v>
      </c>
      <c r="N5" s="18">
        <f t="shared" si="3"/>
        <v>6.2968583770180587E-4</v>
      </c>
      <c r="O5" s="18">
        <f t="shared" si="3"/>
        <v>6.4015923821629246E-4</v>
      </c>
      <c r="P5" s="18">
        <f t="shared" si="3"/>
        <v>6.5063263873077904E-4</v>
      </c>
      <c r="Q5" s="18">
        <f t="shared" si="3"/>
        <v>6.6110603924526563E-4</v>
      </c>
      <c r="R5" s="18">
        <f t="shared" si="3"/>
        <v>6.7157943975975222E-4</v>
      </c>
      <c r="S5" s="18">
        <f t="shared" si="3"/>
        <v>6.820528402742388E-4</v>
      </c>
      <c r="T5" s="18">
        <f t="shared" si="3"/>
        <v>6.9252624078872539E-4</v>
      </c>
      <c r="U5" s="18">
        <f t="shared" si="3"/>
        <v>7.0299964130321197E-4</v>
      </c>
      <c r="V5" s="18">
        <f t="shared" si="3"/>
        <v>7.1347304181769856E-4</v>
      </c>
      <c r="W5" s="18">
        <f t="shared" si="3"/>
        <v>7.2394644233218515E-4</v>
      </c>
      <c r="X5" s="18">
        <f t="shared" si="3"/>
        <v>7.3441984284667173E-4</v>
      </c>
      <c r="Y5" s="18">
        <f t="shared" si="3"/>
        <v>7.4489324336115832E-4</v>
      </c>
      <c r="Z5" s="18">
        <f t="shared" si="3"/>
        <v>7.553666438756449E-4</v>
      </c>
      <c r="AA5" s="18">
        <f t="shared" si="3"/>
        <v>7.6584004439013149E-4</v>
      </c>
      <c r="AB5" s="18">
        <f t="shared" si="3"/>
        <v>7.7631344490461808E-4</v>
      </c>
      <c r="AC5" s="18">
        <f t="shared" si="3"/>
        <v>7.8678684541910466E-4</v>
      </c>
      <c r="AD5" s="18">
        <f t="shared" si="3"/>
        <v>7.9726024593359125E-4</v>
      </c>
      <c r="AE5" s="18">
        <f t="shared" si="3"/>
        <v>8.0773364644807783E-4</v>
      </c>
      <c r="AF5" s="18">
        <f t="shared" si="3"/>
        <v>8.1820704696256442E-4</v>
      </c>
      <c r="AG5" s="18">
        <f t="shared" si="3"/>
        <v>8.2868044747705101E-4</v>
      </c>
      <c r="AH5" s="18">
        <f t="shared" si="3"/>
        <v>8.3915384799153759E-4</v>
      </c>
      <c r="AI5" s="18">
        <f t="shared" si="3"/>
        <v>8.4962724850602418E-4</v>
      </c>
      <c r="AJ5" s="18">
        <f t="shared" si="3"/>
        <v>8.6010064902050729E-4</v>
      </c>
      <c r="AK5" s="18">
        <f t="shared" si="3"/>
        <v>8.7057404953499388E-4</v>
      </c>
      <c r="AL5" s="14">
        <f>BNVFE!D11</f>
        <v>8.8295154672176463E-4</v>
      </c>
      <c r="AM5" s="15">
        <f>BNVFE!E11</f>
        <v>9.1626761342141253E-4</v>
      </c>
      <c r="AN5" s="15">
        <f>BNVFE!F11</f>
        <v>9.1832610656811101E-4</v>
      </c>
      <c r="AO5" s="15">
        <f>BNVFE!G11</f>
        <v>9.3139632744521723E-4</v>
      </c>
      <c r="AP5" s="15">
        <f>BNVFE!H11</f>
        <v>9.5042179087972522E-4</v>
      </c>
      <c r="AQ5" s="15">
        <f>BNVFE!I11</f>
        <v>9.5883665570526441E-4</v>
      </c>
      <c r="AR5" s="15">
        <f>BNVFE!J11</f>
        <v>9.795952623461281E-4</v>
      </c>
      <c r="AS5" s="15">
        <f>BNVFE!K11</f>
        <v>1.0072994790908828E-3</v>
      </c>
      <c r="AT5" s="15">
        <f>BNVFE!L11</f>
        <v>1.0369429910077699E-3</v>
      </c>
      <c r="AU5" s="15">
        <f>BNVFE!M11</f>
        <v>1.0687035474201904E-3</v>
      </c>
      <c r="AV5" s="15">
        <f>BNVFE!N11</f>
        <v>1.1016521258330181E-3</v>
      </c>
      <c r="AW5" s="15">
        <f>BNVFE!O11</f>
        <v>1.1199444751622384E-3</v>
      </c>
      <c r="AX5" s="15">
        <f>BNVFE!P11</f>
        <v>1.1440130372784682E-3</v>
      </c>
      <c r="AY5" s="15">
        <f>BNVFE!Q11</f>
        <v>1.1647400983616099E-3</v>
      </c>
      <c r="AZ5" s="15">
        <f>BNVFE!R11</f>
        <v>1.1834378837703345E-3</v>
      </c>
      <c r="BA5" s="15">
        <f>BNVFE!S11</f>
        <v>1.1937918109594622E-3</v>
      </c>
      <c r="BB5" s="15">
        <f>BNVFE!T11</f>
        <v>1.1965721269970608E-3</v>
      </c>
      <c r="BC5" s="15">
        <f>BNVFE!U11</f>
        <v>1.1985116549777376E-3</v>
      </c>
      <c r="BD5" s="15">
        <f>BNVFE!V11</f>
        <v>1.200135843785467E-3</v>
      </c>
      <c r="BE5" s="15">
        <f>BNVFE!W11</f>
        <v>1.2033341675639496E-3</v>
      </c>
      <c r="BF5" s="15">
        <f>BNVFE!X11</f>
        <v>1.2056955446264879E-3</v>
      </c>
      <c r="BG5" s="15">
        <f>BNVFE!Y11</f>
        <v>1.2071796990949567E-3</v>
      </c>
      <c r="BH5" s="15">
        <f>BNVFE!Z11</f>
        <v>1.2089447370718506E-3</v>
      </c>
      <c r="BI5" s="15">
        <f>BNVFE!AA11</f>
        <v>1.211136047492943E-3</v>
      </c>
      <c r="BJ5" s="15">
        <f>BNVFE!AB11</f>
        <v>1.2132661292669441E-3</v>
      </c>
      <c r="BK5" s="15">
        <f>BNVFE!AC11</f>
        <v>1.2145856880947533E-3</v>
      </c>
      <c r="BL5" s="15">
        <f>BNVFE!AD11</f>
        <v>1.2161095364199867E-3</v>
      </c>
      <c r="BM5" s="15">
        <f>BNVFE!AE11</f>
        <v>1.2185116549777377E-3</v>
      </c>
      <c r="BN5" s="15">
        <f>BNVFE!AF11</f>
        <v>1.2206212495998604E-3</v>
      </c>
      <c r="BO5" s="15">
        <f>BNVFE!AG11</f>
        <v>1.2233306754357886E-3</v>
      </c>
      <c r="BP5" s="15">
        <f>BNVFE!AH11</f>
        <v>1.22527218228909E-3</v>
      </c>
      <c r="BQ5" s="15">
        <f>BNVFE!AI11</f>
        <v>1.2274547623897798E-3</v>
      </c>
      <c r="BR5" s="15">
        <f>BNVFE!AJ11</f>
        <v>1.2299761953263686E-3</v>
      </c>
      <c r="BS5" s="15">
        <f>BNVFE!AK11</f>
        <v>1.232326048365975E-3</v>
      </c>
      <c r="BT5" s="15"/>
      <c r="BU5" s="4"/>
    </row>
    <row r="6" spans="1:73">
      <c r="A6" t="s">
        <v>8</v>
      </c>
      <c r="B6" t="s">
        <v>23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4">
        <f>TREND($AL6:$BS6,$AL$1:$BS$1,M$1)</f>
        <v>4.0599999391147112E-4</v>
      </c>
      <c r="N6" s="4">
        <f t="shared" ref="N6:AK6" si="4">TREND($AL6:$BS6,$AL$1:$BS$1,N$1)</f>
        <v>4.0893212827033606E-4</v>
      </c>
      <c r="O6" s="4">
        <f t="shared" si="4"/>
        <v>4.1186426262920187E-4</v>
      </c>
      <c r="P6" s="4">
        <f t="shared" si="4"/>
        <v>4.1479639698806681E-4</v>
      </c>
      <c r="Q6" s="4">
        <f t="shared" si="4"/>
        <v>4.1772853134693175E-4</v>
      </c>
      <c r="R6" s="4">
        <f t="shared" si="4"/>
        <v>4.2066066570579669E-4</v>
      </c>
      <c r="S6" s="4">
        <f t="shared" si="4"/>
        <v>4.235928000646625E-4</v>
      </c>
      <c r="T6" s="4">
        <f t="shared" si="4"/>
        <v>4.2652493442352744E-4</v>
      </c>
      <c r="U6" s="4">
        <f t="shared" si="4"/>
        <v>4.2945706878239238E-4</v>
      </c>
      <c r="V6" s="4">
        <f t="shared" si="4"/>
        <v>4.3238920314125733E-4</v>
      </c>
      <c r="W6" s="4">
        <f t="shared" si="4"/>
        <v>4.3532133750012313E-4</v>
      </c>
      <c r="X6" s="4">
        <f t="shared" si="4"/>
        <v>4.3825347185898807E-4</v>
      </c>
      <c r="Y6" s="4">
        <f t="shared" si="4"/>
        <v>4.4118560621785301E-4</v>
      </c>
      <c r="Z6" s="4">
        <f t="shared" si="4"/>
        <v>4.4411774057671882E-4</v>
      </c>
      <c r="AA6" s="4">
        <f t="shared" si="4"/>
        <v>4.4704987493558376E-4</v>
      </c>
      <c r="AB6" s="4">
        <f t="shared" si="4"/>
        <v>4.499820092944487E-4</v>
      </c>
      <c r="AC6" s="4">
        <f t="shared" si="4"/>
        <v>4.5291414365331364E-4</v>
      </c>
      <c r="AD6" s="4">
        <f t="shared" si="4"/>
        <v>4.5584627801217945E-4</v>
      </c>
      <c r="AE6" s="4">
        <f t="shared" si="4"/>
        <v>4.5877841237104439E-4</v>
      </c>
      <c r="AF6" s="4">
        <f t="shared" si="4"/>
        <v>4.6171054672990933E-4</v>
      </c>
      <c r="AG6" s="4">
        <f t="shared" si="4"/>
        <v>4.6464268108877427E-4</v>
      </c>
      <c r="AH6" s="4">
        <f t="shared" si="4"/>
        <v>4.6757481544764008E-4</v>
      </c>
      <c r="AI6" s="4">
        <f t="shared" si="4"/>
        <v>4.7050694980650502E-4</v>
      </c>
      <c r="AJ6" s="4">
        <f t="shared" si="4"/>
        <v>4.7343908416536996E-4</v>
      </c>
      <c r="AK6" s="4">
        <f t="shared" si="4"/>
        <v>4.763712185242349E-4</v>
      </c>
      <c r="AL6" s="14">
        <f>BNVFE!D12</f>
        <v>4.8251448952715516E-4</v>
      </c>
      <c r="AM6" s="15">
        <f>BNVFE!E12</f>
        <v>4.8479286937370644E-4</v>
      </c>
      <c r="AN6" s="15">
        <f>BNVFE!F12</f>
        <v>4.8335820030953906E-4</v>
      </c>
      <c r="AO6" s="15">
        <f>BNVFE!G12</f>
        <v>4.8172303224199118E-4</v>
      </c>
      <c r="AP6" s="15">
        <f>BNVFE!H12</f>
        <v>4.8485613503914559E-4</v>
      </c>
      <c r="AQ6" s="15">
        <f>BNVFE!I12</f>
        <v>4.8825066718855632E-4</v>
      </c>
      <c r="AR6" s="15">
        <f>BNVFE!J12</f>
        <v>4.917760100324771E-4</v>
      </c>
      <c r="AS6" s="15">
        <f>BNVFE!K12</f>
        <v>4.9546348050365458E-4</v>
      </c>
      <c r="AT6" s="15">
        <f>BNVFE!L12</f>
        <v>4.9516850536713674E-4</v>
      </c>
      <c r="AU6" s="15">
        <f>BNVFE!M12</f>
        <v>5.0212807026976626E-4</v>
      </c>
      <c r="AV6" s="15">
        <f>BNVFE!N12</f>
        <v>5.0894009643824838E-4</v>
      </c>
      <c r="AW6" s="15">
        <f>BNVFE!O12</f>
        <v>5.1548486932804019E-4</v>
      </c>
      <c r="AX6" s="15">
        <f>BNVFE!P12</f>
        <v>5.2245101313737818E-4</v>
      </c>
      <c r="AY6" s="15">
        <f>BNVFE!Q12</f>
        <v>5.2250659987633605E-4</v>
      </c>
      <c r="AZ6" s="15">
        <f>BNVFE!R12</f>
        <v>5.2509707897887507E-4</v>
      </c>
      <c r="BA6" s="15">
        <f>BNVFE!S12</f>
        <v>5.2784647413265577E-4</v>
      </c>
      <c r="BB6" s="15">
        <f>BNVFE!T12</f>
        <v>5.3051788906649435E-4</v>
      </c>
      <c r="BC6" s="15">
        <f>BNVFE!U12</f>
        <v>5.3324129711614522E-4</v>
      </c>
      <c r="BD6" s="15">
        <f>BNVFE!V12</f>
        <v>5.337648512888551E-4</v>
      </c>
      <c r="BE6" s="15">
        <f>BNVFE!W12</f>
        <v>5.3716304826154017E-4</v>
      </c>
      <c r="BF6" s="15">
        <f>BNVFE!X12</f>
        <v>5.4069188644654122E-4</v>
      </c>
      <c r="BG6" s="15">
        <f>BNVFE!Y12</f>
        <v>5.4436537288515688E-4</v>
      </c>
      <c r="BH6" s="15">
        <f>BNVFE!Z12</f>
        <v>5.4834632104404195E-4</v>
      </c>
      <c r="BI6" s="15">
        <f>BNVFE!AA12</f>
        <v>5.5233329401015152E-4</v>
      </c>
      <c r="BJ6" s="15">
        <f>BNVFE!AB12</f>
        <v>5.5370979331977271E-4</v>
      </c>
      <c r="BK6" s="15">
        <f>BNVFE!AC12</f>
        <v>5.5533908387140967E-4</v>
      </c>
      <c r="BL6" s="15">
        <f>BNVFE!AD12</f>
        <v>5.5671700780426719E-4</v>
      </c>
      <c r="BM6" s="15">
        <f>BNVFE!AE12</f>
        <v>5.5813542996308258E-4</v>
      </c>
      <c r="BN6" s="15">
        <f>BNVFE!AF12</f>
        <v>5.5968595767961614E-4</v>
      </c>
      <c r="BO6" s="15">
        <f>BNVFE!AG12</f>
        <v>5.6123703473292261E-4</v>
      </c>
      <c r="BP6" s="15">
        <f>BNVFE!AH12</f>
        <v>5.6292146071806805E-4</v>
      </c>
      <c r="BQ6" s="15">
        <f>BNVFE!AI12</f>
        <v>5.6495669405782069E-4</v>
      </c>
      <c r="BR6" s="15">
        <f>BNVFE!AJ12</f>
        <v>5.6688856007091346E-4</v>
      </c>
      <c r="BS6" s="15">
        <f>BNVFE!AK12</f>
        <v>5.6886879926731329E-4</v>
      </c>
      <c r="BT6" s="15"/>
      <c r="BU6" s="4"/>
    </row>
    <row r="7" spans="1:73">
      <c r="A7" t="s">
        <v>8</v>
      </c>
      <c r="B7" t="s">
        <v>24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4">
        <f>TREND($AL7:$BS7,$AL$1:$BS$1,M$1)-($AP7-$AL7)</f>
        <v>5.837342964687761E-5</v>
      </c>
      <c r="N7" s="4">
        <f t="shared" ref="N7:AK7" si="5">TREND($AL7:$BS7,$AL$1:$BS$1,N$1)-($AP7-$AL7)</f>
        <v>6.0114682185634859E-5</v>
      </c>
      <c r="O7" s="4">
        <f t="shared" si="5"/>
        <v>6.1855934724392109E-5</v>
      </c>
      <c r="P7" s="4">
        <f t="shared" si="5"/>
        <v>6.3597187263149792E-5</v>
      </c>
      <c r="Q7" s="4">
        <f t="shared" si="5"/>
        <v>6.5338439801907041E-5</v>
      </c>
      <c r="R7" s="4">
        <f t="shared" si="5"/>
        <v>6.707969234066429E-5</v>
      </c>
      <c r="S7" s="4">
        <f t="shared" si="5"/>
        <v>6.882094487942154E-5</v>
      </c>
      <c r="T7" s="4">
        <f t="shared" si="5"/>
        <v>7.0562197418178789E-5</v>
      </c>
      <c r="U7" s="4">
        <f t="shared" si="5"/>
        <v>7.2303449956936472E-5</v>
      </c>
      <c r="V7" s="4">
        <f t="shared" si="5"/>
        <v>7.4044702495693721E-5</v>
      </c>
      <c r="W7" s="4">
        <f t="shared" si="5"/>
        <v>7.5785955034450971E-5</v>
      </c>
      <c r="X7" s="4">
        <f t="shared" si="5"/>
        <v>7.752720757320822E-5</v>
      </c>
      <c r="Y7" s="4">
        <f t="shared" si="5"/>
        <v>7.9268460111965903E-5</v>
      </c>
      <c r="Z7" s="4">
        <f t="shared" si="5"/>
        <v>8.1009712650723152E-5</v>
      </c>
      <c r="AA7" s="4">
        <f t="shared" si="5"/>
        <v>8.2750965189480402E-5</v>
      </c>
      <c r="AB7" s="4">
        <f t="shared" si="5"/>
        <v>8.4492217728237651E-5</v>
      </c>
      <c r="AC7" s="4">
        <f t="shared" si="5"/>
        <v>8.62334702669949E-5</v>
      </c>
      <c r="AD7" s="4">
        <f t="shared" si="5"/>
        <v>8.7974722805752583E-5</v>
      </c>
      <c r="AE7" s="4">
        <f t="shared" si="5"/>
        <v>8.9715975344509832E-5</v>
      </c>
      <c r="AF7" s="4">
        <f t="shared" si="5"/>
        <v>9.1457227883267082E-5</v>
      </c>
      <c r="AG7" s="4">
        <f t="shared" si="5"/>
        <v>9.3198480422024331E-5</v>
      </c>
      <c r="AH7" s="4">
        <f t="shared" si="5"/>
        <v>9.493973296078158E-5</v>
      </c>
      <c r="AI7" s="4">
        <f t="shared" si="5"/>
        <v>9.6680985499539263E-5</v>
      </c>
      <c r="AJ7" s="4">
        <f t="shared" si="5"/>
        <v>9.8422238038296513E-5</v>
      </c>
      <c r="AK7" s="4">
        <f t="shared" si="5"/>
        <v>1.0016349057705376E-4</v>
      </c>
      <c r="AL7" s="14">
        <f>BNVFE!D13</f>
        <v>1.0249202519719468E-4</v>
      </c>
      <c r="AM7" s="15">
        <f>BNVFE!E13</f>
        <v>1.1104317347675577E-4</v>
      </c>
      <c r="AN7" s="15">
        <f>BNVFE!F13</f>
        <v>1.1686410914057652E-4</v>
      </c>
      <c r="AO7" s="15">
        <f>BNVFE!G13</f>
        <v>1.2204939280300647E-4</v>
      </c>
      <c r="AP7" s="15">
        <f>BNVFE!H13</f>
        <v>1.2594834497968097E-4</v>
      </c>
      <c r="AQ7" s="15">
        <f>BNVFE!I13</f>
        <v>1.3014894659251175E-4</v>
      </c>
      <c r="AR7" s="15">
        <f>BNVFE!J13</f>
        <v>1.3486796490271984E-4</v>
      </c>
      <c r="AS7" s="15">
        <f>BNVFE!K13</f>
        <v>1.3910276312388434E-4</v>
      </c>
      <c r="AT7" s="15">
        <f>BNVFE!L13</f>
        <v>1.4177124963220204E-4</v>
      </c>
      <c r="AU7" s="15">
        <f>BNVFE!M13</f>
        <v>1.4533590454073188E-4</v>
      </c>
      <c r="AV7" s="15">
        <f>BNVFE!N13</f>
        <v>1.4912774909399108E-4</v>
      </c>
      <c r="AW7" s="15">
        <f>BNVFE!O13</f>
        <v>1.5385069932042524E-4</v>
      </c>
      <c r="AX7" s="15">
        <f>BNVFE!P13</f>
        <v>1.575787496247672E-4</v>
      </c>
      <c r="AY7" s="15">
        <f>BNVFE!Q13</f>
        <v>1.5926810289077336E-4</v>
      </c>
      <c r="AZ7" s="15">
        <f>BNVFE!R13</f>
        <v>1.6106729926200901E-4</v>
      </c>
      <c r="BA7" s="15">
        <f>BNVFE!S13</f>
        <v>1.623221457573997E-4</v>
      </c>
      <c r="BB7" s="15">
        <f>BNVFE!T13</f>
        <v>1.6372638559182829E-4</v>
      </c>
      <c r="BC7" s="15">
        <f>BNVFE!U13</f>
        <v>1.6519804525510985E-4</v>
      </c>
      <c r="BD7" s="15">
        <f>BNVFE!V13</f>
        <v>1.6568507392736225E-4</v>
      </c>
      <c r="BE7" s="15">
        <f>BNVFE!W13</f>
        <v>1.6698899362257722E-4</v>
      </c>
      <c r="BF7" s="15">
        <f>BNVFE!X13</f>
        <v>1.6790098812446061E-4</v>
      </c>
      <c r="BG7" s="15">
        <f>BNVFE!Y13</f>
        <v>1.6886716510416643E-4</v>
      </c>
      <c r="BH7" s="15">
        <f>BNVFE!Z13</f>
        <v>1.6951126343726133E-4</v>
      </c>
      <c r="BI7" s="15">
        <f>BNVFE!AA13</f>
        <v>1.7026593497812667E-4</v>
      </c>
      <c r="BJ7" s="15">
        <f>BNVFE!AB13</f>
        <v>1.7000186749212504E-4</v>
      </c>
      <c r="BK7" s="15">
        <f>BNVFE!AC13</f>
        <v>1.6919207200507389E-4</v>
      </c>
      <c r="BL7" s="15">
        <f>BNVFE!AD13</f>
        <v>1.6981875560774027E-4</v>
      </c>
      <c r="BM7" s="15">
        <f>BNVFE!AE13</f>
        <v>1.6927291508315358E-4</v>
      </c>
      <c r="BN7" s="15">
        <f>BNVFE!AF13</f>
        <v>1.6978484147305348E-4</v>
      </c>
      <c r="BO7" s="15">
        <f>BNVFE!AG13</f>
        <v>1.6904094240810668E-4</v>
      </c>
      <c r="BP7" s="15">
        <f>BNVFE!AH13</f>
        <v>1.6867706202633502E-4</v>
      </c>
      <c r="BQ7" s="15">
        <f>BNVFE!AI13</f>
        <v>1.6821307286085446E-4</v>
      </c>
      <c r="BR7" s="15">
        <f>BNVFE!AJ13</f>
        <v>1.674460062711785E-4</v>
      </c>
      <c r="BS7" s="15">
        <f>BNVFE!AK13</f>
        <v>1.6668880717783717E-4</v>
      </c>
      <c r="BT7" s="15"/>
      <c r="BU7" s="4"/>
    </row>
    <row r="8" spans="1:73">
      <c r="A8" t="s">
        <v>18</v>
      </c>
      <c r="B8" t="s">
        <v>23</v>
      </c>
      <c r="C8" s="4">
        <f t="shared" ref="C8:D8" si="6">$AL8</f>
        <v>8.6166963793266548E-4</v>
      </c>
      <c r="D8" s="4">
        <f t="shared" si="6"/>
        <v>8.6166963793266548E-4</v>
      </c>
      <c r="E8" s="4">
        <f>TREND($AL8:$BS8,$AL$1:$BS$1,E$1)</f>
        <v>8.6166963793266483E-4</v>
      </c>
      <c r="F8" s="4">
        <f t="shared" ref="F8:AK12" si="7">TREND($AL8:$BS8,$AL$1:$BS$1,F$1)</f>
        <v>8.6166963793266483E-4</v>
      </c>
      <c r="G8" s="4">
        <f t="shared" si="7"/>
        <v>8.6166963793266483E-4</v>
      </c>
      <c r="H8" s="4">
        <f t="shared" si="7"/>
        <v>8.6166963793266483E-4</v>
      </c>
      <c r="I8" s="4">
        <f t="shared" si="7"/>
        <v>8.6166963793266483E-4</v>
      </c>
      <c r="J8" s="4">
        <f t="shared" si="7"/>
        <v>8.6166963793266483E-4</v>
      </c>
      <c r="K8" s="4">
        <f t="shared" si="7"/>
        <v>8.6166963793266483E-4</v>
      </c>
      <c r="L8" s="4">
        <f t="shared" si="7"/>
        <v>8.6166963793266483E-4</v>
      </c>
      <c r="M8" s="4">
        <f t="shared" si="7"/>
        <v>8.6166963793266483E-4</v>
      </c>
      <c r="N8" s="4">
        <f t="shared" si="7"/>
        <v>8.6166963793266483E-4</v>
      </c>
      <c r="O8" s="4">
        <f t="shared" si="7"/>
        <v>8.6166963793266483E-4</v>
      </c>
      <c r="P8" s="4">
        <f t="shared" si="7"/>
        <v>8.6166963793266483E-4</v>
      </c>
      <c r="Q8" s="4">
        <f t="shared" si="7"/>
        <v>8.6166963793266483E-4</v>
      </c>
      <c r="R8" s="4">
        <f t="shared" si="7"/>
        <v>8.6166963793266483E-4</v>
      </c>
      <c r="S8" s="4">
        <f t="shared" si="7"/>
        <v>8.6166963793266483E-4</v>
      </c>
      <c r="T8" s="4">
        <f t="shared" si="7"/>
        <v>8.6166963793266483E-4</v>
      </c>
      <c r="U8" s="4">
        <f t="shared" si="7"/>
        <v>8.6166963793266483E-4</v>
      </c>
      <c r="V8" s="4">
        <f t="shared" si="7"/>
        <v>8.6166963793266483E-4</v>
      </c>
      <c r="W8" s="4">
        <f t="shared" si="7"/>
        <v>8.6166963793266483E-4</v>
      </c>
      <c r="X8" s="4">
        <f t="shared" si="7"/>
        <v>8.6166963793266483E-4</v>
      </c>
      <c r="Y8" s="4">
        <f t="shared" si="7"/>
        <v>8.6166963793266483E-4</v>
      </c>
      <c r="Z8" s="4">
        <f t="shared" si="7"/>
        <v>8.6166963793266483E-4</v>
      </c>
      <c r="AA8" s="4">
        <f t="shared" si="7"/>
        <v>8.6166963793266483E-4</v>
      </c>
      <c r="AB8" s="4">
        <f t="shared" si="7"/>
        <v>8.6166963793266483E-4</v>
      </c>
      <c r="AC8" s="4">
        <f t="shared" si="7"/>
        <v>8.6166963793266483E-4</v>
      </c>
      <c r="AD8" s="4">
        <f t="shared" si="7"/>
        <v>8.6166963793266483E-4</v>
      </c>
      <c r="AE8" s="4">
        <f t="shared" si="7"/>
        <v>8.6166963793266483E-4</v>
      </c>
      <c r="AF8" s="4">
        <f t="shared" si="7"/>
        <v>8.6166963793266483E-4</v>
      </c>
      <c r="AG8" s="4">
        <f t="shared" si="7"/>
        <v>8.6166963793266483E-4</v>
      </c>
      <c r="AH8" s="4">
        <f t="shared" si="7"/>
        <v>8.6166963793266483E-4</v>
      </c>
      <c r="AI8" s="4">
        <f t="shared" si="7"/>
        <v>8.6166963793266483E-4</v>
      </c>
      <c r="AJ8" s="4">
        <f t="shared" si="7"/>
        <v>8.6166963793266483E-4</v>
      </c>
      <c r="AK8" s="4">
        <f t="shared" si="7"/>
        <v>8.6166963793266483E-4</v>
      </c>
      <c r="AL8" s="14">
        <f>BNVFE!D14</f>
        <v>8.6166963793266548E-4</v>
      </c>
      <c r="AM8" s="15">
        <f>BNVFE!E14</f>
        <v>8.6166963793266548E-4</v>
      </c>
      <c r="AN8" s="15">
        <f>BNVFE!F14</f>
        <v>8.6166963793266548E-4</v>
      </c>
      <c r="AO8" s="15">
        <f>BNVFE!G14</f>
        <v>8.6166963793266548E-4</v>
      </c>
      <c r="AP8" s="15">
        <f>BNVFE!H14</f>
        <v>8.6166963793266548E-4</v>
      </c>
      <c r="AQ8" s="15">
        <f>BNVFE!I14</f>
        <v>8.6166963793266548E-4</v>
      </c>
      <c r="AR8" s="15">
        <f>BNVFE!J14</f>
        <v>8.6166963793266548E-4</v>
      </c>
      <c r="AS8" s="15">
        <f>BNVFE!K14</f>
        <v>8.6166963793266548E-4</v>
      </c>
      <c r="AT8" s="15">
        <f>BNVFE!L14</f>
        <v>8.6166963793266548E-4</v>
      </c>
      <c r="AU8" s="15">
        <f>BNVFE!M14</f>
        <v>8.6166963793266548E-4</v>
      </c>
      <c r="AV8" s="15">
        <f>BNVFE!N14</f>
        <v>8.6166963793266548E-4</v>
      </c>
      <c r="AW8" s="15">
        <f>BNVFE!O14</f>
        <v>8.6166963793266548E-4</v>
      </c>
      <c r="AX8" s="15">
        <f>BNVFE!P14</f>
        <v>8.6166963793266548E-4</v>
      </c>
      <c r="AY8" s="15">
        <f>BNVFE!Q14</f>
        <v>8.6166963793266548E-4</v>
      </c>
      <c r="AZ8" s="15">
        <f>BNVFE!R14</f>
        <v>8.6166963793266548E-4</v>
      </c>
      <c r="BA8" s="15">
        <f>BNVFE!S14</f>
        <v>8.6166963793266548E-4</v>
      </c>
      <c r="BB8" s="15">
        <f>BNVFE!T14</f>
        <v>8.6166963793266548E-4</v>
      </c>
      <c r="BC8" s="15">
        <f>BNVFE!U14</f>
        <v>8.6166963793266548E-4</v>
      </c>
      <c r="BD8" s="15">
        <f>BNVFE!V14</f>
        <v>8.6166963793266548E-4</v>
      </c>
      <c r="BE8" s="15">
        <f>BNVFE!W14</f>
        <v>8.6166963793266548E-4</v>
      </c>
      <c r="BF8" s="15">
        <f>BNVFE!X14</f>
        <v>8.6166963793266548E-4</v>
      </c>
      <c r="BG8" s="15">
        <f>BNVFE!Y14</f>
        <v>8.6166963793266548E-4</v>
      </c>
      <c r="BH8" s="15">
        <f>BNVFE!Z14</f>
        <v>8.6166963793266548E-4</v>
      </c>
      <c r="BI8" s="15">
        <f>BNVFE!AA14</f>
        <v>8.6166963793266548E-4</v>
      </c>
      <c r="BJ8" s="15">
        <f>BNVFE!AB14</f>
        <v>8.6166963793266548E-4</v>
      </c>
      <c r="BK8" s="15">
        <f>BNVFE!AC14</f>
        <v>8.6166963793266548E-4</v>
      </c>
      <c r="BL8" s="15">
        <f>BNVFE!AD14</f>
        <v>8.6166963793266548E-4</v>
      </c>
      <c r="BM8" s="15">
        <f>BNVFE!AE14</f>
        <v>8.6166963793266548E-4</v>
      </c>
      <c r="BN8" s="15">
        <f>BNVFE!AF14</f>
        <v>8.6166963793266548E-4</v>
      </c>
      <c r="BO8" s="15">
        <f>BNVFE!AG14</f>
        <v>8.6166963793266548E-4</v>
      </c>
      <c r="BP8" s="15">
        <f>BNVFE!AH14</f>
        <v>8.6166963793266548E-4</v>
      </c>
      <c r="BQ8" s="15">
        <f>BNVFE!AI14</f>
        <v>8.6166963793266548E-4</v>
      </c>
      <c r="BR8" s="15">
        <f>BNVFE!AJ14</f>
        <v>8.6166963793266548E-4</v>
      </c>
      <c r="BS8" s="15">
        <f>BNVFE!AK14</f>
        <v>8.6166963793266548E-4</v>
      </c>
      <c r="BT8" s="15"/>
      <c r="BU8" s="4"/>
    </row>
    <row r="9" spans="1:73">
      <c r="A9" t="s">
        <v>18</v>
      </c>
      <c r="B9" t="s">
        <v>24</v>
      </c>
      <c r="C9" s="4">
        <f>TREND($AL9:$BS9,$AL$1:$BS$1,C$1)</f>
        <v>2.7274104399365104E-3</v>
      </c>
      <c r="D9" s="4">
        <f t="shared" ref="D9:E9" si="8">TREND($AL9:$BS9,$AL$1:$BS$1,D$1)</f>
        <v>2.7553636844311682E-3</v>
      </c>
      <c r="E9" s="4">
        <f t="shared" si="8"/>
        <v>2.783316928925833E-3</v>
      </c>
      <c r="F9" s="4">
        <f t="shared" si="7"/>
        <v>2.8112701734204978E-3</v>
      </c>
      <c r="G9" s="4">
        <f t="shared" si="7"/>
        <v>2.8392234179151626E-3</v>
      </c>
      <c r="H9" s="4">
        <f t="shared" si="7"/>
        <v>2.8671766624098205E-3</v>
      </c>
      <c r="I9" s="4">
        <f t="shared" si="7"/>
        <v>2.8951299069044853E-3</v>
      </c>
      <c r="J9" s="4">
        <f t="shared" si="7"/>
        <v>2.9230831513991501E-3</v>
      </c>
      <c r="K9" s="4">
        <f t="shared" si="7"/>
        <v>2.9510363958938149E-3</v>
      </c>
      <c r="L9" s="4">
        <f t="shared" si="7"/>
        <v>2.9789896403884727E-3</v>
      </c>
      <c r="M9" s="4">
        <f t="shared" si="7"/>
        <v>3.0069428848831375E-3</v>
      </c>
      <c r="N9" s="4">
        <f t="shared" si="7"/>
        <v>3.0348961293778023E-3</v>
      </c>
      <c r="O9" s="4">
        <f t="shared" si="7"/>
        <v>3.0628493738724671E-3</v>
      </c>
      <c r="P9" s="4">
        <f t="shared" si="7"/>
        <v>3.090802618367125E-3</v>
      </c>
      <c r="Q9" s="4">
        <f t="shared" si="7"/>
        <v>3.1187558628617898E-3</v>
      </c>
      <c r="R9" s="4">
        <f t="shared" si="7"/>
        <v>3.1467091073564546E-3</v>
      </c>
      <c r="S9" s="4">
        <f t="shared" si="7"/>
        <v>3.1746623518511194E-3</v>
      </c>
      <c r="T9" s="4">
        <f t="shared" si="7"/>
        <v>3.2026155963457772E-3</v>
      </c>
      <c r="U9" s="4">
        <f t="shared" si="7"/>
        <v>3.230568840840442E-3</v>
      </c>
      <c r="V9" s="4">
        <f t="shared" si="7"/>
        <v>3.2585220853351068E-3</v>
      </c>
      <c r="W9" s="4">
        <f t="shared" si="7"/>
        <v>3.2864753298297716E-3</v>
      </c>
      <c r="X9" s="4">
        <f t="shared" si="7"/>
        <v>3.3144285743244295E-3</v>
      </c>
      <c r="Y9" s="4">
        <f t="shared" si="7"/>
        <v>3.3423818188190943E-3</v>
      </c>
      <c r="Z9" s="4">
        <f t="shared" si="7"/>
        <v>3.3703350633137591E-3</v>
      </c>
      <c r="AA9" s="4">
        <f t="shared" si="7"/>
        <v>3.3982883078084239E-3</v>
      </c>
      <c r="AB9" s="4">
        <f t="shared" si="7"/>
        <v>3.4262415523030817E-3</v>
      </c>
      <c r="AC9" s="4">
        <f t="shared" si="7"/>
        <v>3.4541947967977465E-3</v>
      </c>
      <c r="AD9" s="4">
        <f t="shared" si="7"/>
        <v>3.4821480412924113E-3</v>
      </c>
      <c r="AE9" s="4">
        <f t="shared" si="7"/>
        <v>3.5101012857870761E-3</v>
      </c>
      <c r="AF9" s="4">
        <f t="shared" si="7"/>
        <v>3.538054530281734E-3</v>
      </c>
      <c r="AG9" s="4">
        <f t="shared" si="7"/>
        <v>3.5660077747763988E-3</v>
      </c>
      <c r="AH9" s="4">
        <f t="shared" si="7"/>
        <v>3.5939610192710636E-3</v>
      </c>
      <c r="AI9" s="4">
        <f t="shared" si="7"/>
        <v>3.6219142637657284E-3</v>
      </c>
      <c r="AJ9" s="4">
        <f t="shared" si="7"/>
        <v>3.6498675082603863E-3</v>
      </c>
      <c r="AK9" s="4">
        <f t="shared" si="7"/>
        <v>3.677820752755051E-3</v>
      </c>
      <c r="AL9" s="14">
        <f>BNVFE!D15</f>
        <v>3.6359945682769555E-3</v>
      </c>
      <c r="AM9" s="15">
        <f>BNVFE!E15</f>
        <v>3.6902749611897158E-3</v>
      </c>
      <c r="AN9" s="15">
        <f>BNVFE!F15</f>
        <v>3.7068632504292254E-3</v>
      </c>
      <c r="AO9" s="15">
        <f>BNVFE!G15</f>
        <v>3.7176194807317453E-3</v>
      </c>
      <c r="AP9" s="15">
        <f>BNVFE!H15</f>
        <v>3.7600377844000258E-3</v>
      </c>
      <c r="AQ9" s="15">
        <f>BNVFE!I15</f>
        <v>3.8020050856908123E-3</v>
      </c>
      <c r="AR9" s="15">
        <f>BNVFE!J15</f>
        <v>3.8441747294306657E-3</v>
      </c>
      <c r="AS9" s="15">
        <f>BNVFE!K15</f>
        <v>3.8856401575747901E-3</v>
      </c>
      <c r="AT9" s="15">
        <f>BNVFE!L15</f>
        <v>3.8956626800992237E-3</v>
      </c>
      <c r="AU9" s="15">
        <f>BNVFE!M15</f>
        <v>3.9585251712670987E-3</v>
      </c>
      <c r="AV9" s="15">
        <f>BNVFE!N15</f>
        <v>4.0204170224363497E-3</v>
      </c>
      <c r="AW9" s="15">
        <f>BNVFE!O15</f>
        <v>4.0804657479226961E-3</v>
      </c>
      <c r="AX9" s="15">
        <f>BNVFE!P15</f>
        <v>4.139270129203061E-3</v>
      </c>
      <c r="AY9" s="15">
        <f>BNVFE!Q15</f>
        <v>4.1435015637172716E-3</v>
      </c>
      <c r="AZ9" s="15">
        <f>BNVFE!R15</f>
        <v>4.1671428161342665E-3</v>
      </c>
      <c r="BA9" s="15">
        <f>BNVFE!S15</f>
        <v>4.1905181594679803E-3</v>
      </c>
      <c r="BB9" s="15">
        <f>BNVFE!T15</f>
        <v>4.2130448021542146E-3</v>
      </c>
      <c r="BC9" s="15">
        <f>BNVFE!U15</f>
        <v>4.237145761252655E-3</v>
      </c>
      <c r="BD9" s="15">
        <f>BNVFE!V15</f>
        <v>4.2429352937548223E-3</v>
      </c>
      <c r="BE9" s="15">
        <f>BNVFE!W15</f>
        <v>4.2711560152976355E-3</v>
      </c>
      <c r="BF9" s="15">
        <f>BNVFE!X15</f>
        <v>4.2995651487972193E-3</v>
      </c>
      <c r="BG9" s="15">
        <f>BNVFE!Y15</f>
        <v>4.3293232001248329E-3</v>
      </c>
      <c r="BH9" s="15">
        <f>BNVFE!Z15</f>
        <v>4.3601650189893067E-3</v>
      </c>
      <c r="BI9" s="15">
        <f>BNVFE!AA15</f>
        <v>4.3910164119393847E-3</v>
      </c>
      <c r="BJ9" s="15">
        <f>BNVFE!AB15</f>
        <v>4.401541361570083E-3</v>
      </c>
      <c r="BK9" s="15">
        <f>BNVFE!AC15</f>
        <v>4.4139756020827809E-3</v>
      </c>
      <c r="BL9" s="15">
        <f>BNVFE!AD15</f>
        <v>4.4274879804311476E-3</v>
      </c>
      <c r="BM9" s="15">
        <f>BNVFE!AE15</f>
        <v>4.4413182800331049E-3</v>
      </c>
      <c r="BN9" s="15">
        <f>BNVFE!AF15</f>
        <v>4.4576262872121838E-3</v>
      </c>
      <c r="BO9" s="15">
        <f>BNVFE!AG15</f>
        <v>4.4731144216918909E-3</v>
      </c>
      <c r="BP9" s="15">
        <f>BNVFE!AH15</f>
        <v>4.4903089340612738E-3</v>
      </c>
      <c r="BQ9" s="15">
        <f>BNVFE!AI15</f>
        <v>4.5098435272766906E-3</v>
      </c>
      <c r="BR9" s="15">
        <f>BNVFE!AJ15</f>
        <v>4.5293917354914002E-3</v>
      </c>
      <c r="BS9" s="15">
        <f>BNVFE!AK15</f>
        <v>4.5510129778637649E-3</v>
      </c>
      <c r="BT9" s="15"/>
      <c r="BU9" s="4"/>
    </row>
    <row r="10" spans="1:73">
      <c r="A10" t="s">
        <v>19</v>
      </c>
      <c r="B10" t="s">
        <v>23</v>
      </c>
      <c r="C10" s="10"/>
      <c r="D10" s="4">
        <f t="shared" ref="D10" si="9">$AL10</f>
        <v>1.015790665596113E-5</v>
      </c>
      <c r="E10" s="4">
        <f>TREND($AL10:$BS10,$AL$1:$BS$1,E$1)</f>
        <v>1.0157906655961137E-5</v>
      </c>
      <c r="F10" s="4">
        <f t="shared" si="7"/>
        <v>1.0157906655961137E-5</v>
      </c>
      <c r="G10" s="4">
        <f t="shared" si="7"/>
        <v>1.0157906655961137E-5</v>
      </c>
      <c r="H10" s="4">
        <f t="shared" si="7"/>
        <v>1.0157906655961137E-5</v>
      </c>
      <c r="I10" s="4">
        <f t="shared" si="7"/>
        <v>1.0157906655961137E-5</v>
      </c>
      <c r="J10" s="4">
        <f t="shared" si="7"/>
        <v>1.0157906655961137E-5</v>
      </c>
      <c r="K10" s="4">
        <f t="shared" si="7"/>
        <v>1.0157906655961137E-5</v>
      </c>
      <c r="L10" s="4">
        <f t="shared" si="7"/>
        <v>1.0157906655961137E-5</v>
      </c>
      <c r="M10" s="4">
        <f t="shared" si="7"/>
        <v>1.0157906655961137E-5</v>
      </c>
      <c r="N10" s="4">
        <f t="shared" si="7"/>
        <v>1.0157906655961137E-5</v>
      </c>
      <c r="O10" s="4">
        <f t="shared" si="7"/>
        <v>1.0157906655961137E-5</v>
      </c>
      <c r="P10" s="4">
        <f t="shared" si="7"/>
        <v>1.0157906655961137E-5</v>
      </c>
      <c r="Q10" s="4">
        <f t="shared" si="7"/>
        <v>1.0157906655961137E-5</v>
      </c>
      <c r="R10" s="4">
        <f t="shared" si="7"/>
        <v>1.0157906655961137E-5</v>
      </c>
      <c r="S10" s="4">
        <f t="shared" si="7"/>
        <v>1.0157906655961137E-5</v>
      </c>
      <c r="T10" s="4">
        <f t="shared" si="7"/>
        <v>1.0157906655961137E-5</v>
      </c>
      <c r="U10" s="4">
        <f t="shared" si="7"/>
        <v>1.0157906655961137E-5</v>
      </c>
      <c r="V10" s="4">
        <f t="shared" si="7"/>
        <v>1.0157906655961137E-5</v>
      </c>
      <c r="W10" s="4">
        <f t="shared" si="7"/>
        <v>1.0157906655961137E-5</v>
      </c>
      <c r="X10" s="4">
        <f t="shared" si="7"/>
        <v>1.0157906655961137E-5</v>
      </c>
      <c r="Y10" s="4">
        <f t="shared" si="7"/>
        <v>1.0157906655961137E-5</v>
      </c>
      <c r="Z10" s="4">
        <f t="shared" si="7"/>
        <v>1.0157906655961137E-5</v>
      </c>
      <c r="AA10" s="4">
        <f t="shared" si="7"/>
        <v>1.0157906655961137E-5</v>
      </c>
      <c r="AB10" s="4">
        <f t="shared" si="7"/>
        <v>1.0157906655961137E-5</v>
      </c>
      <c r="AC10" s="4">
        <f t="shared" si="7"/>
        <v>1.0157906655961137E-5</v>
      </c>
      <c r="AD10" s="4">
        <f t="shared" si="7"/>
        <v>1.0157906655961137E-5</v>
      </c>
      <c r="AE10" s="4">
        <f t="shared" si="7"/>
        <v>1.0157906655961137E-5</v>
      </c>
      <c r="AF10" s="4">
        <f t="shared" si="7"/>
        <v>1.0157906655961137E-5</v>
      </c>
      <c r="AG10" s="4">
        <f t="shared" si="7"/>
        <v>1.0157906655961137E-5</v>
      </c>
      <c r="AH10" s="4">
        <f t="shared" si="7"/>
        <v>1.0157906655961137E-5</v>
      </c>
      <c r="AI10" s="4">
        <f t="shared" si="7"/>
        <v>1.0157906655961137E-5</v>
      </c>
      <c r="AJ10" s="4">
        <f t="shared" si="7"/>
        <v>1.0157906655961137E-5</v>
      </c>
      <c r="AK10" s="4">
        <f t="shared" si="7"/>
        <v>1.0157906655961137E-5</v>
      </c>
      <c r="AL10" s="14">
        <f>BNVFE!D16</f>
        <v>1.015790665596113E-5</v>
      </c>
      <c r="AM10" s="15">
        <f>BNVFE!E16</f>
        <v>1.015790665596113E-5</v>
      </c>
      <c r="AN10" s="15">
        <f>BNVFE!F16</f>
        <v>1.015790665596113E-5</v>
      </c>
      <c r="AO10" s="15">
        <f>BNVFE!G16</f>
        <v>1.015790665596113E-5</v>
      </c>
      <c r="AP10" s="15">
        <f>BNVFE!H16</f>
        <v>1.015790665596113E-5</v>
      </c>
      <c r="AQ10" s="15">
        <f>BNVFE!I16</f>
        <v>1.015790665596113E-5</v>
      </c>
      <c r="AR10" s="15">
        <f>BNVFE!J16</f>
        <v>1.015790665596113E-5</v>
      </c>
      <c r="AS10" s="15">
        <f>BNVFE!K16</f>
        <v>1.015790665596113E-5</v>
      </c>
      <c r="AT10" s="15">
        <f>BNVFE!L16</f>
        <v>1.015790665596113E-5</v>
      </c>
      <c r="AU10" s="15">
        <f>BNVFE!M16</f>
        <v>1.015790665596113E-5</v>
      </c>
      <c r="AV10" s="15">
        <f>BNVFE!N16</f>
        <v>1.015790665596113E-5</v>
      </c>
      <c r="AW10" s="15">
        <f>BNVFE!O16</f>
        <v>1.015790665596113E-5</v>
      </c>
      <c r="AX10" s="15">
        <f>BNVFE!P16</f>
        <v>1.015790665596113E-5</v>
      </c>
      <c r="AY10" s="15">
        <f>BNVFE!Q16</f>
        <v>1.015790665596113E-5</v>
      </c>
      <c r="AZ10" s="15">
        <f>BNVFE!R16</f>
        <v>1.015790665596113E-5</v>
      </c>
      <c r="BA10" s="15">
        <f>BNVFE!S16</f>
        <v>1.015790665596113E-5</v>
      </c>
      <c r="BB10" s="15">
        <f>BNVFE!T16</f>
        <v>1.015790665596113E-5</v>
      </c>
      <c r="BC10" s="15">
        <f>BNVFE!U16</f>
        <v>1.015790665596113E-5</v>
      </c>
      <c r="BD10" s="15">
        <f>BNVFE!V16</f>
        <v>1.015790665596113E-5</v>
      </c>
      <c r="BE10" s="15">
        <f>BNVFE!W16</f>
        <v>1.015790665596113E-5</v>
      </c>
      <c r="BF10" s="15">
        <f>BNVFE!X16</f>
        <v>1.015790665596113E-5</v>
      </c>
      <c r="BG10" s="15">
        <f>BNVFE!Y16</f>
        <v>1.015790665596113E-5</v>
      </c>
      <c r="BH10" s="15">
        <f>BNVFE!Z16</f>
        <v>1.015790665596113E-5</v>
      </c>
      <c r="BI10" s="15">
        <f>BNVFE!AA16</f>
        <v>1.015790665596113E-5</v>
      </c>
      <c r="BJ10" s="15">
        <f>BNVFE!AB16</f>
        <v>1.015790665596113E-5</v>
      </c>
      <c r="BK10" s="15">
        <f>BNVFE!AC16</f>
        <v>1.015790665596113E-5</v>
      </c>
      <c r="BL10" s="15">
        <f>BNVFE!AD16</f>
        <v>1.015790665596113E-5</v>
      </c>
      <c r="BM10" s="15">
        <f>BNVFE!AE16</f>
        <v>1.015790665596113E-5</v>
      </c>
      <c r="BN10" s="15">
        <f>BNVFE!AF16</f>
        <v>1.015790665596113E-5</v>
      </c>
      <c r="BO10" s="15">
        <f>BNVFE!AG16</f>
        <v>1.015790665596113E-5</v>
      </c>
      <c r="BP10" s="15">
        <f>BNVFE!AH16</f>
        <v>1.015790665596113E-5</v>
      </c>
      <c r="BQ10" s="15">
        <f>BNVFE!AI16</f>
        <v>1.015790665596113E-5</v>
      </c>
      <c r="BR10" s="15">
        <f>BNVFE!AJ16</f>
        <v>1.015790665596113E-5</v>
      </c>
      <c r="BS10" s="15">
        <f>BNVFE!AK16</f>
        <v>1.015790665596113E-5</v>
      </c>
      <c r="BT10" s="15"/>
      <c r="BU10" s="4"/>
    </row>
    <row r="11" spans="1:73">
      <c r="A11" t="s">
        <v>19</v>
      </c>
      <c r="B11" t="s">
        <v>24</v>
      </c>
      <c r="C11" s="10"/>
      <c r="D11" s="4">
        <f>TREND($AL11:$BS11,$AL$1:$BS$1,D$1)</f>
        <v>3.9490560647422734E-3</v>
      </c>
      <c r="E11" s="4">
        <f t="shared" ref="E11" si="10">TREND($AL11:$BS11,$AL$1:$BS$1,E$1)</f>
        <v>3.9844846785246218E-3</v>
      </c>
      <c r="F11" s="4">
        <f t="shared" si="7"/>
        <v>4.0199132923069703E-3</v>
      </c>
      <c r="G11" s="4">
        <f t="shared" si="7"/>
        <v>4.0553419060893325E-3</v>
      </c>
      <c r="H11" s="4">
        <f t="shared" si="7"/>
        <v>4.0907705198716809E-3</v>
      </c>
      <c r="I11" s="4">
        <f t="shared" si="7"/>
        <v>4.1261991336540293E-3</v>
      </c>
      <c r="J11" s="4">
        <f t="shared" si="7"/>
        <v>4.1616277474363778E-3</v>
      </c>
      <c r="K11" s="4">
        <f t="shared" si="7"/>
        <v>4.1970563612187262E-3</v>
      </c>
      <c r="L11" s="4">
        <f t="shared" si="7"/>
        <v>4.2324849750010884E-3</v>
      </c>
      <c r="M11" s="4">
        <f t="shared" si="7"/>
        <v>4.2679135887834369E-3</v>
      </c>
      <c r="N11" s="4">
        <f t="shared" si="7"/>
        <v>4.3033422025657853E-3</v>
      </c>
      <c r="O11" s="4">
        <f t="shared" si="7"/>
        <v>4.3387708163481337E-3</v>
      </c>
      <c r="P11" s="4">
        <f t="shared" si="7"/>
        <v>4.3741994301304821E-3</v>
      </c>
      <c r="Q11" s="4">
        <f t="shared" si="7"/>
        <v>4.4096280439128444E-3</v>
      </c>
      <c r="R11" s="4">
        <f t="shared" si="7"/>
        <v>4.4450566576951928E-3</v>
      </c>
      <c r="S11" s="4">
        <f t="shared" si="7"/>
        <v>4.4804852714775412E-3</v>
      </c>
      <c r="T11" s="4">
        <f t="shared" si="7"/>
        <v>4.5159138852598896E-3</v>
      </c>
      <c r="U11" s="4">
        <f t="shared" si="7"/>
        <v>4.551342499042238E-3</v>
      </c>
      <c r="V11" s="4">
        <f t="shared" si="7"/>
        <v>4.5867711128246003E-3</v>
      </c>
      <c r="W11" s="4">
        <f t="shared" si="7"/>
        <v>4.6221997266069487E-3</v>
      </c>
      <c r="X11" s="4">
        <f t="shared" si="7"/>
        <v>4.6576283403892971E-3</v>
      </c>
      <c r="Y11" s="4">
        <f t="shared" si="7"/>
        <v>4.6930569541716455E-3</v>
      </c>
      <c r="Z11" s="4">
        <f t="shared" si="7"/>
        <v>4.7284855679539939E-3</v>
      </c>
      <c r="AA11" s="4">
        <f t="shared" si="7"/>
        <v>4.7639141817363562E-3</v>
      </c>
      <c r="AB11" s="4">
        <f t="shared" si="7"/>
        <v>4.7993427955187046E-3</v>
      </c>
      <c r="AC11" s="4">
        <f t="shared" si="7"/>
        <v>4.834771409301053E-3</v>
      </c>
      <c r="AD11" s="4">
        <f t="shared" si="7"/>
        <v>4.8702000230834014E-3</v>
      </c>
      <c r="AE11" s="4">
        <f t="shared" si="7"/>
        <v>4.9056286368657498E-3</v>
      </c>
      <c r="AF11" s="4">
        <f t="shared" si="7"/>
        <v>4.9410572506481121E-3</v>
      </c>
      <c r="AG11" s="4">
        <f t="shared" si="7"/>
        <v>4.9764858644304605E-3</v>
      </c>
      <c r="AH11" s="4">
        <f t="shared" si="7"/>
        <v>5.0119144782128089E-3</v>
      </c>
      <c r="AI11" s="4">
        <f t="shared" si="7"/>
        <v>5.0473430919951573E-3</v>
      </c>
      <c r="AJ11" s="4">
        <f t="shared" si="7"/>
        <v>5.0827717057775057E-3</v>
      </c>
      <c r="AK11" s="4">
        <f t="shared" si="7"/>
        <v>5.118200319559868E-3</v>
      </c>
      <c r="AL11" s="14">
        <f>BNVFE!D17</f>
        <v>5.0536270805668316E-3</v>
      </c>
      <c r="AM11" s="15">
        <f>BNVFE!E17</f>
        <v>5.1262919934430308E-3</v>
      </c>
      <c r="AN11" s="15">
        <f>BNVFE!F17</f>
        <v>5.1465482633402991E-3</v>
      </c>
      <c r="AO11" s="15">
        <f>BNVFE!G17</f>
        <v>5.1586847087695415E-3</v>
      </c>
      <c r="AP11" s="15">
        <f>BNVFE!H17</f>
        <v>5.2147204308935959E-3</v>
      </c>
      <c r="AQ11" s="15">
        <f>BNVFE!I17</f>
        <v>5.2700686051278707E-3</v>
      </c>
      <c r="AR11" s="15">
        <f>BNVFE!J17</f>
        <v>5.3256338401740004E-3</v>
      </c>
      <c r="AS11" s="15">
        <f>BNVFE!K17</f>
        <v>5.3801648872591678E-3</v>
      </c>
      <c r="AT11" s="15">
        <f>BNVFE!L17</f>
        <v>5.3911206345040657E-3</v>
      </c>
      <c r="AU11" s="15">
        <f>BNVFE!M17</f>
        <v>5.4751479378734478E-3</v>
      </c>
      <c r="AV11" s="15">
        <f>BNVFE!N17</f>
        <v>5.5577402343999528E-3</v>
      </c>
      <c r="AW11" s="15">
        <f>BNVFE!O17</f>
        <v>5.6376957699454467E-3</v>
      </c>
      <c r="AX11" s="15">
        <f>BNVFE!P17</f>
        <v>5.7158428831633121E-3</v>
      </c>
      <c r="AY11" s="15">
        <f>BNVFE!Q17</f>
        <v>5.7185886296680097E-3</v>
      </c>
      <c r="AZ11" s="15">
        <f>BNVFE!R17</f>
        <v>5.7481013389229499E-3</v>
      </c>
      <c r="BA11" s="15">
        <f>BNVFE!S17</f>
        <v>5.7772154770698173E-3</v>
      </c>
      <c r="BB11" s="15">
        <f>BNVFE!T17</f>
        <v>5.8051259351105649E-3</v>
      </c>
      <c r="BC11" s="15">
        <f>BNVFE!U17</f>
        <v>5.8351714362283886E-3</v>
      </c>
      <c r="BD11" s="15">
        <f>BNVFE!V17</f>
        <v>5.8399787904401092E-3</v>
      </c>
      <c r="BE11" s="15">
        <f>BNVFE!W17</f>
        <v>5.8756382373961955E-3</v>
      </c>
      <c r="BF11" s="15">
        <f>BNVFE!X17</f>
        <v>5.9115162528316457E-3</v>
      </c>
      <c r="BG11" s="15">
        <f>BNVFE!Y17</f>
        <v>5.9492075435762636E-3</v>
      </c>
      <c r="BH11" s="15">
        <f>BNVFE!Z17</f>
        <v>5.9883440978810223E-3</v>
      </c>
      <c r="BI11" s="15">
        <f>BNVFE!AA17</f>
        <v>6.0274509020880112E-3</v>
      </c>
      <c r="BJ11" s="15">
        <f>BNVFE!AB17</f>
        <v>6.0386252194408385E-3</v>
      </c>
      <c r="BK11" s="15">
        <f>BNVFE!AC17</f>
        <v>6.0524048359442721E-3</v>
      </c>
      <c r="BL11" s="15">
        <f>BNVFE!AD17</f>
        <v>6.0676434135657955E-3</v>
      </c>
      <c r="BM11" s="15">
        <f>BNVFE!AE17</f>
        <v>6.0833009576839727E-3</v>
      </c>
      <c r="BN11" s="15">
        <f>BNVFE!AF17</f>
        <v>6.1023312305430229E-3</v>
      </c>
      <c r="BO11" s="15">
        <f>BNVFE!AG17</f>
        <v>6.1202190603063377E-3</v>
      </c>
      <c r="BP11" s="15">
        <f>BNVFE!AH17</f>
        <v>6.1404172173544483E-3</v>
      </c>
      <c r="BQ11" s="15">
        <f>BNVFE!AI17</f>
        <v>6.1637901931120426E-3</v>
      </c>
      <c r="BR11" s="15">
        <f>BNVFE!AJ17</f>
        <v>6.1871548421827986E-3</v>
      </c>
      <c r="BS11" s="15">
        <f>BNVFE!AK17</f>
        <v>6.2133231847272194E-3</v>
      </c>
      <c r="BT11" s="15"/>
      <c r="BU11" s="4"/>
    </row>
    <row r="12" spans="1:73">
      <c r="A12" t="s">
        <v>20</v>
      </c>
      <c r="B12" t="s">
        <v>23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4">
        <f>TREND($AL12:$BS12,$AL$1:$BS$1,T$1)</f>
        <v>1.090939116850125E-3</v>
      </c>
      <c r="U12" s="4">
        <f t="shared" si="7"/>
        <v>1.090939116850125E-3</v>
      </c>
      <c r="V12" s="4">
        <f t="shared" si="7"/>
        <v>1.090939116850125E-3</v>
      </c>
      <c r="W12" s="4">
        <f t="shared" si="7"/>
        <v>1.090939116850125E-3</v>
      </c>
      <c r="X12" s="4">
        <f t="shared" si="7"/>
        <v>1.090939116850125E-3</v>
      </c>
      <c r="Y12" s="4">
        <f t="shared" si="7"/>
        <v>1.090939116850125E-3</v>
      </c>
      <c r="Z12" s="4">
        <f t="shared" si="7"/>
        <v>1.090939116850125E-3</v>
      </c>
      <c r="AA12" s="4">
        <f t="shared" si="7"/>
        <v>1.090939116850125E-3</v>
      </c>
      <c r="AB12" s="4">
        <f t="shared" si="7"/>
        <v>1.090939116850125E-3</v>
      </c>
      <c r="AC12" s="4">
        <f t="shared" si="7"/>
        <v>1.090939116850125E-3</v>
      </c>
      <c r="AD12" s="4">
        <f t="shared" si="7"/>
        <v>1.090939116850125E-3</v>
      </c>
      <c r="AE12" s="4">
        <f t="shared" si="7"/>
        <v>1.090939116850125E-3</v>
      </c>
      <c r="AF12" s="4">
        <f t="shared" si="7"/>
        <v>1.090939116850125E-3</v>
      </c>
      <c r="AG12" s="4">
        <f t="shared" si="7"/>
        <v>1.090939116850125E-3</v>
      </c>
      <c r="AH12" s="4">
        <f t="shared" si="7"/>
        <v>1.090939116850125E-3</v>
      </c>
      <c r="AI12" s="4">
        <f t="shared" si="7"/>
        <v>1.090939116850125E-3</v>
      </c>
      <c r="AJ12" s="4">
        <f t="shared" si="7"/>
        <v>1.090939116850125E-3</v>
      </c>
      <c r="AK12" s="4">
        <f t="shared" si="7"/>
        <v>1.090939116850125E-3</v>
      </c>
      <c r="AL12" s="14">
        <f>BNVFE!D18</f>
        <v>1.0909391168501244E-3</v>
      </c>
      <c r="AM12" s="15">
        <f>BNVFE!E18</f>
        <v>1.0909391168501244E-3</v>
      </c>
      <c r="AN12" s="15">
        <f>BNVFE!F18</f>
        <v>1.0909391168501244E-3</v>
      </c>
      <c r="AO12" s="15">
        <f>BNVFE!G18</f>
        <v>1.0909391168501244E-3</v>
      </c>
      <c r="AP12" s="15">
        <f>BNVFE!H18</f>
        <v>1.0909391168501244E-3</v>
      </c>
      <c r="AQ12" s="15">
        <f>BNVFE!I18</f>
        <v>1.0909391168501244E-3</v>
      </c>
      <c r="AR12" s="15">
        <f>BNVFE!J18</f>
        <v>1.0909391168501244E-3</v>
      </c>
      <c r="AS12" s="15">
        <f>BNVFE!K18</f>
        <v>1.0909391168501244E-3</v>
      </c>
      <c r="AT12" s="15">
        <f>BNVFE!L18</f>
        <v>1.0909391168501244E-3</v>
      </c>
      <c r="AU12" s="15">
        <f>BNVFE!M18</f>
        <v>1.0909391168501244E-3</v>
      </c>
      <c r="AV12" s="15">
        <f>BNVFE!N18</f>
        <v>1.0909391168501244E-3</v>
      </c>
      <c r="AW12" s="15">
        <f>BNVFE!O18</f>
        <v>1.0909391168501244E-3</v>
      </c>
      <c r="AX12" s="15">
        <f>BNVFE!P18</f>
        <v>1.0909391168501244E-3</v>
      </c>
      <c r="AY12" s="15">
        <f>BNVFE!Q18</f>
        <v>1.0909391168501244E-3</v>
      </c>
      <c r="AZ12" s="15">
        <f>BNVFE!R18</f>
        <v>1.0909391168501244E-3</v>
      </c>
      <c r="BA12" s="15">
        <f>BNVFE!S18</f>
        <v>1.0909391168501244E-3</v>
      </c>
      <c r="BB12" s="15">
        <f>BNVFE!T18</f>
        <v>1.0909391168501244E-3</v>
      </c>
      <c r="BC12" s="15">
        <f>BNVFE!U18</f>
        <v>1.0909391168501244E-3</v>
      </c>
      <c r="BD12" s="15">
        <f>BNVFE!V18</f>
        <v>1.0909391168501244E-3</v>
      </c>
      <c r="BE12" s="15">
        <f>BNVFE!W18</f>
        <v>1.0909391168501244E-3</v>
      </c>
      <c r="BF12" s="15">
        <f>BNVFE!X18</f>
        <v>1.0909391168501244E-3</v>
      </c>
      <c r="BG12" s="15">
        <f>BNVFE!Y18</f>
        <v>1.0909391168501244E-3</v>
      </c>
      <c r="BH12" s="15">
        <f>BNVFE!Z18</f>
        <v>1.0909391168501244E-3</v>
      </c>
      <c r="BI12" s="15">
        <f>BNVFE!AA18</f>
        <v>1.0909391168501244E-3</v>
      </c>
      <c r="BJ12" s="15">
        <f>BNVFE!AB18</f>
        <v>1.0909391168501244E-3</v>
      </c>
      <c r="BK12" s="15">
        <f>BNVFE!AC18</f>
        <v>1.0909391168501244E-3</v>
      </c>
      <c r="BL12" s="15">
        <f>BNVFE!AD18</f>
        <v>1.0909391168501244E-3</v>
      </c>
      <c r="BM12" s="15">
        <f>BNVFE!AE18</f>
        <v>1.0909391168501244E-3</v>
      </c>
      <c r="BN12" s="15">
        <f>BNVFE!AF18</f>
        <v>1.0909391168501244E-3</v>
      </c>
      <c r="BO12" s="15">
        <f>BNVFE!AG18</f>
        <v>1.0909391168501244E-3</v>
      </c>
      <c r="BP12" s="15">
        <f>BNVFE!AH18</f>
        <v>1.0909391168501244E-3</v>
      </c>
      <c r="BQ12" s="15">
        <f>BNVFE!AI18</f>
        <v>1.0909391168501244E-3</v>
      </c>
      <c r="BR12" s="15">
        <f>BNVFE!AJ18</f>
        <v>1.0909391168501244E-3</v>
      </c>
      <c r="BS12" s="15">
        <f>BNVFE!AK18</f>
        <v>1.0909391168501244E-3</v>
      </c>
      <c r="BT12" s="15"/>
      <c r="BU12" s="4"/>
    </row>
    <row r="13" spans="1:73" s="8" customFormat="1">
      <c r="A13" s="8" t="s">
        <v>20</v>
      </c>
      <c r="B13" s="8" t="s">
        <v>24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8">
        <f t="shared" ref="T13:AI13" si="11">$AL13</f>
        <v>0</v>
      </c>
      <c r="U13" s="8">
        <f t="shared" si="11"/>
        <v>0</v>
      </c>
      <c r="V13" s="8">
        <f t="shared" si="11"/>
        <v>0</v>
      </c>
      <c r="W13" s="8">
        <f t="shared" si="11"/>
        <v>0</v>
      </c>
      <c r="X13" s="8">
        <f t="shared" si="11"/>
        <v>0</v>
      </c>
      <c r="Y13" s="8">
        <f t="shared" si="11"/>
        <v>0</v>
      </c>
      <c r="Z13" s="8">
        <f t="shared" si="11"/>
        <v>0</v>
      </c>
      <c r="AA13" s="8">
        <f t="shared" si="11"/>
        <v>0</v>
      </c>
      <c r="AB13" s="8">
        <f t="shared" si="11"/>
        <v>0</v>
      </c>
      <c r="AC13" s="8">
        <f t="shared" si="11"/>
        <v>0</v>
      </c>
      <c r="AD13" s="8">
        <f t="shared" si="11"/>
        <v>0</v>
      </c>
      <c r="AE13" s="8">
        <f t="shared" si="11"/>
        <v>0</v>
      </c>
      <c r="AF13" s="8">
        <f t="shared" si="11"/>
        <v>0</v>
      </c>
      <c r="AG13" s="8">
        <f t="shared" si="11"/>
        <v>0</v>
      </c>
      <c r="AH13" s="8">
        <f t="shared" si="11"/>
        <v>0</v>
      </c>
      <c r="AI13" s="8">
        <f t="shared" si="11"/>
        <v>0</v>
      </c>
      <c r="AJ13" s="22">
        <f>$AL13</f>
        <v>0</v>
      </c>
      <c r="AK13" s="22">
        <f>$AL13</f>
        <v>0</v>
      </c>
      <c r="AL13" s="16">
        <f>BNVFE!D19</f>
        <v>0</v>
      </c>
      <c r="AM13" s="17">
        <f>BNVFE!E19</f>
        <v>0</v>
      </c>
      <c r="AN13" s="17">
        <f>BNVFE!F19</f>
        <v>0</v>
      </c>
      <c r="AO13" s="17">
        <f>BNVFE!G19</f>
        <v>0</v>
      </c>
      <c r="AP13" s="17">
        <f>BNVFE!H19</f>
        <v>0</v>
      </c>
      <c r="AQ13" s="17">
        <f>BNVFE!I19</f>
        <v>0</v>
      </c>
      <c r="AR13" s="17">
        <f>BNVFE!J19</f>
        <v>0</v>
      </c>
      <c r="AS13" s="17">
        <f>BNVFE!K19</f>
        <v>0</v>
      </c>
      <c r="AT13" s="17">
        <f>BNVFE!L19</f>
        <v>0</v>
      </c>
      <c r="AU13" s="17">
        <f>BNVFE!M19</f>
        <v>0</v>
      </c>
      <c r="AV13" s="17">
        <f>BNVFE!N19</f>
        <v>0</v>
      </c>
      <c r="AW13" s="17">
        <f>BNVFE!O19</f>
        <v>0</v>
      </c>
      <c r="AX13" s="17">
        <f>BNVFE!P19</f>
        <v>0</v>
      </c>
      <c r="AY13" s="17">
        <f>BNVFE!Q19</f>
        <v>0</v>
      </c>
      <c r="AZ13" s="17">
        <f>BNVFE!R19</f>
        <v>0</v>
      </c>
      <c r="BA13" s="17">
        <f>BNVFE!S19</f>
        <v>0</v>
      </c>
      <c r="BB13" s="17">
        <f>BNVFE!T19</f>
        <v>0</v>
      </c>
      <c r="BC13" s="17">
        <f>BNVFE!U19</f>
        <v>0</v>
      </c>
      <c r="BD13" s="17">
        <f>BNVFE!V19</f>
        <v>0</v>
      </c>
      <c r="BE13" s="17">
        <f>BNVFE!W19</f>
        <v>0</v>
      </c>
      <c r="BF13" s="17">
        <f>BNVFE!X19</f>
        <v>0</v>
      </c>
      <c r="BG13" s="17">
        <f>BNVFE!Y19</f>
        <v>0</v>
      </c>
      <c r="BH13" s="17">
        <f>BNVFE!Z19</f>
        <v>0</v>
      </c>
      <c r="BI13" s="17">
        <f>BNVFE!AA19</f>
        <v>0</v>
      </c>
      <c r="BJ13" s="17">
        <f>BNVFE!AB19</f>
        <v>0</v>
      </c>
      <c r="BK13" s="17">
        <f>BNVFE!AC19</f>
        <v>0</v>
      </c>
      <c r="BL13" s="17">
        <f>BNVFE!AD19</f>
        <v>0</v>
      </c>
      <c r="BM13" s="17">
        <f>BNVFE!AE19</f>
        <v>0</v>
      </c>
      <c r="BN13" s="17">
        <f>BNVFE!AF19</f>
        <v>0</v>
      </c>
      <c r="BO13" s="17">
        <f>BNVFE!AG19</f>
        <v>0</v>
      </c>
      <c r="BP13" s="17">
        <f>BNVFE!AH19</f>
        <v>0</v>
      </c>
      <c r="BQ13" s="17">
        <f>BNVFE!AI19</f>
        <v>0</v>
      </c>
      <c r="BR13" s="17">
        <f>BNVFE!AJ19</f>
        <v>0</v>
      </c>
      <c r="BS13" s="17">
        <f>BNVFE!AK19</f>
        <v>0</v>
      </c>
      <c r="BT13" s="1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C13" sqref="C13"/>
    </sheetView>
  </sheetViews>
  <sheetFormatPr defaultRowHeight="14.25"/>
  <cols>
    <col min="1" max="1" width="31.1328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B$4/(1-'Other Values'!$B$2)</f>
        <v>9.4373337968810137E-4</v>
      </c>
      <c r="C2" s="4">
        <f>C$4/(1-'Other Values'!$B$2)</f>
        <v>9.5777630754740619E-4</v>
      </c>
      <c r="D2" s="4">
        <f>D$4/(1-'Other Values'!$B$2)</f>
        <v>9.718192354067109E-4</v>
      </c>
      <c r="E2" s="4">
        <f>E$4/(1-'Other Values'!$B$2)</f>
        <v>9.8586216326601583E-4</v>
      </c>
      <c r="F2" s="4">
        <f>F$4/(1-'Other Values'!$B$2)</f>
        <v>9.9990509112532055E-4</v>
      </c>
      <c r="G2" s="4">
        <f>G$4/(1-'Other Values'!$B$2)</f>
        <v>1.0139480189846198E-3</v>
      </c>
      <c r="H2" s="4">
        <f>H$4/(1-'Other Values'!$B$2)</f>
        <v>1.0279909468439246E-3</v>
      </c>
      <c r="I2" s="4">
        <f>I$4/(1-'Other Values'!$B$2)</f>
        <v>1.0420338747032295E-3</v>
      </c>
      <c r="J2" s="4">
        <f>J$4/(1-'Other Values'!$B$2)</f>
        <v>1.0560768025625342E-3</v>
      </c>
      <c r="K2" s="4">
        <f>K$4/(1-'Other Values'!$B$2)</f>
        <v>1.0701197304218391E-3</v>
      </c>
      <c r="L2" s="4">
        <f>L$4/(1-'Other Values'!$B$2)</f>
        <v>1.0841626582811438E-3</v>
      </c>
      <c r="M2" s="4">
        <f>M$4/(1-'Other Values'!$B$2)</f>
        <v>1.0982055861404486E-3</v>
      </c>
      <c r="N2" s="4">
        <f>N$4/(1-'Other Values'!$B$2)</f>
        <v>1.1122485139997535E-3</v>
      </c>
      <c r="O2" s="4">
        <f>O$4/(1-'Other Values'!$B$2)</f>
        <v>1.1855796787763797E-3</v>
      </c>
      <c r="P2" s="4">
        <f>P$4/(1-'Other Values'!$B$2)</f>
        <v>1.2099681497013599E-3</v>
      </c>
      <c r="Q2" s="4">
        <f>Q$4/(1-'Other Values'!$B$2)</f>
        <v>1.247594422968715E-3</v>
      </c>
      <c r="R2" s="4">
        <f>R$4/(1-'Other Values'!$B$2)</f>
        <v>1.3069472175371024E-3</v>
      </c>
      <c r="S2" s="4">
        <f>S$4/(1-'Other Values'!$B$2)</f>
        <v>1.3815660232918193E-3</v>
      </c>
      <c r="T2" s="4">
        <f>T$4/(1-'Other Values'!$B$2)</f>
        <v>1.4533659228677996E-3</v>
      </c>
      <c r="U2" s="4">
        <f>U$4/(1-'Other Values'!$B$2)</f>
        <v>1.5248246317327229E-3</v>
      </c>
      <c r="V2" s="4">
        <f>V$4/(1-'Other Values'!$B$2)</f>
        <v>1.5837742651167907E-3</v>
      </c>
      <c r="W2" s="4">
        <f>W$4/(1-'Other Values'!$B$2)</f>
        <v>1.6652169733696682E-3</v>
      </c>
      <c r="X2" s="4">
        <f>X$4/(1-'Other Values'!$B$2)</f>
        <v>1.6698063636107472E-3</v>
      </c>
      <c r="Y2" s="4">
        <f>Y$4/(1-'Other Values'!$B$2)</f>
        <v>1.676811278153674E-3</v>
      </c>
      <c r="Z2" s="4">
        <f>Z$4/(1-'Other Values'!$B$2)</f>
        <v>1.6815308328717137E-3</v>
      </c>
      <c r="AA2" s="4">
        <f>AA$4/(1-'Other Values'!$B$2)</f>
        <v>1.6883104203020995E-3</v>
      </c>
      <c r="AB2" s="4">
        <f>AB$4/(1-'Other Values'!$B$2)</f>
        <v>1.6934563089241622E-3</v>
      </c>
      <c r="AC2" s="4">
        <f>AC$4/(1-'Other Values'!$B$2)</f>
        <v>1.6996486334295011E-3</v>
      </c>
      <c r="AD2" s="4">
        <f>AD$4/(1-'Other Values'!$B$2)</f>
        <v>1.7069185997473175E-3</v>
      </c>
      <c r="AE2" s="4">
        <f>AE$4/(1-'Other Values'!$B$2)</f>
        <v>1.715344906847574E-3</v>
      </c>
      <c r="AF2" s="4">
        <f>AF$4/(1-'Other Values'!$B$2)</f>
        <v>1.72045844193908E-3</v>
      </c>
      <c r="AG2" s="4">
        <f>AG$4/(1-'Other Values'!$B$2)</f>
        <v>1.7250020605414306E-3</v>
      </c>
      <c r="AH2" s="4">
        <f>AH$4/(1-'Other Values'!$B$2)</f>
        <v>1.7294495013223856E-3</v>
      </c>
      <c r="AI2" s="4">
        <f>AI$4/(1-'Other Values'!$B$2)</f>
        <v>1.7325646210666979E-3</v>
      </c>
      <c r="AJ2" s="4">
        <f>AJ$4/(1-'Other Values'!$B$2)</f>
        <v>1.7369059969991835E-3</v>
      </c>
    </row>
    <row r="3" spans="1:36">
      <c r="A3" t="s">
        <v>3</v>
      </c>
      <c r="B3" s="4">
        <f>B$4</f>
        <v>2.9637907791857734E-4</v>
      </c>
      <c r="C3" s="4">
        <f t="shared" ref="C3:AJ5" si="0">C$4</f>
        <v>3.0078925360992926E-4</v>
      </c>
      <c r="D3" s="4">
        <f t="shared" si="0"/>
        <v>3.0519942930128119E-4</v>
      </c>
      <c r="E3" s="4">
        <f t="shared" si="0"/>
        <v>3.0960960499263311E-4</v>
      </c>
      <c r="F3" s="4">
        <f t="shared" si="0"/>
        <v>3.1401978068398503E-4</v>
      </c>
      <c r="G3" s="4">
        <f t="shared" si="0"/>
        <v>3.1842995637533522E-4</v>
      </c>
      <c r="H3" s="4">
        <f t="shared" si="0"/>
        <v>3.2284013206668714E-4</v>
      </c>
      <c r="I3" s="4">
        <f t="shared" si="0"/>
        <v>3.2725030775803906E-4</v>
      </c>
      <c r="J3" s="4">
        <f t="shared" si="0"/>
        <v>3.3166048344939099E-4</v>
      </c>
      <c r="K3" s="4">
        <f t="shared" si="0"/>
        <v>3.3607065914074291E-4</v>
      </c>
      <c r="L3" s="4">
        <f t="shared" si="0"/>
        <v>3.4048083483209483E-4</v>
      </c>
      <c r="M3" s="4">
        <f t="shared" si="0"/>
        <v>3.4489101052344675E-4</v>
      </c>
      <c r="N3" s="4">
        <f t="shared" si="0"/>
        <v>3.4930118621479868E-4</v>
      </c>
      <c r="O3" s="4">
        <f t="shared" si="0"/>
        <v>3.7233080821076392E-4</v>
      </c>
      <c r="P3" s="4">
        <f t="shared" si="0"/>
        <v>3.7998999742687342E-4</v>
      </c>
      <c r="Q3" s="4">
        <f t="shared" si="0"/>
        <v>3.9180651299843954E-4</v>
      </c>
      <c r="R3" s="4">
        <f t="shared" si="0"/>
        <v>4.1044623360669342E-4</v>
      </c>
      <c r="S3" s="4">
        <f t="shared" si="0"/>
        <v>4.3388023871974502E-4</v>
      </c>
      <c r="T3" s="4">
        <f t="shared" si="0"/>
        <v>4.5642896751220164E-4</v>
      </c>
      <c r="U3" s="4">
        <f t="shared" si="0"/>
        <v>4.788705455028387E-4</v>
      </c>
      <c r="V3" s="4">
        <f t="shared" si="0"/>
        <v>4.9738365350775258E-4</v>
      </c>
      <c r="W3" s="4">
        <f t="shared" si="0"/>
        <v>5.2296070238055708E-4</v>
      </c>
      <c r="X3" s="4">
        <f t="shared" si="0"/>
        <v>5.2440199848932569E-4</v>
      </c>
      <c r="Y3" s="4">
        <f t="shared" si="0"/>
        <v>5.2660188900693905E-4</v>
      </c>
      <c r="Z3" s="4">
        <f t="shared" si="0"/>
        <v>5.2808406321591022E-4</v>
      </c>
      <c r="AA3" s="4">
        <f t="shared" si="0"/>
        <v>5.3021318984694044E-4</v>
      </c>
      <c r="AB3" s="4">
        <f t="shared" si="0"/>
        <v>5.3182925404229896E-4</v>
      </c>
      <c r="AC3" s="4">
        <f t="shared" si="0"/>
        <v>5.337739509943889E-4</v>
      </c>
      <c r="AD3" s="4">
        <f t="shared" si="0"/>
        <v>5.3605708091238079E-4</v>
      </c>
      <c r="AE3" s="4">
        <f t="shared" si="0"/>
        <v>5.3870335917527131E-4</v>
      </c>
      <c r="AF3" s="4">
        <f t="shared" si="0"/>
        <v>5.4030926275772768E-4</v>
      </c>
      <c r="AG3" s="4">
        <f t="shared" si="0"/>
        <v>5.4173618430226759E-4</v>
      </c>
      <c r="AH3" s="4">
        <f t="shared" si="0"/>
        <v>5.4313290124174106E-4</v>
      </c>
      <c r="AI3" s="4">
        <f t="shared" si="0"/>
        <v>5.4411120331020277E-4</v>
      </c>
      <c r="AJ3" s="4">
        <f t="shared" si="0"/>
        <v>5.4547461062784289E-4</v>
      </c>
    </row>
    <row r="4" spans="1:36">
      <c r="A4" t="s">
        <v>4</v>
      </c>
      <c r="B4" s="4">
        <f>Extrapolations!X2</f>
        <v>2.9637907791857734E-4</v>
      </c>
      <c r="C4" s="4">
        <f>Extrapolations!Y2</f>
        <v>3.0078925360992926E-4</v>
      </c>
      <c r="D4" s="4">
        <f>Extrapolations!Z2</f>
        <v>3.0519942930128119E-4</v>
      </c>
      <c r="E4" s="4">
        <f>Extrapolations!AA2</f>
        <v>3.0960960499263311E-4</v>
      </c>
      <c r="F4" s="4">
        <f>Extrapolations!AB2</f>
        <v>3.1401978068398503E-4</v>
      </c>
      <c r="G4" s="4">
        <f>Extrapolations!AC2</f>
        <v>3.1842995637533522E-4</v>
      </c>
      <c r="H4" s="4">
        <f>Extrapolations!AD2</f>
        <v>3.2284013206668714E-4</v>
      </c>
      <c r="I4" s="4">
        <f>Extrapolations!AE2</f>
        <v>3.2725030775803906E-4</v>
      </c>
      <c r="J4" s="4">
        <f>Extrapolations!AF2</f>
        <v>3.3166048344939099E-4</v>
      </c>
      <c r="K4" s="4">
        <f>Extrapolations!AG2</f>
        <v>3.3607065914074291E-4</v>
      </c>
      <c r="L4" s="4">
        <f>Extrapolations!AH2</f>
        <v>3.4048083483209483E-4</v>
      </c>
      <c r="M4" s="4">
        <f>Extrapolations!AI2</f>
        <v>3.4489101052344675E-4</v>
      </c>
      <c r="N4" s="4">
        <f>Extrapolations!AJ2</f>
        <v>3.4930118621479868E-4</v>
      </c>
      <c r="O4" s="4">
        <f>Extrapolations!AL2</f>
        <v>3.7233080821076392E-4</v>
      </c>
      <c r="P4" s="4">
        <f>Extrapolations!AM2</f>
        <v>3.7998999742687342E-4</v>
      </c>
      <c r="Q4" s="4">
        <f>Extrapolations!AN2</f>
        <v>3.9180651299843954E-4</v>
      </c>
      <c r="R4" s="4">
        <f>Extrapolations!AO2</f>
        <v>4.1044623360669342E-4</v>
      </c>
      <c r="S4" s="4">
        <f>Extrapolations!AP2</f>
        <v>4.3388023871974502E-4</v>
      </c>
      <c r="T4" s="4">
        <f>Extrapolations!AQ2</f>
        <v>4.5642896751220164E-4</v>
      </c>
      <c r="U4" s="4">
        <f>Extrapolations!AR2</f>
        <v>4.788705455028387E-4</v>
      </c>
      <c r="V4" s="4">
        <f>Extrapolations!AS2</f>
        <v>4.9738365350775258E-4</v>
      </c>
      <c r="W4" s="4">
        <f>Extrapolations!AT2</f>
        <v>5.2296070238055708E-4</v>
      </c>
      <c r="X4" s="4">
        <f>Extrapolations!AU2</f>
        <v>5.2440199848932569E-4</v>
      </c>
      <c r="Y4" s="4">
        <f>Extrapolations!AV2</f>
        <v>5.2660188900693905E-4</v>
      </c>
      <c r="Z4" s="4">
        <f>Extrapolations!AW2</f>
        <v>5.2808406321591022E-4</v>
      </c>
      <c r="AA4" s="4">
        <f>Extrapolations!AX2</f>
        <v>5.3021318984694044E-4</v>
      </c>
      <c r="AB4" s="4">
        <f>Extrapolations!AY2</f>
        <v>5.3182925404229896E-4</v>
      </c>
      <c r="AC4" s="4">
        <f>Extrapolations!AZ2</f>
        <v>5.337739509943889E-4</v>
      </c>
      <c r="AD4" s="4">
        <f>Extrapolations!BA2</f>
        <v>5.3605708091238079E-4</v>
      </c>
      <c r="AE4" s="4">
        <f>Extrapolations!BB2</f>
        <v>5.3870335917527131E-4</v>
      </c>
      <c r="AF4" s="4">
        <f>Extrapolations!BC2</f>
        <v>5.4030926275772768E-4</v>
      </c>
      <c r="AG4" s="4">
        <f>Extrapolations!BD2</f>
        <v>5.4173618430226759E-4</v>
      </c>
      <c r="AH4" s="4">
        <f>Extrapolations!BE2</f>
        <v>5.4313290124174106E-4</v>
      </c>
      <c r="AI4" s="4">
        <f>Extrapolations!BF2</f>
        <v>5.4411120331020277E-4</v>
      </c>
      <c r="AJ4" s="4">
        <f>Extrapolations!BG2</f>
        <v>5.4547461062784289E-4</v>
      </c>
    </row>
    <row r="5" spans="1:36">
      <c r="A5" t="s">
        <v>5</v>
      </c>
      <c r="B5" s="4">
        <f>B$4</f>
        <v>2.9637907791857734E-4</v>
      </c>
      <c r="C5" s="4">
        <f t="shared" si="0"/>
        <v>3.0078925360992926E-4</v>
      </c>
      <c r="D5" s="4">
        <f t="shared" si="0"/>
        <v>3.0519942930128119E-4</v>
      </c>
      <c r="E5" s="4">
        <f t="shared" si="0"/>
        <v>3.0960960499263311E-4</v>
      </c>
      <c r="F5" s="4">
        <f t="shared" si="0"/>
        <v>3.1401978068398503E-4</v>
      </c>
      <c r="G5" s="4">
        <f t="shared" si="0"/>
        <v>3.1842995637533522E-4</v>
      </c>
      <c r="H5" s="4">
        <f t="shared" si="0"/>
        <v>3.2284013206668714E-4</v>
      </c>
      <c r="I5" s="4">
        <f t="shared" si="0"/>
        <v>3.2725030775803906E-4</v>
      </c>
      <c r="J5" s="4">
        <f t="shared" si="0"/>
        <v>3.3166048344939099E-4</v>
      </c>
      <c r="K5" s="4">
        <f t="shared" si="0"/>
        <v>3.3607065914074291E-4</v>
      </c>
      <c r="L5" s="4">
        <f t="shared" si="0"/>
        <v>3.4048083483209483E-4</v>
      </c>
      <c r="M5" s="4">
        <f t="shared" si="0"/>
        <v>3.4489101052344675E-4</v>
      </c>
      <c r="N5" s="4">
        <f t="shared" si="0"/>
        <v>3.4930118621479868E-4</v>
      </c>
      <c r="O5" s="4">
        <f t="shared" si="0"/>
        <v>3.7233080821076392E-4</v>
      </c>
      <c r="P5" s="4">
        <f t="shared" si="0"/>
        <v>3.7998999742687342E-4</v>
      </c>
      <c r="Q5" s="4">
        <f t="shared" si="0"/>
        <v>3.9180651299843954E-4</v>
      </c>
      <c r="R5" s="4">
        <f t="shared" si="0"/>
        <v>4.1044623360669342E-4</v>
      </c>
      <c r="S5" s="4">
        <f t="shared" si="0"/>
        <v>4.3388023871974502E-4</v>
      </c>
      <c r="T5" s="4">
        <f t="shared" si="0"/>
        <v>4.5642896751220164E-4</v>
      </c>
      <c r="U5" s="4">
        <f t="shared" si="0"/>
        <v>4.788705455028387E-4</v>
      </c>
      <c r="V5" s="4">
        <f t="shared" si="0"/>
        <v>4.9738365350775258E-4</v>
      </c>
      <c r="W5" s="4">
        <f t="shared" si="0"/>
        <v>5.2296070238055708E-4</v>
      </c>
      <c r="X5" s="4">
        <f t="shared" si="0"/>
        <v>5.2440199848932569E-4</v>
      </c>
      <c r="Y5" s="4">
        <f t="shared" si="0"/>
        <v>5.2660188900693905E-4</v>
      </c>
      <c r="Z5" s="4">
        <f t="shared" si="0"/>
        <v>5.2808406321591022E-4</v>
      </c>
      <c r="AA5" s="4">
        <f t="shared" si="0"/>
        <v>5.3021318984694044E-4</v>
      </c>
      <c r="AB5" s="4">
        <f t="shared" si="0"/>
        <v>5.3182925404229896E-4</v>
      </c>
      <c r="AC5" s="4">
        <f t="shared" si="0"/>
        <v>5.337739509943889E-4</v>
      </c>
      <c r="AD5" s="4">
        <f t="shared" si="0"/>
        <v>5.3605708091238079E-4</v>
      </c>
      <c r="AE5" s="4">
        <f t="shared" si="0"/>
        <v>5.3870335917527131E-4</v>
      </c>
      <c r="AF5" s="4">
        <f t="shared" si="0"/>
        <v>5.4030926275772768E-4</v>
      </c>
      <c r="AG5" s="4">
        <f t="shared" si="0"/>
        <v>5.4173618430226759E-4</v>
      </c>
      <c r="AH5" s="4">
        <f t="shared" si="0"/>
        <v>5.4313290124174106E-4</v>
      </c>
      <c r="AI5" s="4">
        <f t="shared" si="0"/>
        <v>5.4411120331020277E-4</v>
      </c>
      <c r="AJ5" s="4">
        <f t="shared" si="0"/>
        <v>5.4547461062784289E-4</v>
      </c>
    </row>
    <row r="6" spans="1:36">
      <c r="A6" t="s">
        <v>6</v>
      </c>
      <c r="B6" s="4">
        <f>B$4/(1-'Other Values'!$B$2)*'Other Values'!$B$6+B$4*(1-'Other Values'!$B$6)</f>
        <v>6.5242394389181558E-4</v>
      </c>
      <c r="C6" s="4">
        <f>C$4/(1-'Other Values'!$B$2)*'Other Values'!$B$6+C$4*(1-'Other Values'!$B$6)</f>
        <v>6.621321332755416E-4</v>
      </c>
      <c r="D6" s="4">
        <f>D$4/(1-'Other Values'!$B$2)*'Other Values'!$B$6+D$4*(1-'Other Values'!$B$6)</f>
        <v>6.7184032265926762E-4</v>
      </c>
      <c r="E6" s="4">
        <f>E$4/(1-'Other Values'!$B$2)*'Other Values'!$B$6+E$4*(1-'Other Values'!$B$6)</f>
        <v>6.8154851204299365E-4</v>
      </c>
      <c r="F6" s="4">
        <f>F$4/(1-'Other Values'!$B$2)*'Other Values'!$B$6+F$4*(1-'Other Values'!$B$6)</f>
        <v>6.9125670142671956E-4</v>
      </c>
      <c r="G6" s="4">
        <f>G$4/(1-'Other Values'!$B$2)*'Other Values'!$B$6+G$4*(1-'Other Values'!$B$6)</f>
        <v>7.0096489081044179E-4</v>
      </c>
      <c r="H6" s="4">
        <f>H$4/(1-'Other Values'!$B$2)*'Other Values'!$B$6+H$4*(1-'Other Values'!$B$6)</f>
        <v>7.106730801941677E-4</v>
      </c>
      <c r="I6" s="4">
        <f>I$4/(1-'Other Values'!$B$2)*'Other Values'!$B$6+I$4*(1-'Other Values'!$B$6)</f>
        <v>7.2038126957789383E-4</v>
      </c>
      <c r="J6" s="4">
        <f>J$4/(1-'Other Values'!$B$2)*'Other Values'!$B$6+J$4*(1-'Other Values'!$B$6)</f>
        <v>7.3008945896161975E-4</v>
      </c>
      <c r="K6" s="4">
        <f>K$4/(1-'Other Values'!$B$2)*'Other Values'!$B$6+K$4*(1-'Other Values'!$B$6)</f>
        <v>7.3979764834534588E-4</v>
      </c>
      <c r="L6" s="4">
        <f>L$4/(1-'Other Values'!$B$2)*'Other Values'!$B$6+L$4*(1-'Other Values'!$B$6)</f>
        <v>7.495058377290719E-4</v>
      </c>
      <c r="M6" s="4">
        <f>M$4/(1-'Other Values'!$B$2)*'Other Values'!$B$6+M$4*(1-'Other Values'!$B$6)</f>
        <v>7.5921402711279782E-4</v>
      </c>
      <c r="N6" s="4">
        <f>N$4/(1-'Other Values'!$B$2)*'Other Values'!$B$6+N$4*(1-'Other Values'!$B$6)</f>
        <v>7.6892221649652384E-4</v>
      </c>
      <c r="O6" s="4">
        <f>O$4/(1-'Other Values'!$B$2)*'Other Values'!$B$6+O$4*(1-'Other Values'!$B$6)</f>
        <v>8.1961768702185263E-4</v>
      </c>
      <c r="P6" s="4">
        <f>P$4/(1-'Other Values'!$B$2)*'Other Values'!$B$6+P$4*(1-'Other Values'!$B$6)</f>
        <v>8.3647798117784098E-4</v>
      </c>
      <c r="Q6" s="4">
        <f>Q$4/(1-'Other Values'!$B$2)*'Other Values'!$B$6+Q$4*(1-'Other Values'!$B$6)</f>
        <v>8.6248986348209109E-4</v>
      </c>
      <c r="R6" s="4">
        <f>R$4/(1-'Other Values'!$B$2)*'Other Values'!$B$6+R$4*(1-'Other Values'!$B$6)</f>
        <v>9.0352177476841849E-4</v>
      </c>
      <c r="S6" s="4">
        <f>S$4/(1-'Other Values'!$B$2)*'Other Values'!$B$6+S$4*(1-'Other Values'!$B$6)</f>
        <v>9.5510742023438599E-4</v>
      </c>
      <c r="T6" s="4">
        <f>T$4/(1-'Other Values'!$B$2)*'Other Values'!$B$6+T$4*(1-'Other Values'!$B$6)</f>
        <v>1.0047442929577806E-3</v>
      </c>
      <c r="U6" s="4">
        <f>U$4/(1-'Other Values'!$B$2)*'Other Values'!$B$6+U$4*(1-'Other Values'!$B$6)</f>
        <v>1.0541452929292751E-3</v>
      </c>
      <c r="V6" s="4">
        <f>V$4/(1-'Other Values'!$B$2)*'Other Values'!$B$6+V$4*(1-'Other Values'!$B$6)</f>
        <v>1.0948984898927236E-3</v>
      </c>
      <c r="W6" s="4">
        <f>W$4/(1-'Other Values'!$B$2)*'Other Values'!$B$6+W$4*(1-'Other Values'!$B$6)</f>
        <v>1.1512016514245683E-3</v>
      </c>
      <c r="X6" s="4">
        <f>X$4/(1-'Other Values'!$B$2)*'Other Values'!$B$6+X$4*(1-'Other Values'!$B$6)</f>
        <v>1.1543743993061076E-3</v>
      </c>
      <c r="Y6" s="4">
        <f>Y$4/(1-'Other Values'!$B$2)*'Other Values'!$B$6+Y$4*(1-'Other Values'!$B$6)</f>
        <v>1.1592170530376432E-3</v>
      </c>
      <c r="Z6" s="4">
        <f>Z$4/(1-'Other Values'!$B$2)*'Other Values'!$B$6+Z$4*(1-'Other Values'!$B$6)</f>
        <v>1.1624797865266022E-3</v>
      </c>
      <c r="AA6" s="4">
        <f>AA$4/(1-'Other Values'!$B$2)*'Other Values'!$B$6+AA$4*(1-'Other Values'!$B$6)</f>
        <v>1.1671666665972781E-3</v>
      </c>
      <c r="AB6" s="4">
        <f>AB$4/(1-'Other Values'!$B$2)*'Other Values'!$B$6+AB$4*(1-'Other Values'!$B$6)</f>
        <v>1.1707241342273239E-3</v>
      </c>
      <c r="AC6" s="4">
        <f>AC$4/(1-'Other Values'!$B$2)*'Other Values'!$B$6+AC$4*(1-'Other Values'!$B$6)</f>
        <v>1.1750050263337006E-3</v>
      </c>
      <c r="AD6" s="4">
        <f>AD$4/(1-'Other Values'!$B$2)*'Other Values'!$B$6+AD$4*(1-'Other Values'!$B$6)</f>
        <v>1.180030916271596E-3</v>
      </c>
      <c r="AE6" s="4">
        <f>AE$4/(1-'Other Values'!$B$2)*'Other Values'!$B$6+AE$4*(1-'Other Values'!$B$6)</f>
        <v>1.1858562103950379E-3</v>
      </c>
      <c r="AF6" s="4">
        <f>AF$4/(1-'Other Values'!$B$2)*'Other Values'!$B$6+AF$4*(1-'Other Values'!$B$6)</f>
        <v>1.1893913113074715E-3</v>
      </c>
      <c r="AG6" s="4">
        <f>AG$4/(1-'Other Values'!$B$2)*'Other Values'!$B$6+AG$4*(1-'Other Values'!$B$6)</f>
        <v>1.1925324162338072E-3</v>
      </c>
      <c r="AH6" s="4">
        <f>AH$4/(1-'Other Values'!$B$2)*'Other Values'!$B$6+AH$4*(1-'Other Values'!$B$6)</f>
        <v>1.1956070312860957E-3</v>
      </c>
      <c r="AI6" s="4">
        <f>AI$4/(1-'Other Values'!$B$2)*'Other Values'!$B$6+AI$4*(1-'Other Values'!$B$6)</f>
        <v>1.1977605830762752E-3</v>
      </c>
      <c r="AJ6" s="4">
        <f>AJ$4/(1-'Other Values'!$B$2)*'Other Values'!$B$6+AJ$4*(1-'Other Values'!$B$6)</f>
        <v>1.2007618731320802E-3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8">
        <v>0</v>
      </c>
      <c r="P7">
        <v>0</v>
      </c>
      <c r="Q7" s="8">
        <v>0</v>
      </c>
      <c r="R7">
        <v>0</v>
      </c>
      <c r="S7" s="8">
        <v>0</v>
      </c>
      <c r="T7">
        <v>0</v>
      </c>
      <c r="U7" s="8">
        <v>0</v>
      </c>
      <c r="V7">
        <v>0</v>
      </c>
      <c r="W7" s="8">
        <v>0</v>
      </c>
      <c r="X7">
        <v>0</v>
      </c>
      <c r="Y7" s="8">
        <v>0</v>
      </c>
      <c r="Z7">
        <v>0</v>
      </c>
      <c r="AA7" s="8">
        <v>0</v>
      </c>
      <c r="AB7">
        <v>0</v>
      </c>
      <c r="AC7" s="8">
        <v>0</v>
      </c>
      <c r="AD7">
        <v>0</v>
      </c>
      <c r="AE7" s="8">
        <v>0</v>
      </c>
      <c r="AF7">
        <v>0</v>
      </c>
      <c r="AG7" s="8">
        <v>0</v>
      </c>
      <c r="AH7">
        <v>0</v>
      </c>
      <c r="AI7" s="8">
        <v>0</v>
      </c>
      <c r="AJ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25"/>
  <cols>
    <col min="1" max="1" width="31.1328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B$4/(1-'Other Values'!$B$2)</f>
        <v>5.6749719731999273E-4</v>
      </c>
      <c r="C2" s="4">
        <f>C$4/(1-'Other Values'!$B$2)</f>
        <v>5.681680289022728E-4</v>
      </c>
      <c r="D2" s="4">
        <f>D$4/(1-'Other Values'!$B$2)</f>
        <v>5.6897302680100896E-4</v>
      </c>
      <c r="E2" s="4">
        <f>E$4/(1-'Other Values'!$B$2)</f>
        <v>5.6993902427949225E-4</v>
      </c>
      <c r="F2" s="4">
        <f>F$4/(1-'Other Values'!$B$2)</f>
        <v>5.7109822125367242E-4</v>
      </c>
      <c r="G2" s="4">
        <f>G$4/(1-'Other Values'!$B$2)</f>
        <v>5.7248925762268851E-4</v>
      </c>
      <c r="H2" s="4">
        <f>H$4/(1-'Other Values'!$B$2)</f>
        <v>5.7415850126550769E-4</v>
      </c>
      <c r="I2" s="4">
        <f>I$4/(1-'Other Values'!$B$2)</f>
        <v>5.7616159363689089E-4</v>
      </c>
      <c r="J2" s="4">
        <f>J$4/(1-'Other Values'!$B$2)</f>
        <v>5.7856530448255057E-4</v>
      </c>
      <c r="K2" s="4">
        <f>K$4/(1-'Other Values'!$B$2)</f>
        <v>5.8144975749734225E-4</v>
      </c>
      <c r="L2" s="4">
        <f>L$4/(1-'Other Values'!$B$2)</f>
        <v>5.8491110111509234E-4</v>
      </c>
      <c r="M2" s="4">
        <f>M$4/(1-'Other Values'!$B$2)</f>
        <v>5.8906471345639242E-4</v>
      </c>
      <c r="N2" s="4">
        <f>N$4/(1-'Other Values'!$B$2)</f>
        <v>5.9404904826595246E-4</v>
      </c>
      <c r="O2" s="4">
        <f>O$4/(1-'Other Values'!$B$2)</f>
        <v>6.0720769216319114E-4</v>
      </c>
      <c r="P2" s="4">
        <f>P$4/(1-'Other Values'!$B$2)</f>
        <v>6.1582062271411107E-4</v>
      </c>
      <c r="Q2" s="4">
        <f>Q$4/(1-'Other Values'!$B$2)</f>
        <v>6.3276767113257747E-4</v>
      </c>
      <c r="R2" s="4">
        <f>R$4/(1-'Other Values'!$B$2)</f>
        <v>6.5998736393883199E-4</v>
      </c>
      <c r="S2" s="4">
        <f>S$4/(1-'Other Values'!$B$2)</f>
        <v>7.0332715557236978E-4</v>
      </c>
      <c r="T2" s="4">
        <f>T$4/(1-'Other Values'!$B$2)</f>
        <v>7.4260749902579405E-4</v>
      </c>
      <c r="U2" s="4">
        <f>U$4/(1-'Other Values'!$B$2)</f>
        <v>7.7748427247357392E-4</v>
      </c>
      <c r="V2" s="4">
        <f>V$4/(1-'Other Values'!$B$2)</f>
        <v>8.1263288101932497E-4</v>
      </c>
      <c r="W2" s="4">
        <f>W$4/(1-'Other Values'!$B$2)</f>
        <v>8.537903535274985E-4</v>
      </c>
      <c r="X2" s="4">
        <f>X$4/(1-'Other Values'!$B$2)</f>
        <v>8.5574420959142763E-4</v>
      </c>
      <c r="Y2" s="4">
        <f>Y$4/(1-'Other Values'!$B$2)</f>
        <v>8.5622674662435476E-4</v>
      </c>
      <c r="Z2" s="4">
        <f>Z$4/(1-'Other Values'!$B$2)</f>
        <v>8.5554891649090175E-4</v>
      </c>
      <c r="AA2" s="4">
        <f>AA$4/(1-'Other Values'!$B$2)</f>
        <v>8.5452485011209894E-4</v>
      </c>
      <c r="AB2" s="4">
        <f>AB$4/(1-'Other Values'!$B$2)</f>
        <v>8.5339572349854337E-4</v>
      </c>
      <c r="AC2" s="4">
        <f>AC$4/(1-'Other Values'!$B$2)</f>
        <v>8.5236660894242309E-4</v>
      </c>
      <c r="AD2" s="4">
        <f>AD$4/(1-'Other Values'!$B$2)</f>
        <v>8.5205880227728231E-4</v>
      </c>
      <c r="AE2" s="4">
        <f>AE$4/(1-'Other Values'!$B$2)</f>
        <v>8.545918772203591E-4</v>
      </c>
      <c r="AF2" s="4">
        <f>AF$4/(1-'Other Values'!$B$2)</f>
        <v>8.5365402630967332E-4</v>
      </c>
      <c r="AG2" s="4">
        <f>AG$4/(1-'Other Values'!$B$2)</f>
        <v>8.5252854707030526E-4</v>
      </c>
      <c r="AH2" s="4">
        <f>AH$4/(1-'Other Values'!$B$2)</f>
        <v>8.5152927226387926E-4</v>
      </c>
      <c r="AI2" s="4">
        <f>AI$4/(1-'Other Values'!$B$2)</f>
        <v>8.5056187233622409E-4</v>
      </c>
      <c r="AJ2" s="4">
        <f>AJ$4/(1-'Other Values'!$B$2)</f>
        <v>8.5073530762187159E-4</v>
      </c>
    </row>
    <row r="3" spans="1:36">
      <c r="A3" t="s">
        <v>3</v>
      </c>
      <c r="B3" s="4">
        <f>B$4</f>
        <v>1.7822226031536964E-4</v>
      </c>
      <c r="C3" s="4">
        <f t="shared" ref="C3:AJ3" si="0">C$4</f>
        <v>1.7843293469658157E-4</v>
      </c>
      <c r="D3" s="4">
        <f t="shared" si="0"/>
        <v>1.786857439540359E-4</v>
      </c>
      <c r="E3" s="4">
        <f t="shared" si="0"/>
        <v>1.7898911506298109E-4</v>
      </c>
      <c r="F3" s="4">
        <f t="shared" si="0"/>
        <v>1.7935316039371533E-4</v>
      </c>
      <c r="G3" s="4">
        <f t="shared" si="0"/>
        <v>1.7979001479059641E-4</v>
      </c>
      <c r="H3" s="4">
        <f t="shared" si="0"/>
        <v>1.8031424006685371E-4</v>
      </c>
      <c r="I3" s="4">
        <f t="shared" si="0"/>
        <v>1.8094331039836245E-4</v>
      </c>
      <c r="J3" s="4">
        <f t="shared" si="0"/>
        <v>1.8169819479617295E-4</v>
      </c>
      <c r="K3" s="4">
        <f t="shared" si="0"/>
        <v>1.8260405607354555E-4</v>
      </c>
      <c r="L3" s="4">
        <f t="shared" si="0"/>
        <v>1.8369108960639269E-4</v>
      </c>
      <c r="M3" s="4">
        <f t="shared" si="0"/>
        <v>1.8499552984580924E-4</v>
      </c>
      <c r="N3" s="4">
        <f t="shared" si="0"/>
        <v>1.8656085813310909E-4</v>
      </c>
      <c r="O3" s="4">
        <f t="shared" si="0"/>
        <v>1.9069332481158073E-4</v>
      </c>
      <c r="P3" s="4">
        <f t="shared" si="0"/>
        <v>1.9339821209203491E-4</v>
      </c>
      <c r="Q3" s="4">
        <f t="shared" si="0"/>
        <v>1.9872042564494173E-4</v>
      </c>
      <c r="R3" s="4">
        <f t="shared" si="0"/>
        <v>2.0726875892293901E-4</v>
      </c>
      <c r="S3" s="4">
        <f t="shared" si="0"/>
        <v>2.2087960257644674E-4</v>
      </c>
      <c r="T3" s="4">
        <f t="shared" si="0"/>
        <v>2.3321557820644775E-4</v>
      </c>
      <c r="U3" s="4">
        <f t="shared" si="0"/>
        <v>2.4416861449583319E-4</v>
      </c>
      <c r="V3" s="4">
        <f t="shared" si="0"/>
        <v>2.5520702048540788E-4</v>
      </c>
      <c r="W3" s="4">
        <f t="shared" si="0"/>
        <v>2.6813250771937975E-4</v>
      </c>
      <c r="X3" s="4">
        <f t="shared" si="0"/>
        <v>2.6874611540887814E-4</v>
      </c>
      <c r="Y3" s="4">
        <f t="shared" si="0"/>
        <v>2.6889765596467346E-4</v>
      </c>
      <c r="Z3" s="4">
        <f t="shared" si="0"/>
        <v>2.6868478369135762E-4</v>
      </c>
      <c r="AA3" s="4">
        <f t="shared" si="0"/>
        <v>2.6836317606826254E-4</v>
      </c>
      <c r="AB3" s="4">
        <f t="shared" si="0"/>
        <v>2.6800857432185665E-4</v>
      </c>
      <c r="AC3" s="4">
        <f t="shared" si="0"/>
        <v>2.6768538132076103E-4</v>
      </c>
      <c r="AD3" s="4">
        <f t="shared" si="0"/>
        <v>2.6758871476476639E-4</v>
      </c>
      <c r="AE3" s="4">
        <f t="shared" si="0"/>
        <v>2.6838422590391448E-4</v>
      </c>
      <c r="AF3" s="4">
        <f t="shared" si="0"/>
        <v>2.680896942129553E-4</v>
      </c>
      <c r="AG3" s="4">
        <f t="shared" si="0"/>
        <v>2.6773623792290585E-4</v>
      </c>
      <c r="AH3" s="4">
        <f t="shared" si="0"/>
        <v>2.6742241608287124E-4</v>
      </c>
      <c r="AI3" s="4">
        <f t="shared" si="0"/>
        <v>2.6711860453534317E-4</v>
      </c>
      <c r="AJ3" s="4">
        <f t="shared" si="0"/>
        <v>2.6717307181513327E-4</v>
      </c>
    </row>
    <row r="4" spans="1:36">
      <c r="A4" t="s">
        <v>4</v>
      </c>
      <c r="B4" s="4">
        <f>Extrapolations!X3</f>
        <v>1.7822226031536964E-4</v>
      </c>
      <c r="C4" s="4">
        <f>Extrapolations!Y3</f>
        <v>1.7843293469658157E-4</v>
      </c>
      <c r="D4" s="4">
        <f>Extrapolations!Z3</f>
        <v>1.786857439540359E-4</v>
      </c>
      <c r="E4" s="4">
        <f>Extrapolations!AA3</f>
        <v>1.7898911506298109E-4</v>
      </c>
      <c r="F4" s="4">
        <f>Extrapolations!AB3</f>
        <v>1.7935316039371533E-4</v>
      </c>
      <c r="G4" s="4">
        <f>Extrapolations!AC3</f>
        <v>1.7979001479059641E-4</v>
      </c>
      <c r="H4" s="4">
        <f>Extrapolations!AD3</f>
        <v>1.8031424006685371E-4</v>
      </c>
      <c r="I4" s="4">
        <f>Extrapolations!AE3</f>
        <v>1.8094331039836245E-4</v>
      </c>
      <c r="J4" s="4">
        <f>Extrapolations!AF3</f>
        <v>1.8169819479617295E-4</v>
      </c>
      <c r="K4" s="4">
        <f>Extrapolations!AG3</f>
        <v>1.8260405607354555E-4</v>
      </c>
      <c r="L4" s="4">
        <f>Extrapolations!AH3</f>
        <v>1.8369108960639269E-4</v>
      </c>
      <c r="M4" s="4">
        <f>Extrapolations!AI3</f>
        <v>1.8499552984580924E-4</v>
      </c>
      <c r="N4" s="4">
        <f>Extrapolations!AJ3</f>
        <v>1.8656085813310909E-4</v>
      </c>
      <c r="O4" s="4">
        <f>Extrapolations!AL3</f>
        <v>1.9069332481158073E-4</v>
      </c>
      <c r="P4" s="4">
        <f>Extrapolations!AM3</f>
        <v>1.9339821209203491E-4</v>
      </c>
      <c r="Q4" s="4">
        <f>Extrapolations!AN3</f>
        <v>1.9872042564494173E-4</v>
      </c>
      <c r="R4" s="4">
        <f>Extrapolations!AO3</f>
        <v>2.0726875892293901E-4</v>
      </c>
      <c r="S4" s="4">
        <f>Extrapolations!AP3</f>
        <v>2.2087960257644674E-4</v>
      </c>
      <c r="T4" s="4">
        <f>Extrapolations!AQ3</f>
        <v>2.3321557820644775E-4</v>
      </c>
      <c r="U4" s="4">
        <f>Extrapolations!AR3</f>
        <v>2.4416861449583319E-4</v>
      </c>
      <c r="V4" s="4">
        <f>Extrapolations!AS3</f>
        <v>2.5520702048540788E-4</v>
      </c>
      <c r="W4" s="4">
        <f>Extrapolations!AT3</f>
        <v>2.6813250771937975E-4</v>
      </c>
      <c r="X4" s="4">
        <f>Extrapolations!AU3</f>
        <v>2.6874611540887814E-4</v>
      </c>
      <c r="Y4" s="4">
        <f>Extrapolations!AV3</f>
        <v>2.6889765596467346E-4</v>
      </c>
      <c r="Z4" s="4">
        <f>Extrapolations!AW3</f>
        <v>2.6868478369135762E-4</v>
      </c>
      <c r="AA4" s="4">
        <f>Extrapolations!AX3</f>
        <v>2.6836317606826254E-4</v>
      </c>
      <c r="AB4" s="4">
        <f>Extrapolations!AY3</f>
        <v>2.6800857432185665E-4</v>
      </c>
      <c r="AC4" s="4">
        <f>Extrapolations!AZ3</f>
        <v>2.6768538132076103E-4</v>
      </c>
      <c r="AD4" s="4">
        <f>Extrapolations!BA3</f>
        <v>2.6758871476476639E-4</v>
      </c>
      <c r="AE4" s="4">
        <f>Extrapolations!BB3</f>
        <v>2.6838422590391448E-4</v>
      </c>
      <c r="AF4" s="4">
        <f>Extrapolations!BC3</f>
        <v>2.680896942129553E-4</v>
      </c>
      <c r="AG4" s="4">
        <f>Extrapolations!BD3</f>
        <v>2.6773623792290585E-4</v>
      </c>
      <c r="AH4" s="4">
        <f>Extrapolations!BE3</f>
        <v>2.6742241608287124E-4</v>
      </c>
      <c r="AI4" s="4">
        <f>Extrapolations!BF3</f>
        <v>2.6711860453534317E-4</v>
      </c>
      <c r="AJ4" s="4">
        <f>Extrapolations!BG3</f>
        <v>2.6717307181513327E-4</v>
      </c>
    </row>
    <row r="5" spans="1:36">
      <c r="A5" t="s">
        <v>5</v>
      </c>
      <c r="B5" s="4">
        <f>B$4</f>
        <v>1.7822226031536964E-4</v>
      </c>
      <c r="C5" s="4">
        <f t="shared" ref="C5:AJ5" si="1">C$4</f>
        <v>1.7843293469658157E-4</v>
      </c>
      <c r="D5" s="4">
        <f t="shared" si="1"/>
        <v>1.786857439540359E-4</v>
      </c>
      <c r="E5" s="4">
        <f t="shared" si="1"/>
        <v>1.7898911506298109E-4</v>
      </c>
      <c r="F5" s="4">
        <f t="shared" si="1"/>
        <v>1.7935316039371533E-4</v>
      </c>
      <c r="G5" s="4">
        <f t="shared" si="1"/>
        <v>1.7979001479059641E-4</v>
      </c>
      <c r="H5" s="4">
        <f t="shared" si="1"/>
        <v>1.8031424006685371E-4</v>
      </c>
      <c r="I5" s="4">
        <f t="shared" si="1"/>
        <v>1.8094331039836245E-4</v>
      </c>
      <c r="J5" s="4">
        <f t="shared" si="1"/>
        <v>1.8169819479617295E-4</v>
      </c>
      <c r="K5" s="4">
        <f t="shared" si="1"/>
        <v>1.8260405607354555E-4</v>
      </c>
      <c r="L5" s="4">
        <f t="shared" si="1"/>
        <v>1.8369108960639269E-4</v>
      </c>
      <c r="M5" s="4">
        <f t="shared" si="1"/>
        <v>1.8499552984580924E-4</v>
      </c>
      <c r="N5" s="4">
        <f t="shared" si="1"/>
        <v>1.8656085813310909E-4</v>
      </c>
      <c r="O5" s="4">
        <f t="shared" si="1"/>
        <v>1.9069332481158073E-4</v>
      </c>
      <c r="P5" s="4">
        <f t="shared" si="1"/>
        <v>1.9339821209203491E-4</v>
      </c>
      <c r="Q5" s="4">
        <f t="shared" si="1"/>
        <v>1.9872042564494173E-4</v>
      </c>
      <c r="R5" s="4">
        <f t="shared" si="1"/>
        <v>2.0726875892293901E-4</v>
      </c>
      <c r="S5" s="4">
        <f t="shared" si="1"/>
        <v>2.2087960257644674E-4</v>
      </c>
      <c r="T5" s="4">
        <f t="shared" si="1"/>
        <v>2.3321557820644775E-4</v>
      </c>
      <c r="U5" s="4">
        <f t="shared" si="1"/>
        <v>2.4416861449583319E-4</v>
      </c>
      <c r="V5" s="4">
        <f t="shared" si="1"/>
        <v>2.5520702048540788E-4</v>
      </c>
      <c r="W5" s="4">
        <f t="shared" si="1"/>
        <v>2.6813250771937975E-4</v>
      </c>
      <c r="X5" s="4">
        <f t="shared" si="1"/>
        <v>2.6874611540887814E-4</v>
      </c>
      <c r="Y5" s="4">
        <f t="shared" si="1"/>
        <v>2.6889765596467346E-4</v>
      </c>
      <c r="Z5" s="4">
        <f t="shared" si="1"/>
        <v>2.6868478369135762E-4</v>
      </c>
      <c r="AA5" s="4">
        <f t="shared" si="1"/>
        <v>2.6836317606826254E-4</v>
      </c>
      <c r="AB5" s="4">
        <f t="shared" si="1"/>
        <v>2.6800857432185665E-4</v>
      </c>
      <c r="AC5" s="4">
        <f t="shared" si="1"/>
        <v>2.6768538132076103E-4</v>
      </c>
      <c r="AD5" s="4">
        <f t="shared" si="1"/>
        <v>2.6758871476476639E-4</v>
      </c>
      <c r="AE5" s="4">
        <f t="shared" si="1"/>
        <v>2.6838422590391448E-4</v>
      </c>
      <c r="AF5" s="4">
        <f t="shared" si="1"/>
        <v>2.680896942129553E-4</v>
      </c>
      <c r="AG5" s="4">
        <f t="shared" si="1"/>
        <v>2.6773623792290585E-4</v>
      </c>
      <c r="AH5" s="4">
        <f t="shared" si="1"/>
        <v>2.6742241608287124E-4</v>
      </c>
      <c r="AI5" s="4">
        <f t="shared" si="1"/>
        <v>2.6711860453534317E-4</v>
      </c>
      <c r="AJ5" s="4">
        <f t="shared" si="1"/>
        <v>2.6717307181513327E-4</v>
      </c>
    </row>
    <row r="6" spans="1:36">
      <c r="A6" t="s">
        <v>6</v>
      </c>
      <c r="B6" s="4">
        <f>B$4/(1-'Other Values'!$B$2)*'Other Values'!$B$6+B$4*(1-'Other Values'!$B$6)</f>
        <v>3.9232347566791237E-4</v>
      </c>
      <c r="C6" s="4">
        <f>C$4/(1-'Other Values'!$B$2)*'Other Values'!$B$6+C$4*(1-'Other Values'!$B$6)</f>
        <v>3.9278723650971174E-4</v>
      </c>
      <c r="D6" s="4">
        <f>D$4/(1-'Other Values'!$B$2)*'Other Values'!$B$6+D$4*(1-'Other Values'!$B$6)</f>
        <v>3.9334374951987107E-4</v>
      </c>
      <c r="E6" s="4">
        <f>E$4/(1-'Other Values'!$B$2)*'Other Values'!$B$6+E$4*(1-'Other Values'!$B$6)</f>
        <v>3.9401156513206223E-4</v>
      </c>
      <c r="F6" s="4">
        <f>F$4/(1-'Other Values'!$B$2)*'Other Values'!$B$6+F$4*(1-'Other Values'!$B$6)</f>
        <v>3.9481294386669176E-4</v>
      </c>
      <c r="G6" s="4">
        <f>G$4/(1-'Other Values'!$B$2)*'Other Values'!$B$6+G$4*(1-'Other Values'!$B$6)</f>
        <v>3.9577459834824708E-4</v>
      </c>
      <c r="H6" s="4">
        <f>H$4/(1-'Other Values'!$B$2)*'Other Values'!$B$6+H$4*(1-'Other Values'!$B$6)</f>
        <v>3.969285837261134E-4</v>
      </c>
      <c r="I6" s="4">
        <f>I$4/(1-'Other Values'!$B$2)*'Other Values'!$B$6+I$4*(1-'Other Values'!$B$6)</f>
        <v>3.9831336617955312E-4</v>
      </c>
      <c r="J6" s="4">
        <f>J$4/(1-'Other Values'!$B$2)*'Other Values'!$B$6+J$4*(1-'Other Values'!$B$6)</f>
        <v>3.9997510512368065E-4</v>
      </c>
      <c r="K6" s="4">
        <f>K$4/(1-'Other Values'!$B$2)*'Other Values'!$B$6+K$4*(1-'Other Values'!$B$6)</f>
        <v>4.0196919185663373E-4</v>
      </c>
      <c r="L6" s="4">
        <f>L$4/(1-'Other Values'!$B$2)*'Other Values'!$B$6+L$4*(1-'Other Values'!$B$6)</f>
        <v>4.0436209593617747E-4</v>
      </c>
      <c r="M6" s="4">
        <f>M$4/(1-'Other Values'!$B$2)*'Other Values'!$B$6+M$4*(1-'Other Values'!$B$6)</f>
        <v>4.0723358083163003E-4</v>
      </c>
      <c r="N6" s="4">
        <f>N$4/(1-'Other Values'!$B$2)*'Other Values'!$B$6+N$4*(1-'Other Values'!$B$6)</f>
        <v>4.1067936270617293E-4</v>
      </c>
      <c r="O6" s="4">
        <f>O$4/(1-'Other Values'!$B$2)*'Other Values'!$B$6+O$4*(1-'Other Values'!$B$6)</f>
        <v>4.1977622685496647E-4</v>
      </c>
      <c r="P6" s="4">
        <f>P$4/(1-'Other Values'!$B$2)*'Other Values'!$B$6+P$4*(1-'Other Values'!$B$6)</f>
        <v>4.2573053793417684E-4</v>
      </c>
      <c r="Q6" s="4">
        <f>Q$4/(1-'Other Values'!$B$2)*'Other Values'!$B$6+Q$4*(1-'Other Values'!$B$6)</f>
        <v>4.3744641066314143E-4</v>
      </c>
      <c r="R6" s="4">
        <f>R$4/(1-'Other Values'!$B$2)*'Other Values'!$B$6+R$4*(1-'Other Values'!$B$6)</f>
        <v>4.5626399168168018E-4</v>
      </c>
      <c r="S6" s="4">
        <f>S$4/(1-'Other Values'!$B$2)*'Other Values'!$B$6+S$4*(1-'Other Values'!$B$6)</f>
        <v>4.8622575672420442E-4</v>
      </c>
      <c r="T6" s="4">
        <f>T$4/(1-'Other Values'!$B$2)*'Other Values'!$B$6+T$4*(1-'Other Values'!$B$6)</f>
        <v>5.1338113465708825E-4</v>
      </c>
      <c r="U6" s="4">
        <f>U$4/(1-'Other Values'!$B$2)*'Other Values'!$B$6+U$4*(1-'Other Values'!$B$6)</f>
        <v>5.3749222638359068E-4</v>
      </c>
      <c r="V6" s="4">
        <f>V$4/(1-'Other Values'!$B$2)*'Other Values'!$B$6+V$4*(1-'Other Values'!$B$6)</f>
        <v>5.6179124377906233E-4</v>
      </c>
      <c r="W6" s="4">
        <f>W$4/(1-'Other Values'!$B$2)*'Other Values'!$B$6+W$4*(1-'Other Values'!$B$6)</f>
        <v>5.9024432291384505E-4</v>
      </c>
      <c r="X6" s="4">
        <f>X$4/(1-'Other Values'!$B$2)*'Other Values'!$B$6+X$4*(1-'Other Values'!$B$6)</f>
        <v>5.9159506720928034E-4</v>
      </c>
      <c r="Y6" s="4">
        <f>Y$4/(1-'Other Values'!$B$2)*'Other Values'!$B$6+Y$4*(1-'Other Values'!$B$6)</f>
        <v>5.9192865582749824E-4</v>
      </c>
      <c r="Z6" s="4">
        <f>Z$4/(1-'Other Values'!$B$2)*'Other Values'!$B$6+Z$4*(1-'Other Values'!$B$6)</f>
        <v>5.9146005673110693E-4</v>
      </c>
      <c r="AA6" s="4">
        <f>AA$4/(1-'Other Values'!$B$2)*'Other Values'!$B$6+AA$4*(1-'Other Values'!$B$6)</f>
        <v>5.9075209679237256E-4</v>
      </c>
      <c r="AB6" s="4">
        <f>AB$4/(1-'Other Values'!$B$2)*'Other Values'!$B$6+AB$4*(1-'Other Values'!$B$6)</f>
        <v>5.8997150636903438E-4</v>
      </c>
      <c r="AC6" s="4">
        <f>AC$4/(1-'Other Values'!$B$2)*'Other Values'!$B$6+AC$4*(1-'Other Values'!$B$6)</f>
        <v>5.8926005651267516E-4</v>
      </c>
      <c r="AD6" s="4">
        <f>AD$4/(1-'Other Values'!$B$2)*'Other Values'!$B$6+AD$4*(1-'Other Values'!$B$6)</f>
        <v>5.8904726289665018E-4</v>
      </c>
      <c r="AE6" s="4">
        <f>AE$4/(1-'Other Values'!$B$2)*'Other Values'!$B$6+AE$4*(1-'Other Values'!$B$6)</f>
        <v>5.9079843412795908E-4</v>
      </c>
      <c r="AF6" s="4">
        <f>AF$4/(1-'Other Values'!$B$2)*'Other Values'!$B$6+AF$4*(1-'Other Values'!$B$6)</f>
        <v>5.9015007686615028E-4</v>
      </c>
      <c r="AG6" s="4">
        <f>AG$4/(1-'Other Values'!$B$2)*'Other Values'!$B$6+AG$4*(1-'Other Values'!$B$6)</f>
        <v>5.8937200795397549E-4</v>
      </c>
      <c r="AH6" s="4">
        <f>AH$4/(1-'Other Values'!$B$2)*'Other Values'!$B$6+AH$4*(1-'Other Values'!$B$6)</f>
        <v>5.8868118698242571E-4</v>
      </c>
      <c r="AI6" s="4">
        <f>AI$4/(1-'Other Values'!$B$2)*'Other Values'!$B$6+AI$4*(1-'Other Values'!$B$6)</f>
        <v>5.8801240182582777E-4</v>
      </c>
      <c r="AJ6" s="4">
        <f>AJ$4/(1-'Other Values'!$B$2)*'Other Values'!$B$6+AJ$4*(1-'Other Values'!$B$6)</f>
        <v>5.8813230150883938E-4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25"/>
  <cols>
    <col min="1" max="1" width="31.1328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B$5/(1-'Other Values'!$B$3)</f>
        <v>3.3939305112920975E-3</v>
      </c>
      <c r="C2" s="4">
        <f>C$5/(1-'Other Values'!$B$3)</f>
        <v>3.4555013303961329E-3</v>
      </c>
      <c r="D2" s="4">
        <f>D$5/(1-'Other Values'!$B$3)</f>
        <v>3.5170721495001683E-3</v>
      </c>
      <c r="E2" s="4">
        <f>E$5/(1-'Other Values'!$B$3)</f>
        <v>3.5786429686041812E-3</v>
      </c>
      <c r="F2" s="4">
        <f>F$5/(1-'Other Values'!$B$3)</f>
        <v>3.6402137877082166E-3</v>
      </c>
      <c r="G2" s="4">
        <f>G$5/(1-'Other Values'!$B$3)</f>
        <v>3.7017846068122294E-3</v>
      </c>
      <c r="H2" s="4">
        <f>H$5/(1-'Other Values'!$B$3)</f>
        <v>3.7633554259162648E-3</v>
      </c>
      <c r="I2" s="4">
        <f>I$5/(1-'Other Values'!$B$3)</f>
        <v>3.8249262450202998E-3</v>
      </c>
      <c r="J2" s="4">
        <f>J$5/(1-'Other Values'!$B$3)</f>
        <v>3.8864970641243131E-3</v>
      </c>
      <c r="K2" s="4">
        <f>K$5/(1-'Other Values'!$B$3)</f>
        <v>3.9480678832283485E-3</v>
      </c>
      <c r="L2" s="4">
        <f>L$5/(1-'Other Values'!$B$3)</f>
        <v>4.0096387023323609E-3</v>
      </c>
      <c r="M2" s="4">
        <f>M$5/(1-'Other Values'!$B$3)</f>
        <v>4.0712095214363968E-3</v>
      </c>
      <c r="N2" s="4">
        <f>N$5/(1-'Other Values'!$B$3)</f>
        <v>4.1327803405404318E-3</v>
      </c>
      <c r="O2" s="4">
        <f>O$5/(1-'Other Values'!$B$3)</f>
        <v>4.194351159644445E-3</v>
      </c>
      <c r="P2" s="4">
        <f>P$5/(1-'Other Values'!$B$3)</f>
        <v>4.25592197874848E-3</v>
      </c>
      <c r="Q2" s="4">
        <f>Q$5/(1-'Other Values'!$B$3)</f>
        <v>4.3174927978524933E-3</v>
      </c>
      <c r="R2" s="4">
        <f>R$5/(1-'Other Values'!$B$3)</f>
        <v>4.3790636169565283E-3</v>
      </c>
      <c r="S2" s="4">
        <f>S$5/(1-'Other Values'!$B$3)</f>
        <v>4.4406344360605633E-3</v>
      </c>
      <c r="T2" s="4">
        <f>T$5/(1-'Other Values'!$B$3)</f>
        <v>4.5022052551645765E-3</v>
      </c>
      <c r="U2" s="4">
        <f>U$5/(1-'Other Values'!$B$3)</f>
        <v>4.5637760742686115E-3</v>
      </c>
      <c r="V2" s="4">
        <f>V$5/(1-'Other Values'!$B$3)</f>
        <v>4.6253468933726248E-3</v>
      </c>
      <c r="W2" s="4">
        <f>W$5/(1-'Other Values'!$B$3)</f>
        <v>4.6869177124766598E-3</v>
      </c>
      <c r="X2" s="4">
        <f>X$5/(1-'Other Values'!$B$3)</f>
        <v>4.7484885315806956E-3</v>
      </c>
      <c r="Y2" s="4">
        <f>Y$5/(1-'Other Values'!$B$3)</f>
        <v>4.810059350684708E-3</v>
      </c>
      <c r="Z2" s="4">
        <f>Z$5/(1-'Other Values'!$B$3)</f>
        <v>4.8716301697887439E-3</v>
      </c>
      <c r="AA2" s="4">
        <f>AA$5/(1-'Other Values'!$B$3)</f>
        <v>4.9332009888927563E-3</v>
      </c>
      <c r="AB2" s="4">
        <f>AB$5/(1-'Other Values'!$B$3)</f>
        <v>4.9947718079967921E-3</v>
      </c>
      <c r="AC2" s="4">
        <f>AC$5/(1-'Other Values'!$B$3)</f>
        <v>5.0563426271008046E-3</v>
      </c>
      <c r="AD2" s="4">
        <f>AD$5/(1-'Other Values'!$B$3)</f>
        <v>5.1906780310398215E-3</v>
      </c>
      <c r="AE2" s="4">
        <f>AE$5/(1-'Other Values'!$B$3)</f>
        <v>5.3865358628093982E-3</v>
      </c>
      <c r="AF2" s="4">
        <f>AF$5/(1-'Other Values'!$B$3)</f>
        <v>5.3986372914702182E-3</v>
      </c>
      <c r="AG2" s="4">
        <f>AG$5/(1-'Other Values'!$B$3)</f>
        <v>5.4754742465891303E-3</v>
      </c>
      <c r="AH2" s="4">
        <f>AH$5/(1-'Other Values'!$B$3)</f>
        <v>5.5873207634750347E-3</v>
      </c>
      <c r="AI2" s="4">
        <f>AI$5/(1-'Other Values'!$B$3)</f>
        <v>5.6367899038217125E-3</v>
      </c>
      <c r="AJ2" s="4">
        <f>AJ$5/(1-'Other Values'!$B$3)</f>
        <v>5.7588251885955927E-3</v>
      </c>
    </row>
    <row r="3" spans="1:36">
      <c r="A3" t="s">
        <v>3</v>
      </c>
      <c r="B3" s="4">
        <f>B$5</f>
        <v>1.0561559965646316E-3</v>
      </c>
      <c r="C3" s="4">
        <f t="shared" ref="C3:AJ4" si="0">C$5</f>
        <v>1.0753161972799274E-3</v>
      </c>
      <c r="D3" s="4">
        <f t="shared" si="0"/>
        <v>1.0944763979952232E-3</v>
      </c>
      <c r="E3" s="4">
        <f t="shared" si="0"/>
        <v>1.113636598710512E-3</v>
      </c>
      <c r="F3" s="4">
        <f t="shared" si="0"/>
        <v>1.1327967994258078E-3</v>
      </c>
      <c r="G3" s="4">
        <f t="shared" si="0"/>
        <v>1.1519570001410967E-3</v>
      </c>
      <c r="H3" s="4">
        <f t="shared" si="0"/>
        <v>1.1711172008563924E-3</v>
      </c>
      <c r="I3" s="4">
        <f t="shared" si="0"/>
        <v>1.1902774015716882E-3</v>
      </c>
      <c r="J3" s="4">
        <f t="shared" si="0"/>
        <v>1.2094376022869771E-3</v>
      </c>
      <c r="K3" s="4">
        <f t="shared" si="0"/>
        <v>1.2285978030022729E-3</v>
      </c>
      <c r="L3" s="4">
        <f t="shared" si="0"/>
        <v>1.2477580037175617E-3</v>
      </c>
      <c r="M3" s="4">
        <f t="shared" si="0"/>
        <v>1.2669182044328575E-3</v>
      </c>
      <c r="N3" s="4">
        <f t="shared" si="0"/>
        <v>1.2860784051481533E-3</v>
      </c>
      <c r="O3" s="4">
        <f t="shared" si="0"/>
        <v>1.3052386058634421E-3</v>
      </c>
      <c r="P3" s="4">
        <f t="shared" si="0"/>
        <v>1.3243988065787379E-3</v>
      </c>
      <c r="Q3" s="4">
        <f t="shared" si="0"/>
        <v>1.3435590072940267E-3</v>
      </c>
      <c r="R3" s="4">
        <f t="shared" si="0"/>
        <v>1.3627192080093225E-3</v>
      </c>
      <c r="S3" s="4">
        <f t="shared" si="0"/>
        <v>1.3818794087246183E-3</v>
      </c>
      <c r="T3" s="4">
        <f t="shared" si="0"/>
        <v>1.4010396094399072E-3</v>
      </c>
      <c r="U3" s="4">
        <f t="shared" si="0"/>
        <v>1.4201998101552029E-3</v>
      </c>
      <c r="V3" s="4">
        <f t="shared" si="0"/>
        <v>1.4393600108704918E-3</v>
      </c>
      <c r="W3" s="4">
        <f t="shared" si="0"/>
        <v>1.4585202115857876E-3</v>
      </c>
      <c r="X3" s="4">
        <f t="shared" si="0"/>
        <v>1.4776804123010833E-3</v>
      </c>
      <c r="Y3" s="4">
        <f t="shared" si="0"/>
        <v>1.4968406130163722E-3</v>
      </c>
      <c r="Z3" s="4">
        <f t="shared" si="0"/>
        <v>1.516000813731668E-3</v>
      </c>
      <c r="AA3" s="4">
        <f t="shared" si="0"/>
        <v>1.5351610144469568E-3</v>
      </c>
      <c r="AB3" s="4">
        <f t="shared" si="0"/>
        <v>1.5543212151622526E-3</v>
      </c>
      <c r="AC3" s="4">
        <f t="shared" si="0"/>
        <v>1.5734814158775414E-3</v>
      </c>
      <c r="AD3" s="4">
        <f t="shared" si="0"/>
        <v>1.6152852011787054E-3</v>
      </c>
      <c r="AE3" s="4">
        <f t="shared" si="0"/>
        <v>1.6762341283324419E-3</v>
      </c>
      <c r="AF3" s="4">
        <f t="shared" si="0"/>
        <v>1.6799999674987417E-3</v>
      </c>
      <c r="AG3" s="4">
        <f t="shared" si="0"/>
        <v>1.7039108315062995E-3</v>
      </c>
      <c r="AH3" s="4">
        <f t="shared" si="0"/>
        <v>1.7387163082568954E-3</v>
      </c>
      <c r="AI3" s="4">
        <f t="shared" si="0"/>
        <v>1.7541105919784412E-3</v>
      </c>
      <c r="AJ3" s="4">
        <f t="shared" si="0"/>
        <v>1.7920867076878157E-3</v>
      </c>
    </row>
    <row r="4" spans="1:36">
      <c r="A4" t="s">
        <v>4</v>
      </c>
      <c r="B4" s="4">
        <f>B$5</f>
        <v>1.0561559965646316E-3</v>
      </c>
      <c r="C4" s="4">
        <f t="shared" si="0"/>
        <v>1.0753161972799274E-3</v>
      </c>
      <c r="D4" s="4">
        <f t="shared" si="0"/>
        <v>1.0944763979952232E-3</v>
      </c>
      <c r="E4" s="4">
        <f t="shared" si="0"/>
        <v>1.113636598710512E-3</v>
      </c>
      <c r="F4" s="4">
        <f t="shared" si="0"/>
        <v>1.1327967994258078E-3</v>
      </c>
      <c r="G4" s="4">
        <f t="shared" si="0"/>
        <v>1.1519570001410967E-3</v>
      </c>
      <c r="H4" s="4">
        <f t="shared" si="0"/>
        <v>1.1711172008563924E-3</v>
      </c>
      <c r="I4" s="4">
        <f t="shared" si="0"/>
        <v>1.1902774015716882E-3</v>
      </c>
      <c r="J4" s="4">
        <f t="shared" si="0"/>
        <v>1.2094376022869771E-3</v>
      </c>
      <c r="K4" s="4">
        <f t="shared" si="0"/>
        <v>1.2285978030022729E-3</v>
      </c>
      <c r="L4" s="4">
        <f t="shared" si="0"/>
        <v>1.2477580037175617E-3</v>
      </c>
      <c r="M4" s="4">
        <f t="shared" si="0"/>
        <v>1.2669182044328575E-3</v>
      </c>
      <c r="N4" s="4">
        <f t="shared" si="0"/>
        <v>1.2860784051481533E-3</v>
      </c>
      <c r="O4" s="4">
        <f t="shared" si="0"/>
        <v>1.3052386058634421E-3</v>
      </c>
      <c r="P4" s="4">
        <f t="shared" si="0"/>
        <v>1.3243988065787379E-3</v>
      </c>
      <c r="Q4" s="4">
        <f t="shared" si="0"/>
        <v>1.3435590072940267E-3</v>
      </c>
      <c r="R4" s="4">
        <f t="shared" si="0"/>
        <v>1.3627192080093225E-3</v>
      </c>
      <c r="S4" s="4">
        <f t="shared" si="0"/>
        <v>1.3818794087246183E-3</v>
      </c>
      <c r="T4" s="4">
        <f t="shared" si="0"/>
        <v>1.4010396094399072E-3</v>
      </c>
      <c r="U4" s="4">
        <f t="shared" si="0"/>
        <v>1.4201998101552029E-3</v>
      </c>
      <c r="V4" s="4">
        <f t="shared" si="0"/>
        <v>1.4393600108704918E-3</v>
      </c>
      <c r="W4" s="4">
        <f t="shared" si="0"/>
        <v>1.4585202115857876E-3</v>
      </c>
      <c r="X4" s="4">
        <f t="shared" si="0"/>
        <v>1.4776804123010833E-3</v>
      </c>
      <c r="Y4" s="4">
        <f t="shared" si="0"/>
        <v>1.4968406130163722E-3</v>
      </c>
      <c r="Z4" s="4">
        <f t="shared" si="0"/>
        <v>1.516000813731668E-3</v>
      </c>
      <c r="AA4" s="4">
        <f t="shared" si="0"/>
        <v>1.5351610144469568E-3</v>
      </c>
      <c r="AB4" s="4">
        <f t="shared" si="0"/>
        <v>1.5543212151622526E-3</v>
      </c>
      <c r="AC4" s="4">
        <f t="shared" si="0"/>
        <v>1.5734814158775414E-3</v>
      </c>
      <c r="AD4" s="4">
        <f t="shared" si="0"/>
        <v>1.6152852011787054E-3</v>
      </c>
      <c r="AE4" s="4">
        <f t="shared" si="0"/>
        <v>1.6762341283324419E-3</v>
      </c>
      <c r="AF4" s="4">
        <f t="shared" si="0"/>
        <v>1.6799999674987417E-3</v>
      </c>
      <c r="AG4" s="4">
        <f t="shared" si="0"/>
        <v>1.7039108315062995E-3</v>
      </c>
      <c r="AH4" s="4">
        <f t="shared" si="0"/>
        <v>1.7387163082568954E-3</v>
      </c>
      <c r="AI4" s="4">
        <f t="shared" si="0"/>
        <v>1.7541105919784412E-3</v>
      </c>
      <c r="AJ4" s="4">
        <f t="shared" si="0"/>
        <v>1.7920867076878157E-3</v>
      </c>
    </row>
    <row r="5" spans="1:36">
      <c r="A5" t="s">
        <v>5</v>
      </c>
      <c r="B5" s="4">
        <f>Extrapolations!I4</f>
        <v>1.0561559965646316E-3</v>
      </c>
      <c r="C5" s="4">
        <f>Extrapolations!J4</f>
        <v>1.0753161972799274E-3</v>
      </c>
      <c r="D5" s="4">
        <f>Extrapolations!K4</f>
        <v>1.0944763979952232E-3</v>
      </c>
      <c r="E5" s="4">
        <f>Extrapolations!L4</f>
        <v>1.113636598710512E-3</v>
      </c>
      <c r="F5" s="4">
        <f>Extrapolations!M4</f>
        <v>1.1327967994258078E-3</v>
      </c>
      <c r="G5" s="4">
        <f>Extrapolations!N4</f>
        <v>1.1519570001410967E-3</v>
      </c>
      <c r="H5" s="4">
        <f>Extrapolations!O4</f>
        <v>1.1711172008563924E-3</v>
      </c>
      <c r="I5" s="4">
        <f>Extrapolations!P4</f>
        <v>1.1902774015716882E-3</v>
      </c>
      <c r="J5" s="4">
        <f>Extrapolations!Q4</f>
        <v>1.2094376022869771E-3</v>
      </c>
      <c r="K5" s="4">
        <f>Extrapolations!R4</f>
        <v>1.2285978030022729E-3</v>
      </c>
      <c r="L5" s="4">
        <f>Extrapolations!S4</f>
        <v>1.2477580037175617E-3</v>
      </c>
      <c r="M5" s="4">
        <f>Extrapolations!T4</f>
        <v>1.2669182044328575E-3</v>
      </c>
      <c r="N5" s="4">
        <f>Extrapolations!U4</f>
        <v>1.2860784051481533E-3</v>
      </c>
      <c r="O5" s="4">
        <f>Extrapolations!V4</f>
        <v>1.3052386058634421E-3</v>
      </c>
      <c r="P5" s="4">
        <f>Extrapolations!W4</f>
        <v>1.3243988065787379E-3</v>
      </c>
      <c r="Q5" s="4">
        <f>Extrapolations!X4</f>
        <v>1.3435590072940267E-3</v>
      </c>
      <c r="R5" s="4">
        <f>Extrapolations!Y4</f>
        <v>1.3627192080093225E-3</v>
      </c>
      <c r="S5" s="4">
        <f>Extrapolations!Z4</f>
        <v>1.3818794087246183E-3</v>
      </c>
      <c r="T5" s="4">
        <f>Extrapolations!AA4</f>
        <v>1.4010396094399072E-3</v>
      </c>
      <c r="U5" s="4">
        <f>Extrapolations!AB4</f>
        <v>1.4201998101552029E-3</v>
      </c>
      <c r="V5" s="4">
        <f>Extrapolations!AC4</f>
        <v>1.4393600108704918E-3</v>
      </c>
      <c r="W5" s="4">
        <f>Extrapolations!AD4</f>
        <v>1.4585202115857876E-3</v>
      </c>
      <c r="X5" s="4">
        <f>Extrapolations!AE4</f>
        <v>1.4776804123010833E-3</v>
      </c>
      <c r="Y5" s="4">
        <f>Extrapolations!AF4</f>
        <v>1.4968406130163722E-3</v>
      </c>
      <c r="Z5" s="4">
        <f>Extrapolations!AG4</f>
        <v>1.516000813731668E-3</v>
      </c>
      <c r="AA5" s="4">
        <f>Extrapolations!AH4</f>
        <v>1.5351610144469568E-3</v>
      </c>
      <c r="AB5" s="4">
        <f>Extrapolations!AI4</f>
        <v>1.5543212151622526E-3</v>
      </c>
      <c r="AC5" s="4">
        <f>Extrapolations!AJ4</f>
        <v>1.5734814158775414E-3</v>
      </c>
      <c r="AD5" s="4">
        <f>Extrapolations!AL4</f>
        <v>1.6152852011787054E-3</v>
      </c>
      <c r="AE5" s="4">
        <f>Extrapolations!AM4</f>
        <v>1.6762341283324419E-3</v>
      </c>
      <c r="AF5" s="4">
        <f>Extrapolations!AN4</f>
        <v>1.6799999674987417E-3</v>
      </c>
      <c r="AG5" s="4">
        <f>Extrapolations!AO4</f>
        <v>1.7039108315062995E-3</v>
      </c>
      <c r="AH5" s="4">
        <f>Extrapolations!AP4</f>
        <v>1.7387163082568954E-3</v>
      </c>
      <c r="AI5" s="4">
        <f>Extrapolations!AQ4</f>
        <v>1.7541105919784412E-3</v>
      </c>
      <c r="AJ5" s="4">
        <f>Extrapolations!AR4</f>
        <v>1.7920867076878157E-3</v>
      </c>
    </row>
    <row r="6" spans="1:36">
      <c r="A6" t="s">
        <v>6</v>
      </c>
      <c r="B6" s="4">
        <f>B$5/(1-'Other Values'!$B$3)*'Other Values'!$B$6+B$5*(1-'Other Values'!$B$6)</f>
        <v>2.341931979664738E-3</v>
      </c>
      <c r="C6" s="4">
        <f>C$5/(1-'Other Values'!$B$3)*'Other Values'!$B$6+C$5*(1-'Other Values'!$B$6)</f>
        <v>2.3844180204938407E-3</v>
      </c>
      <c r="D6" s="4">
        <f>D$5/(1-'Other Values'!$B$3)*'Other Values'!$B$6+D$5*(1-'Other Values'!$B$6)</f>
        <v>2.4269040613229429E-3</v>
      </c>
      <c r="E6" s="4">
        <f>E$5/(1-'Other Values'!$B$3)*'Other Values'!$B$6+E$5*(1-'Other Values'!$B$6)</f>
        <v>2.46939010215203E-3</v>
      </c>
      <c r="F6" s="4">
        <f>F$5/(1-'Other Values'!$B$3)*'Other Values'!$B$6+F$5*(1-'Other Values'!$B$6)</f>
        <v>2.5118761429811327E-3</v>
      </c>
      <c r="G6" s="4">
        <f>G$5/(1-'Other Values'!$B$3)*'Other Values'!$B$6+G$5*(1-'Other Values'!$B$6)</f>
        <v>2.5543621838102198E-3</v>
      </c>
      <c r="H6" s="4">
        <f>H$5/(1-'Other Values'!$B$3)*'Other Values'!$B$6+H$5*(1-'Other Values'!$B$6)</f>
        <v>2.5968482246393225E-3</v>
      </c>
      <c r="I6" s="4">
        <f>I$5/(1-'Other Values'!$B$3)*'Other Values'!$B$6+I$5*(1-'Other Values'!$B$6)</f>
        <v>2.6393342654684247E-3</v>
      </c>
      <c r="J6" s="4">
        <f>J$5/(1-'Other Values'!$B$3)*'Other Values'!$B$6+J$5*(1-'Other Values'!$B$6)</f>
        <v>2.6818203062975122E-3</v>
      </c>
      <c r="K6" s="4">
        <f>K$5/(1-'Other Values'!$B$3)*'Other Values'!$B$6+K$5*(1-'Other Values'!$B$6)</f>
        <v>2.7243063471266145E-3</v>
      </c>
      <c r="L6" s="4">
        <f>L$5/(1-'Other Values'!$B$3)*'Other Values'!$B$6+L$5*(1-'Other Values'!$B$6)</f>
        <v>2.7667923879557015E-3</v>
      </c>
      <c r="M6" s="4">
        <f>M$5/(1-'Other Values'!$B$3)*'Other Values'!$B$6+M$5*(1-'Other Values'!$B$6)</f>
        <v>2.8092784287848042E-3</v>
      </c>
      <c r="N6" s="4">
        <f>N$5/(1-'Other Values'!$B$3)*'Other Values'!$B$6+N$5*(1-'Other Values'!$B$6)</f>
        <v>2.8517644696139065E-3</v>
      </c>
      <c r="O6" s="4">
        <f>O$5/(1-'Other Values'!$B$3)*'Other Values'!$B$6+O$5*(1-'Other Values'!$B$6)</f>
        <v>2.8942505104429936E-3</v>
      </c>
      <c r="P6" s="4">
        <f>P$5/(1-'Other Values'!$B$3)*'Other Values'!$B$6+P$5*(1-'Other Values'!$B$6)</f>
        <v>2.9367365512720962E-3</v>
      </c>
      <c r="Q6" s="4">
        <f>Q$5/(1-'Other Values'!$B$3)*'Other Values'!$B$6+Q$5*(1-'Other Values'!$B$6)</f>
        <v>2.9792225921011837E-3</v>
      </c>
      <c r="R6" s="4">
        <f>R$5/(1-'Other Values'!$B$3)*'Other Values'!$B$6+R$5*(1-'Other Values'!$B$6)</f>
        <v>3.021708632930286E-3</v>
      </c>
      <c r="S6" s="4">
        <f>S$5/(1-'Other Values'!$B$3)*'Other Values'!$B$6+S$5*(1-'Other Values'!$B$6)</f>
        <v>3.0641946737593882E-3</v>
      </c>
      <c r="T6" s="4">
        <f>T$5/(1-'Other Values'!$B$3)*'Other Values'!$B$6+T$5*(1-'Other Values'!$B$6)</f>
        <v>3.1066807145884753E-3</v>
      </c>
      <c r="U6" s="4">
        <f>U$5/(1-'Other Values'!$B$3)*'Other Values'!$B$6+U$5*(1-'Other Values'!$B$6)</f>
        <v>3.1491667554175776E-3</v>
      </c>
      <c r="V6" s="4">
        <f>V$5/(1-'Other Values'!$B$3)*'Other Values'!$B$6+V$5*(1-'Other Values'!$B$6)</f>
        <v>3.1916527962466651E-3</v>
      </c>
      <c r="W6" s="4">
        <f>W$5/(1-'Other Values'!$B$3)*'Other Values'!$B$6+W$5*(1-'Other Values'!$B$6)</f>
        <v>3.2341388370757673E-3</v>
      </c>
      <c r="X6" s="4">
        <f>X$5/(1-'Other Values'!$B$3)*'Other Values'!$B$6+X$5*(1-'Other Values'!$B$6)</f>
        <v>3.2766248779048704E-3</v>
      </c>
      <c r="Y6" s="4">
        <f>Y$5/(1-'Other Values'!$B$3)*'Other Values'!$B$6+Y$5*(1-'Other Values'!$B$6)</f>
        <v>3.3191109187339571E-3</v>
      </c>
      <c r="Z6" s="4">
        <f>Z$5/(1-'Other Values'!$B$3)*'Other Values'!$B$6+Z$5*(1-'Other Values'!$B$6)</f>
        <v>3.3615969595630598E-3</v>
      </c>
      <c r="AA6" s="4">
        <f>AA$5/(1-'Other Values'!$B$3)*'Other Values'!$B$6+AA$5*(1-'Other Values'!$B$6)</f>
        <v>3.4040830003921468E-3</v>
      </c>
      <c r="AB6" s="4">
        <f>AB$5/(1-'Other Values'!$B$3)*'Other Values'!$B$6+AB$5*(1-'Other Values'!$B$6)</f>
        <v>3.4465690412212495E-3</v>
      </c>
      <c r="AC6" s="4">
        <f>AC$5/(1-'Other Values'!$B$3)*'Other Values'!$B$6+AC$5*(1-'Other Values'!$B$6)</f>
        <v>3.4890550820503362E-3</v>
      </c>
      <c r="AD6" s="4">
        <f>AD$5/(1-'Other Values'!$B$3)*'Other Values'!$B$6+AD$5*(1-'Other Values'!$B$6)</f>
        <v>3.5817512576023195E-3</v>
      </c>
      <c r="AE6" s="4">
        <f>AE$5/(1-'Other Values'!$B$3)*'Other Values'!$B$6+AE$5*(1-'Other Values'!$B$6)</f>
        <v>3.7169000822947682E-3</v>
      </c>
      <c r="AF6" s="4">
        <f>AF$5/(1-'Other Values'!$B$3)*'Other Values'!$B$6+AF$5*(1-'Other Values'!$B$6)</f>
        <v>3.7252504956830539E-3</v>
      </c>
      <c r="AG6" s="4">
        <f>AG$5/(1-'Other Values'!$B$3)*'Other Values'!$B$6+AG$5*(1-'Other Values'!$B$6)</f>
        <v>3.7782707098018569E-3</v>
      </c>
      <c r="AH6" s="4">
        <f>AH$5/(1-'Other Values'!$B$3)*'Other Values'!$B$6+AH$5*(1-'Other Values'!$B$6)</f>
        <v>3.8554487586268723E-3</v>
      </c>
      <c r="AI6" s="4">
        <f>AI$5/(1-'Other Values'!$B$3)*'Other Values'!$B$6+AI$5*(1-'Other Values'!$B$6)</f>
        <v>3.8895842134922406E-3</v>
      </c>
      <c r="AJ6" s="4">
        <f>AJ$5/(1-'Other Values'!$B$3)*'Other Values'!$B$6+AJ$5*(1-'Other Values'!$B$6)</f>
        <v>3.9737928721870937E-3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25"/>
  <cols>
    <col min="1" max="1" width="31.1328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B$5/(1-'Other Values'!$B$3)</f>
        <v>1.8551994361273299E-3</v>
      </c>
      <c r="C2" s="4">
        <f>C$5/(1-'Other Values'!$B$3)</f>
        <v>1.8888554430796353E-3</v>
      </c>
      <c r="D2" s="4">
        <f>D$5/(1-'Other Values'!$B$3)</f>
        <v>1.9225114500319408E-3</v>
      </c>
      <c r="E2" s="4">
        <f>E$5/(1-'Other Values'!$B$3)</f>
        <v>1.9561674569842464E-3</v>
      </c>
      <c r="F2" s="4">
        <f>F$5/(1-'Other Values'!$B$3)</f>
        <v>1.9898234639365519E-3</v>
      </c>
      <c r="G2" s="4">
        <f>G$5/(1-'Other Values'!$B$3)</f>
        <v>2.023479470888846E-3</v>
      </c>
      <c r="H2" s="4">
        <f>H$5/(1-'Other Values'!$B$3)</f>
        <v>2.0571354778411515E-3</v>
      </c>
      <c r="I2" s="4">
        <f>I$5/(1-'Other Values'!$B$3)</f>
        <v>2.0907914847934574E-3</v>
      </c>
      <c r="J2" s="4">
        <f>J$5/(1-'Other Values'!$B$3)</f>
        <v>2.1244474917457628E-3</v>
      </c>
      <c r="K2" s="4">
        <f>K$5/(1-'Other Values'!$B$3)</f>
        <v>2.1581034986980683E-3</v>
      </c>
      <c r="L2" s="4">
        <f>L$5/(1-'Other Values'!$B$3)</f>
        <v>2.1917595056503737E-3</v>
      </c>
      <c r="M2" s="4">
        <f>M$5/(1-'Other Values'!$B$3)</f>
        <v>2.2254155126026792E-3</v>
      </c>
      <c r="N2" s="4">
        <f>N$5/(1-'Other Values'!$B$3)</f>
        <v>2.2590715195549846E-3</v>
      </c>
      <c r="O2" s="4">
        <f>O$5/(1-'Other Values'!$B$3)</f>
        <v>2.2927275265072901E-3</v>
      </c>
      <c r="P2" s="4">
        <f>P$5/(1-'Other Values'!$B$3)</f>
        <v>2.3263835334595955E-3</v>
      </c>
      <c r="Q2" s="4">
        <f>Q$5/(1-'Other Values'!$B$3)</f>
        <v>2.360039540411901E-3</v>
      </c>
      <c r="R2" s="4">
        <f>R$5/(1-'Other Values'!$B$3)</f>
        <v>2.3936955473642064E-3</v>
      </c>
      <c r="S2" s="4">
        <f>S$5/(1-'Other Values'!$B$3)</f>
        <v>2.4273515543165123E-3</v>
      </c>
      <c r="T2" s="4">
        <f>T$5/(1-'Other Values'!$B$3)</f>
        <v>2.4610075612688177E-3</v>
      </c>
      <c r="U2" s="4">
        <f>U$5/(1-'Other Values'!$B$3)</f>
        <v>2.4946635682211232E-3</v>
      </c>
      <c r="V2" s="4">
        <f>V$5/(1-'Other Values'!$B$3)</f>
        <v>2.5283195751734286E-3</v>
      </c>
      <c r="W2" s="4">
        <f>W$5/(1-'Other Values'!$B$3)</f>
        <v>2.5619755821257341E-3</v>
      </c>
      <c r="X2" s="4">
        <f>X$5/(1-'Other Values'!$B$3)</f>
        <v>2.5956315890780395E-3</v>
      </c>
      <c r="Y2" s="4">
        <f>Y$5/(1-'Other Values'!$B$3)</f>
        <v>2.629287596030345E-3</v>
      </c>
      <c r="Z2" s="4">
        <f>Z$5/(1-'Other Values'!$B$3)</f>
        <v>2.6629436029826504E-3</v>
      </c>
      <c r="AA2" s="4">
        <f>AA$5/(1-'Other Values'!$B$3)</f>
        <v>2.6965996099349559E-3</v>
      </c>
      <c r="AB2" s="4">
        <f>AB$5/(1-'Other Values'!$B$3)</f>
        <v>2.7302556168872613E-3</v>
      </c>
      <c r="AC2" s="4">
        <f>AC$5/(1-'Other Values'!$B$3)</f>
        <v>2.7639116238395559E-3</v>
      </c>
      <c r="AD2" s="4">
        <f>AD$5/(1-'Other Values'!$B$3)</f>
        <v>2.8373424041134676E-3</v>
      </c>
      <c r="AE2" s="4">
        <f>AE$5/(1-'Other Values'!$B$3)</f>
        <v>2.9444027395714579E-3</v>
      </c>
      <c r="AF2" s="4">
        <f>AF$5/(1-'Other Values'!$B$3)</f>
        <v>2.9510176550958602E-3</v>
      </c>
      <c r="AG2" s="4">
        <f>AG$5/(1-'Other Values'!$B$3)</f>
        <v>2.99301847842918E-3</v>
      </c>
      <c r="AH2" s="4">
        <f>AH$5/(1-'Other Values'!$B$3)</f>
        <v>3.054156322698284E-3</v>
      </c>
      <c r="AI2" s="4">
        <f>AI$5/(1-'Other Values'!$B$3)</f>
        <v>3.0811972774177497E-3</v>
      </c>
      <c r="AJ2" s="4">
        <f>AJ$5/(1-'Other Values'!$B$3)</f>
        <v>3.1479045334287005E-3</v>
      </c>
    </row>
    <row r="3" spans="1:36">
      <c r="A3" t="s">
        <v>3</v>
      </c>
      <c r="B3" s="4">
        <f>B$5</f>
        <v>5.7731883512937641E-4</v>
      </c>
      <c r="C3" s="4">
        <f t="shared" ref="C3:AJ4" si="0">C$5</f>
        <v>5.87792235643863E-4</v>
      </c>
      <c r="D3" s="4">
        <f t="shared" si="0"/>
        <v>5.9826563615834958E-4</v>
      </c>
      <c r="E3" s="4">
        <f t="shared" si="0"/>
        <v>6.0873903667283617E-4</v>
      </c>
      <c r="F3" s="4">
        <f t="shared" si="0"/>
        <v>6.1921243718732275E-4</v>
      </c>
      <c r="G3" s="4">
        <f t="shared" si="0"/>
        <v>6.2968583770180587E-4</v>
      </c>
      <c r="H3" s="4">
        <f t="shared" si="0"/>
        <v>6.4015923821629246E-4</v>
      </c>
      <c r="I3" s="4">
        <f t="shared" si="0"/>
        <v>6.5063263873077904E-4</v>
      </c>
      <c r="J3" s="4">
        <f t="shared" si="0"/>
        <v>6.6110603924526563E-4</v>
      </c>
      <c r="K3" s="4">
        <f t="shared" si="0"/>
        <v>6.7157943975975222E-4</v>
      </c>
      <c r="L3" s="4">
        <f t="shared" si="0"/>
        <v>6.820528402742388E-4</v>
      </c>
      <c r="M3" s="4">
        <f t="shared" si="0"/>
        <v>6.9252624078872539E-4</v>
      </c>
      <c r="N3" s="4">
        <f t="shared" si="0"/>
        <v>7.0299964130321197E-4</v>
      </c>
      <c r="O3" s="4">
        <f t="shared" si="0"/>
        <v>7.1347304181769856E-4</v>
      </c>
      <c r="P3" s="4">
        <f t="shared" si="0"/>
        <v>7.2394644233218515E-4</v>
      </c>
      <c r="Q3" s="4">
        <f t="shared" si="0"/>
        <v>7.3441984284667173E-4</v>
      </c>
      <c r="R3" s="4">
        <f t="shared" si="0"/>
        <v>7.4489324336115832E-4</v>
      </c>
      <c r="S3" s="4">
        <f t="shared" si="0"/>
        <v>7.553666438756449E-4</v>
      </c>
      <c r="T3" s="4">
        <f t="shared" si="0"/>
        <v>7.6584004439013149E-4</v>
      </c>
      <c r="U3" s="4">
        <f t="shared" si="0"/>
        <v>7.7631344490461808E-4</v>
      </c>
      <c r="V3" s="4">
        <f t="shared" si="0"/>
        <v>7.8678684541910466E-4</v>
      </c>
      <c r="W3" s="4">
        <f t="shared" si="0"/>
        <v>7.9726024593359125E-4</v>
      </c>
      <c r="X3" s="4">
        <f t="shared" si="0"/>
        <v>8.0773364644807783E-4</v>
      </c>
      <c r="Y3" s="4">
        <f t="shared" si="0"/>
        <v>8.1820704696256442E-4</v>
      </c>
      <c r="Z3" s="4">
        <f t="shared" si="0"/>
        <v>8.2868044747705101E-4</v>
      </c>
      <c r="AA3" s="4">
        <f t="shared" si="0"/>
        <v>8.3915384799153759E-4</v>
      </c>
      <c r="AB3" s="4">
        <f t="shared" si="0"/>
        <v>8.4962724850602418E-4</v>
      </c>
      <c r="AC3" s="4">
        <f t="shared" si="0"/>
        <v>8.6010064902050729E-4</v>
      </c>
      <c r="AD3" s="4">
        <f t="shared" si="0"/>
        <v>8.8295154672176463E-4</v>
      </c>
      <c r="AE3" s="4">
        <f t="shared" si="0"/>
        <v>9.1626761342141253E-4</v>
      </c>
      <c r="AF3" s="4">
        <f t="shared" si="0"/>
        <v>9.1832610656811101E-4</v>
      </c>
      <c r="AG3" s="4">
        <f t="shared" si="0"/>
        <v>9.3139632744521723E-4</v>
      </c>
      <c r="AH3" s="4">
        <f t="shared" si="0"/>
        <v>9.5042179087972522E-4</v>
      </c>
      <c r="AI3" s="4">
        <f t="shared" si="0"/>
        <v>9.5883665570526441E-4</v>
      </c>
      <c r="AJ3" s="4">
        <f t="shared" si="0"/>
        <v>9.795952623461281E-4</v>
      </c>
    </row>
    <row r="4" spans="1:36">
      <c r="A4" t="s">
        <v>4</v>
      </c>
      <c r="B4" s="4">
        <f>B$5</f>
        <v>5.7731883512937641E-4</v>
      </c>
      <c r="C4" s="4">
        <f t="shared" si="0"/>
        <v>5.87792235643863E-4</v>
      </c>
      <c r="D4" s="4">
        <f t="shared" si="0"/>
        <v>5.9826563615834958E-4</v>
      </c>
      <c r="E4" s="4">
        <f t="shared" si="0"/>
        <v>6.0873903667283617E-4</v>
      </c>
      <c r="F4" s="4">
        <f t="shared" si="0"/>
        <v>6.1921243718732275E-4</v>
      </c>
      <c r="G4" s="4">
        <f t="shared" si="0"/>
        <v>6.2968583770180587E-4</v>
      </c>
      <c r="H4" s="4">
        <f t="shared" si="0"/>
        <v>6.4015923821629246E-4</v>
      </c>
      <c r="I4" s="4">
        <f t="shared" si="0"/>
        <v>6.5063263873077904E-4</v>
      </c>
      <c r="J4" s="4">
        <f t="shared" si="0"/>
        <v>6.6110603924526563E-4</v>
      </c>
      <c r="K4" s="4">
        <f t="shared" si="0"/>
        <v>6.7157943975975222E-4</v>
      </c>
      <c r="L4" s="4">
        <f t="shared" si="0"/>
        <v>6.820528402742388E-4</v>
      </c>
      <c r="M4" s="4">
        <f t="shared" si="0"/>
        <v>6.9252624078872539E-4</v>
      </c>
      <c r="N4" s="4">
        <f t="shared" si="0"/>
        <v>7.0299964130321197E-4</v>
      </c>
      <c r="O4" s="4">
        <f t="shared" si="0"/>
        <v>7.1347304181769856E-4</v>
      </c>
      <c r="P4" s="4">
        <f t="shared" si="0"/>
        <v>7.2394644233218515E-4</v>
      </c>
      <c r="Q4" s="4">
        <f t="shared" si="0"/>
        <v>7.3441984284667173E-4</v>
      </c>
      <c r="R4" s="4">
        <f t="shared" si="0"/>
        <v>7.4489324336115832E-4</v>
      </c>
      <c r="S4" s="4">
        <f t="shared" si="0"/>
        <v>7.553666438756449E-4</v>
      </c>
      <c r="T4" s="4">
        <f t="shared" si="0"/>
        <v>7.6584004439013149E-4</v>
      </c>
      <c r="U4" s="4">
        <f t="shared" si="0"/>
        <v>7.7631344490461808E-4</v>
      </c>
      <c r="V4" s="4">
        <f t="shared" si="0"/>
        <v>7.8678684541910466E-4</v>
      </c>
      <c r="W4" s="4">
        <f t="shared" si="0"/>
        <v>7.9726024593359125E-4</v>
      </c>
      <c r="X4" s="4">
        <f t="shared" si="0"/>
        <v>8.0773364644807783E-4</v>
      </c>
      <c r="Y4" s="4">
        <f t="shared" si="0"/>
        <v>8.1820704696256442E-4</v>
      </c>
      <c r="Z4" s="4">
        <f t="shared" si="0"/>
        <v>8.2868044747705101E-4</v>
      </c>
      <c r="AA4" s="4">
        <f t="shared" si="0"/>
        <v>8.3915384799153759E-4</v>
      </c>
      <c r="AB4" s="4">
        <f t="shared" si="0"/>
        <v>8.4962724850602418E-4</v>
      </c>
      <c r="AC4" s="4">
        <f t="shared" si="0"/>
        <v>8.6010064902050729E-4</v>
      </c>
      <c r="AD4" s="4">
        <f t="shared" si="0"/>
        <v>8.8295154672176463E-4</v>
      </c>
      <c r="AE4" s="4">
        <f t="shared" si="0"/>
        <v>9.1626761342141253E-4</v>
      </c>
      <c r="AF4" s="4">
        <f t="shared" si="0"/>
        <v>9.1832610656811101E-4</v>
      </c>
      <c r="AG4" s="4">
        <f t="shared" si="0"/>
        <v>9.3139632744521723E-4</v>
      </c>
      <c r="AH4" s="4">
        <f t="shared" si="0"/>
        <v>9.5042179087972522E-4</v>
      </c>
      <c r="AI4" s="4">
        <f t="shared" si="0"/>
        <v>9.5883665570526441E-4</v>
      </c>
      <c r="AJ4" s="4">
        <f t="shared" si="0"/>
        <v>9.795952623461281E-4</v>
      </c>
    </row>
    <row r="5" spans="1:36">
      <c r="A5" t="s">
        <v>5</v>
      </c>
      <c r="B5" s="4">
        <f>Extrapolations!I5</f>
        <v>5.7731883512937641E-4</v>
      </c>
      <c r="C5" s="4">
        <f>Extrapolations!J5</f>
        <v>5.87792235643863E-4</v>
      </c>
      <c r="D5" s="4">
        <f>Extrapolations!K5</f>
        <v>5.9826563615834958E-4</v>
      </c>
      <c r="E5" s="4">
        <f>Extrapolations!L5</f>
        <v>6.0873903667283617E-4</v>
      </c>
      <c r="F5" s="4">
        <f>Extrapolations!M5</f>
        <v>6.1921243718732275E-4</v>
      </c>
      <c r="G5" s="4">
        <f>Extrapolations!N5</f>
        <v>6.2968583770180587E-4</v>
      </c>
      <c r="H5" s="4">
        <f>Extrapolations!O5</f>
        <v>6.4015923821629246E-4</v>
      </c>
      <c r="I5" s="4">
        <f>Extrapolations!P5</f>
        <v>6.5063263873077904E-4</v>
      </c>
      <c r="J5" s="4">
        <f>Extrapolations!Q5</f>
        <v>6.6110603924526563E-4</v>
      </c>
      <c r="K5" s="4">
        <f>Extrapolations!R5</f>
        <v>6.7157943975975222E-4</v>
      </c>
      <c r="L5" s="4">
        <f>Extrapolations!S5</f>
        <v>6.820528402742388E-4</v>
      </c>
      <c r="M5" s="4">
        <f>Extrapolations!T5</f>
        <v>6.9252624078872539E-4</v>
      </c>
      <c r="N5" s="4">
        <f>Extrapolations!U5</f>
        <v>7.0299964130321197E-4</v>
      </c>
      <c r="O5" s="4">
        <f>Extrapolations!V5</f>
        <v>7.1347304181769856E-4</v>
      </c>
      <c r="P5" s="4">
        <f>Extrapolations!W5</f>
        <v>7.2394644233218515E-4</v>
      </c>
      <c r="Q5" s="4">
        <f>Extrapolations!X5</f>
        <v>7.3441984284667173E-4</v>
      </c>
      <c r="R5" s="4">
        <f>Extrapolations!Y5</f>
        <v>7.4489324336115832E-4</v>
      </c>
      <c r="S5" s="4">
        <f>Extrapolations!Z5</f>
        <v>7.553666438756449E-4</v>
      </c>
      <c r="T5" s="4">
        <f>Extrapolations!AA5</f>
        <v>7.6584004439013149E-4</v>
      </c>
      <c r="U5" s="4">
        <f>Extrapolations!AB5</f>
        <v>7.7631344490461808E-4</v>
      </c>
      <c r="V5" s="4">
        <f>Extrapolations!AC5</f>
        <v>7.8678684541910466E-4</v>
      </c>
      <c r="W5" s="4">
        <f>Extrapolations!AD5</f>
        <v>7.9726024593359125E-4</v>
      </c>
      <c r="X5" s="4">
        <f>Extrapolations!AE5</f>
        <v>8.0773364644807783E-4</v>
      </c>
      <c r="Y5" s="4">
        <f>Extrapolations!AF5</f>
        <v>8.1820704696256442E-4</v>
      </c>
      <c r="Z5" s="4">
        <f>Extrapolations!AG5</f>
        <v>8.2868044747705101E-4</v>
      </c>
      <c r="AA5" s="4">
        <f>Extrapolations!AH5</f>
        <v>8.3915384799153759E-4</v>
      </c>
      <c r="AB5" s="4">
        <f>Extrapolations!AI5</f>
        <v>8.4962724850602418E-4</v>
      </c>
      <c r="AC5" s="4">
        <f>Extrapolations!AJ5</f>
        <v>8.6010064902050729E-4</v>
      </c>
      <c r="AD5" s="4">
        <f>Extrapolations!AL5</f>
        <v>8.8295154672176463E-4</v>
      </c>
      <c r="AE5" s="4">
        <f>Extrapolations!AM5</f>
        <v>9.1626761342141253E-4</v>
      </c>
      <c r="AF5" s="4">
        <f>Extrapolations!AN5</f>
        <v>9.1832610656811101E-4</v>
      </c>
      <c r="AG5" s="4">
        <f>Extrapolations!AO5</f>
        <v>9.3139632744521723E-4</v>
      </c>
      <c r="AH5" s="4">
        <f>Extrapolations!AP5</f>
        <v>9.5042179087972522E-4</v>
      </c>
      <c r="AI5" s="4">
        <f>Extrapolations!AQ5</f>
        <v>9.5883665570526441E-4</v>
      </c>
      <c r="AJ5" s="4">
        <f>Extrapolations!AR5</f>
        <v>9.795952623461281E-4</v>
      </c>
    </row>
    <row r="6" spans="1:36">
      <c r="A6" t="s">
        <v>6</v>
      </c>
      <c r="B6" s="4">
        <f>B$5/(1-'Other Values'!$B$3)*'Other Values'!$B$6+B$5*(1-'Other Values'!$B$6)</f>
        <v>1.2801531656782509E-3</v>
      </c>
      <c r="C6" s="4">
        <f>C$5/(1-'Other Values'!$B$3)*'Other Values'!$B$6+C$5*(1-'Other Values'!$B$6)</f>
        <v>1.3033769997335379E-3</v>
      </c>
      <c r="D6" s="4">
        <f>D$5/(1-'Other Values'!$B$3)*'Other Values'!$B$6+D$5*(1-'Other Values'!$B$6)</f>
        <v>1.3266008337888247E-3</v>
      </c>
      <c r="E6" s="4">
        <f>E$5/(1-'Other Values'!$B$3)*'Other Values'!$B$6+E$5*(1-'Other Values'!$B$6)</f>
        <v>1.3498246678441119E-3</v>
      </c>
      <c r="F6" s="4">
        <f>F$5/(1-'Other Values'!$B$3)*'Other Values'!$B$6+F$5*(1-'Other Values'!$B$6)</f>
        <v>1.3730485018993988E-3</v>
      </c>
      <c r="G6" s="4">
        <f>G$5/(1-'Other Values'!$B$3)*'Other Values'!$B$6+G$5*(1-'Other Values'!$B$6)</f>
        <v>1.396272335954678E-3</v>
      </c>
      <c r="H6" s="4">
        <f>H$5/(1-'Other Values'!$B$3)*'Other Values'!$B$6+H$5*(1-'Other Values'!$B$6)</f>
        <v>1.419496170009965E-3</v>
      </c>
      <c r="I6" s="4">
        <f>I$5/(1-'Other Values'!$B$3)*'Other Values'!$B$6+I$5*(1-'Other Values'!$B$6)</f>
        <v>1.4427200040652522E-3</v>
      </c>
      <c r="J6" s="4">
        <f>J$5/(1-'Other Values'!$B$3)*'Other Values'!$B$6+J$5*(1-'Other Values'!$B$6)</f>
        <v>1.4659438381205393E-3</v>
      </c>
      <c r="K6" s="4">
        <f>K$5/(1-'Other Values'!$B$3)*'Other Values'!$B$6+K$5*(1-'Other Values'!$B$6)</f>
        <v>1.4891676721758261E-3</v>
      </c>
      <c r="L6" s="4">
        <f>L$5/(1-'Other Values'!$B$3)*'Other Values'!$B$6+L$5*(1-'Other Values'!$B$6)</f>
        <v>1.5123915062311131E-3</v>
      </c>
      <c r="M6" s="4">
        <f>M$5/(1-'Other Values'!$B$3)*'Other Values'!$B$6+M$5*(1-'Other Values'!$B$6)</f>
        <v>1.5356153402863999E-3</v>
      </c>
      <c r="N6" s="4">
        <f>N$5/(1-'Other Values'!$B$3)*'Other Values'!$B$6+N$5*(1-'Other Values'!$B$6)</f>
        <v>1.5588391743416869E-3</v>
      </c>
      <c r="O6" s="4">
        <f>O$5/(1-'Other Values'!$B$3)*'Other Values'!$B$6+O$5*(1-'Other Values'!$B$6)</f>
        <v>1.582063008396974E-3</v>
      </c>
      <c r="P6" s="4">
        <f>P$5/(1-'Other Values'!$B$3)*'Other Values'!$B$6+P$5*(1-'Other Values'!$B$6)</f>
        <v>1.6052868424522608E-3</v>
      </c>
      <c r="Q6" s="4">
        <f>Q$5/(1-'Other Values'!$B$3)*'Other Values'!$B$6+Q$5*(1-'Other Values'!$B$6)</f>
        <v>1.628510676507548E-3</v>
      </c>
      <c r="R6" s="4">
        <f>R$5/(1-'Other Values'!$B$3)*'Other Values'!$B$6+R$5*(1-'Other Values'!$B$6)</f>
        <v>1.6517345105628348E-3</v>
      </c>
      <c r="S6" s="4">
        <f>S$5/(1-'Other Values'!$B$3)*'Other Values'!$B$6+S$5*(1-'Other Values'!$B$6)</f>
        <v>1.6749583446181221E-3</v>
      </c>
      <c r="T6" s="4">
        <f>T$5/(1-'Other Values'!$B$3)*'Other Values'!$B$6+T$5*(1-'Other Values'!$B$6)</f>
        <v>1.6981821786734089E-3</v>
      </c>
      <c r="U6" s="4">
        <f>U$5/(1-'Other Values'!$B$3)*'Other Values'!$B$6+U$5*(1-'Other Values'!$B$6)</f>
        <v>1.7214060127286959E-3</v>
      </c>
      <c r="V6" s="4">
        <f>V$5/(1-'Other Values'!$B$3)*'Other Values'!$B$6+V$5*(1-'Other Values'!$B$6)</f>
        <v>1.7446298467839829E-3</v>
      </c>
      <c r="W6" s="4">
        <f>W$5/(1-'Other Values'!$B$3)*'Other Values'!$B$6+W$5*(1-'Other Values'!$B$6)</f>
        <v>1.7678536808392697E-3</v>
      </c>
      <c r="X6" s="4">
        <f>X$5/(1-'Other Values'!$B$3)*'Other Values'!$B$6+X$5*(1-'Other Values'!$B$6)</f>
        <v>1.7910775148945568E-3</v>
      </c>
      <c r="Y6" s="4">
        <f>Y$5/(1-'Other Values'!$B$3)*'Other Values'!$B$6+Y$5*(1-'Other Values'!$B$6)</f>
        <v>1.8143013489498438E-3</v>
      </c>
      <c r="Z6" s="4">
        <f>Z$5/(1-'Other Values'!$B$3)*'Other Values'!$B$6+Z$5*(1-'Other Values'!$B$6)</f>
        <v>1.8375251830051308E-3</v>
      </c>
      <c r="AA6" s="4">
        <f>AA$5/(1-'Other Values'!$B$3)*'Other Values'!$B$6+AA$5*(1-'Other Values'!$B$6)</f>
        <v>1.8607490170604178E-3</v>
      </c>
      <c r="AB6" s="4">
        <f>AB$5/(1-'Other Values'!$B$3)*'Other Values'!$B$6+AB$5*(1-'Other Values'!$B$6)</f>
        <v>1.8839728511157046E-3</v>
      </c>
      <c r="AC6" s="4">
        <f>AC$5/(1-'Other Values'!$B$3)*'Other Values'!$B$6+AC$5*(1-'Other Values'!$B$6)</f>
        <v>1.9071966851709841E-3</v>
      </c>
      <c r="AD6" s="4">
        <f>AD$5/(1-'Other Values'!$B$3)*'Other Values'!$B$6+AD$5*(1-'Other Values'!$B$6)</f>
        <v>1.9578665182872013E-3</v>
      </c>
      <c r="AE6" s="4">
        <f>AE$5/(1-'Other Values'!$B$3)*'Other Values'!$B$6+AE$5*(1-'Other Values'!$B$6)</f>
        <v>2.0317419328039375E-3</v>
      </c>
      <c r="AF6" s="4">
        <f>AF$5/(1-'Other Values'!$B$3)*'Other Values'!$B$6+AF$5*(1-'Other Values'!$B$6)</f>
        <v>2.036306458258373E-3</v>
      </c>
      <c r="AG6" s="4">
        <f>AG$5/(1-'Other Values'!$B$3)*'Other Values'!$B$6+AG$5*(1-'Other Values'!$B$6)</f>
        <v>2.0652885104863968E-3</v>
      </c>
      <c r="AH6" s="4">
        <f>AH$5/(1-'Other Values'!$B$3)*'Other Values'!$B$6+AH$5*(1-'Other Values'!$B$6)</f>
        <v>2.1074757833799327E-3</v>
      </c>
      <c r="AI6" s="4">
        <f>AI$5/(1-'Other Values'!$B$3)*'Other Values'!$B$6+AI$5*(1-'Other Values'!$B$6)</f>
        <v>2.1261349976471316E-3</v>
      </c>
      <c r="AJ6" s="4">
        <f>AJ$5/(1-'Other Values'!$B$3)*'Other Values'!$B$6+AJ$5*(1-'Other Values'!$B$6)</f>
        <v>2.1721653614415431E-3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25"/>
  <cols>
    <col min="1" max="1" width="31.1328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Extrapolations!M6</f>
        <v>4.0599999391147112E-4</v>
      </c>
      <c r="C7" s="4">
        <f>Extrapolations!N6</f>
        <v>4.0893212827033606E-4</v>
      </c>
      <c r="D7" s="4">
        <f>Extrapolations!O6</f>
        <v>4.1186426262920187E-4</v>
      </c>
      <c r="E7" s="4">
        <f>Extrapolations!P6</f>
        <v>4.1479639698806681E-4</v>
      </c>
      <c r="F7" s="4">
        <f>Extrapolations!Q6</f>
        <v>4.1772853134693175E-4</v>
      </c>
      <c r="G7" s="4">
        <f>Extrapolations!R6</f>
        <v>4.2066066570579669E-4</v>
      </c>
      <c r="H7" s="4">
        <f>Extrapolations!S6</f>
        <v>4.235928000646625E-4</v>
      </c>
      <c r="I7" s="4">
        <f>Extrapolations!T6</f>
        <v>4.2652493442352744E-4</v>
      </c>
      <c r="J7" s="4">
        <f>Extrapolations!U6</f>
        <v>4.2945706878239238E-4</v>
      </c>
      <c r="K7" s="4">
        <f>Extrapolations!V6</f>
        <v>4.3238920314125733E-4</v>
      </c>
      <c r="L7" s="4">
        <f>Extrapolations!W6</f>
        <v>4.3532133750012313E-4</v>
      </c>
      <c r="M7" s="4">
        <f>Extrapolations!X6</f>
        <v>4.3825347185898807E-4</v>
      </c>
      <c r="N7" s="4">
        <f>Extrapolations!Y6</f>
        <v>4.4118560621785301E-4</v>
      </c>
      <c r="O7" s="4">
        <f>Extrapolations!Z6</f>
        <v>4.4411774057671882E-4</v>
      </c>
      <c r="P7" s="4">
        <f>Extrapolations!AA6</f>
        <v>4.4704987493558376E-4</v>
      </c>
      <c r="Q7" s="4">
        <f>Extrapolations!AB6</f>
        <v>4.499820092944487E-4</v>
      </c>
      <c r="R7" s="4">
        <f>Extrapolations!AC6</f>
        <v>4.5291414365331364E-4</v>
      </c>
      <c r="S7" s="4">
        <f>Extrapolations!AD6</f>
        <v>4.5584627801217945E-4</v>
      </c>
      <c r="T7" s="4">
        <f>Extrapolations!AE6</f>
        <v>4.5877841237104439E-4</v>
      </c>
      <c r="U7" s="4">
        <f>Extrapolations!AF6</f>
        <v>4.6171054672990933E-4</v>
      </c>
      <c r="V7" s="4">
        <f>Extrapolations!AG6</f>
        <v>4.6464268108877427E-4</v>
      </c>
      <c r="W7" s="4">
        <f>Extrapolations!AH6</f>
        <v>4.6757481544764008E-4</v>
      </c>
      <c r="X7" s="4">
        <f>Extrapolations!AI6</f>
        <v>4.7050694980650502E-4</v>
      </c>
      <c r="Y7" s="4">
        <f>Extrapolations!AJ6</f>
        <v>4.7343908416536996E-4</v>
      </c>
      <c r="Z7" s="4">
        <f>Extrapolations!AL6</f>
        <v>4.8251448952715516E-4</v>
      </c>
      <c r="AA7" s="4">
        <f>Extrapolations!AM6</f>
        <v>4.8479286937370644E-4</v>
      </c>
      <c r="AB7" s="4">
        <f>Extrapolations!AN6</f>
        <v>4.8335820030953906E-4</v>
      </c>
      <c r="AC7" s="4">
        <f>Extrapolations!AO6</f>
        <v>4.8172303224199118E-4</v>
      </c>
      <c r="AD7" s="4">
        <f>Extrapolations!AP6</f>
        <v>4.8485613503914559E-4</v>
      </c>
      <c r="AE7" s="4">
        <f>Extrapolations!AQ6</f>
        <v>4.8825066718855632E-4</v>
      </c>
      <c r="AF7" s="4">
        <f>Extrapolations!AR6</f>
        <v>4.917760100324771E-4</v>
      </c>
      <c r="AG7" s="4">
        <f>Extrapolations!AS6</f>
        <v>4.9546348050365458E-4</v>
      </c>
      <c r="AH7" s="4">
        <f>Extrapolations!AT6</f>
        <v>4.9516850536713674E-4</v>
      </c>
      <c r="AI7" s="4">
        <f>Extrapolations!AU6</f>
        <v>5.0212807026976626E-4</v>
      </c>
      <c r="AJ7" s="4">
        <f>Extrapolations!AV6</f>
        <v>5.0894009643824838E-4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BNVFE</vt:lpstr>
      <vt:lpstr>Other Values</vt:lpstr>
      <vt:lpstr>Extrapolations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2017-06-26T22:04:22Z</dcterms:created>
  <dcterms:modified xsi:type="dcterms:W3CDTF">2019-04-08T22:35:03Z</dcterms:modified>
</cp:coreProperties>
</file>