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3955" windowHeight="13605"/>
  </bookViews>
  <sheets>
    <sheet name="About" sheetId="1" r:id="rId1"/>
    <sheet name="AEO Table 2" sheetId="5" r:id="rId2"/>
    <sheet name="Projections" sheetId="3" r:id="rId3"/>
    <sheet name="BGRC-BG" sheetId="6" r:id="rId4"/>
    <sheet name="BGRC-BEWCEI" sheetId="4" r:id="rId5"/>
  </sheets>
  <calcPr calcId="145621" iterate="1" iterateDelta="1.0000000000000001E-5"/>
</workbook>
</file>

<file path=xl/calcChain.xml><?xml version="1.0" encoding="utf-8"?>
<calcChain xmlns="http://schemas.openxmlformats.org/spreadsheetml/2006/main">
  <c r="AD2" i="4" l="1"/>
  <c r="AE2" i="4"/>
  <c r="AF2" i="4"/>
  <c r="AG2" i="4"/>
  <c r="AH2" i="4"/>
  <c r="AI2" i="4"/>
  <c r="AJ2" i="4"/>
  <c r="AK2" i="4"/>
  <c r="AL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2" i="6"/>
  <c r="AE2" i="6"/>
  <c r="AF2" i="6"/>
  <c r="AG2" i="6"/>
  <c r="AH2" i="6"/>
  <c r="AI2" i="6"/>
  <c r="AJ2" i="6"/>
  <c r="AK2" i="6"/>
  <c r="AL2" i="6"/>
  <c r="AC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B2" i="6"/>
  <c r="AD5" i="3"/>
  <c r="AE5" i="3"/>
  <c r="AF5" i="3"/>
  <c r="AG5" i="3"/>
  <c r="AH5" i="3"/>
  <c r="AI5" i="3"/>
  <c r="AJ5" i="3"/>
  <c r="AK5" i="3"/>
  <c r="AL5" i="3"/>
  <c r="AC5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B4" i="3"/>
  <c r="AD3" i="3"/>
  <c r="AE3" i="3"/>
  <c r="AF3" i="3"/>
  <c r="AG3" i="3"/>
  <c r="AH3" i="3"/>
  <c r="AI3" i="3"/>
  <c r="AJ3" i="3"/>
  <c r="AK3" i="3"/>
  <c r="AL3" i="3"/>
  <c r="AC3" i="3"/>
  <c r="A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B2" i="3"/>
</calcChain>
</file>

<file path=xl/sharedStrings.xml><?xml version="1.0" encoding="utf-8"?>
<sst xmlns="http://schemas.openxmlformats.org/spreadsheetml/2006/main" count="392" uniqueCount="267">
  <si>
    <t>Source:</t>
  </si>
  <si>
    <t>Energy Information Administration</t>
  </si>
  <si>
    <t>Table 2</t>
  </si>
  <si>
    <t>2. Energy Consumption by Sector and Source</t>
  </si>
  <si>
    <t>(quadrillion Btu, unless otherwise noted)</t>
  </si>
  <si>
    <t/>
  </si>
  <si>
    <t xml:space="preserve"> Sector and Source</t>
  </si>
  <si>
    <t xml:space="preserve"> Residential</t>
  </si>
  <si>
    <t xml:space="preserve">   Propane</t>
  </si>
  <si>
    <t xml:space="preserve">   Kerosene</t>
  </si>
  <si>
    <t xml:space="preserve">   Distillate Fuel Oil</t>
  </si>
  <si>
    <t xml:space="preserve">     Petroleum and Other Liquids Subtotal</t>
  </si>
  <si>
    <t xml:space="preserve">   Natural Gas</t>
  </si>
  <si>
    <t xml:space="preserve">   Renewable Energy 1/</t>
  </si>
  <si>
    <t xml:space="preserve">   Electricity</t>
  </si>
  <si>
    <t xml:space="preserve">     Delivered Energy</t>
  </si>
  <si>
    <t xml:space="preserve">   Electricity Related Losses</t>
  </si>
  <si>
    <t xml:space="preserve">     Total</t>
  </si>
  <si>
    <t xml:space="preserve"> Commercial</t>
  </si>
  <si>
    <t xml:space="preserve">   Motor Gasoline 2/</t>
  </si>
  <si>
    <t xml:space="preserve">   Residual Fuel Oil</t>
  </si>
  <si>
    <t xml:space="preserve">   Coal</t>
  </si>
  <si>
    <t xml:space="preserve">   Renewable Energy 3/</t>
  </si>
  <si>
    <t xml:space="preserve"> Industrial 4/</t>
  </si>
  <si>
    <t xml:space="preserve">   Liquefied Petroleum Gases and Other 5/</t>
  </si>
  <si>
    <t xml:space="preserve">   Petrochemical Feedstocks</t>
  </si>
  <si>
    <t xml:space="preserve">   Other Petroleum 6/</t>
  </si>
  <si>
    <t xml:space="preserve">   Natural-Gas-to-Liquids Heat and Power</t>
  </si>
  <si>
    <t>- -</t>
  </si>
  <si>
    <t xml:space="preserve">   Lease and Plant Fuel 7/</t>
  </si>
  <si>
    <t xml:space="preserve">     Natural Gas Subtotal</t>
  </si>
  <si>
    <t xml:space="preserve">   Metallurgical Coal</t>
  </si>
  <si>
    <t xml:space="preserve">   Other Industrial Coal</t>
  </si>
  <si>
    <t xml:space="preserve">   Coal-to-Liquids Heat and Power</t>
  </si>
  <si>
    <t xml:space="preserve">   Net Coal Coke Imports</t>
  </si>
  <si>
    <t xml:space="preserve">     Coal Subtotal</t>
  </si>
  <si>
    <t xml:space="preserve">   Biofuels Heat and Coproducts</t>
  </si>
  <si>
    <t xml:space="preserve"> Transportation</t>
  </si>
  <si>
    <t xml:space="preserve">   Pipeline Fuel Natural Gas</t>
  </si>
  <si>
    <t xml:space="preserve">   Compressed / Liquefied Natural Gas</t>
  </si>
  <si>
    <t xml:space="preserve">   Liquid Hydrogen</t>
  </si>
  <si>
    <t xml:space="preserve"> Delivered Energy Consumption, All Sectors</t>
  </si>
  <si>
    <t xml:space="preserve">   Other Coal</t>
  </si>
  <si>
    <t xml:space="preserve">   Steam Coal</t>
  </si>
  <si>
    <t xml:space="preserve">   Non-biogenic Municipal Waste</t>
  </si>
  <si>
    <t xml:space="preserve">   Electricity Imports</t>
  </si>
  <si>
    <t xml:space="preserve"> Total Energy Consumption</t>
  </si>
  <si>
    <t>Energy Use &amp; Related Statistics</t>
  </si>
  <si>
    <t xml:space="preserve">  Delivered Energy Use</t>
  </si>
  <si>
    <t xml:space="preserve">  Total Energy Use</t>
  </si>
  <si>
    <t xml:space="preserve">  Ethanol Consumed in Motor Gasoline and E85</t>
  </si>
  <si>
    <t xml:space="preserve">  Population (millions)</t>
  </si>
  <si>
    <t xml:space="preserve">  Carbon Dioxide Emissions (million metric</t>
  </si>
  <si>
    <t xml:space="preserve">   tons carbon dioxide)</t>
  </si>
  <si>
    <t xml:space="preserve">   1/ Includes wood used for residential heating. See Table 4 and/or Table 17 for estimates of nonmarketed renewable energy consumption for</t>
  </si>
  <si>
    <t>geothermal heat pumps, solar thermal water heating, and electricity generation from wind and solar photovoltaic sources.</t>
  </si>
  <si>
    <t xml:space="preserve">   2/ Includes ethanol and ethers blended into gasoline.</t>
  </si>
  <si>
    <t xml:space="preserve">   3/ Excludes ethanol.  Includes commercial sector consumption of wood and wood waste, landfill gas, municipal waste, and other biomass for</t>
  </si>
  <si>
    <t>combined heat and power.  See Table 5 and/or Table 17 for estimates of nonmarketed renewable energy consumption for solar thermal water</t>
  </si>
  <si>
    <t>heating and electricity generation from wind and solar photovoltaic sources.</t>
  </si>
  <si>
    <t xml:space="preserve">   4/ Includes energy for combined heat and power plants that have a non-regulatory status, and small on-site generating systems.</t>
  </si>
  <si>
    <t xml:space="preserve">   5/ Includes ethane, natural gasoline, and refinery olefins.</t>
  </si>
  <si>
    <t xml:space="preserve">   6/ Includes petroleum coke, asphalt, road oil, lubricants, still gas, and miscellaneous petroleum products.</t>
  </si>
  <si>
    <t>the percentage of ethanol varies seasonally.  The annual average ethanol content of 74 percent is used for this forecast.</t>
  </si>
  <si>
    <t>Excludes ethanol and nonmarketed renewable energy consumption for geothermal heat pumps, buildings photovoltaic systems, and solar thermal water</t>
  </si>
  <si>
    <t>heaters.</t>
  </si>
  <si>
    <t>is much larger, but alternative processes are required to take advantage of it.</t>
  </si>
  <si>
    <t>solar thermal sources.  Excludes net electricity imports.</t>
  </si>
  <si>
    <t>solar thermal sources.  Excludes ethanol, net electricity imports, and nonmarketed renewable energy consumption for geothermal heat pumps,</t>
  </si>
  <si>
    <t>buildings photovoltaic systems, and solar thermal water heaters.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</si>
  <si>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</si>
  <si>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</si>
  <si>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 rounding.</t>
  </si>
  <si>
    <t>BGRC BAU GDP</t>
  </si>
  <si>
    <t>BGRC BAU Economy Wide CO2 Emissions Intensity</t>
  </si>
  <si>
    <t>Year</t>
  </si>
  <si>
    <t>Note:</t>
  </si>
  <si>
    <t>See "cpi.xlsx" in the InputData folder for source information.</t>
  </si>
  <si>
    <t>GDP (2012 $)</t>
  </si>
  <si>
    <t>CO2 Emissions Intensity (g CO2/2012 $)</t>
  </si>
  <si>
    <t xml:space="preserve">   Renewable Energy 19/</t>
  </si>
  <si>
    <t xml:space="preserve">  Gross Domestic Product (billion 2009 dollars)</t>
  </si>
  <si>
    <t>Excludes ethanol in motor gasoline.</t>
  </si>
  <si>
    <t xml:space="preserve">   19/ Includes conventional hydroelectric, geothermal, wood and wood waste, biogenic municipal waste, other biomass, wind, photovoltaic, and</t>
  </si>
  <si>
    <t>We adjust 2009 dollars to 2012 dollars using the following conversion factor:</t>
  </si>
  <si>
    <t>http://www.eia.gov/forecasts/aeo/excel/aeotab_2.xlsx</t>
  </si>
  <si>
    <t>ref2016.d032416a</t>
  </si>
  <si>
    <t>Report</t>
  </si>
  <si>
    <t>Annual Energy Outlook 2016</t>
  </si>
  <si>
    <t>Scenario</t>
  </si>
  <si>
    <t>ref2016</t>
  </si>
  <si>
    <t>Reference case</t>
  </si>
  <si>
    <t>Datekey</t>
  </si>
  <si>
    <t>d032416a</t>
  </si>
  <si>
    <t>Release Date</t>
  </si>
  <si>
    <t xml:space="preserve"> May 2016</t>
  </si>
  <si>
    <t>QUA000</t>
  </si>
  <si>
    <t>2015-</t>
  </si>
  <si>
    <t>QUA000:ca_LiquefiedPetr</t>
  </si>
  <si>
    <t>QUA000:ca_Kerosene</t>
  </si>
  <si>
    <t>QUA000:ca_DistillateFue</t>
  </si>
  <si>
    <t>QUA000:ca_PetroleumSubt</t>
  </si>
  <si>
    <t>QUA000:ca_NaturalGas</t>
  </si>
  <si>
    <t>QUA000:ca_RenewableEner</t>
  </si>
  <si>
    <t>QUA000:ca_Electricity</t>
  </si>
  <si>
    <t>QUA000:ca_DeliveredEner</t>
  </si>
  <si>
    <t>QUA000:ca_ElectricityRe</t>
  </si>
  <si>
    <t>QUA000:ca_Total</t>
  </si>
  <si>
    <t>QUA000:da_LiquefiedPetr</t>
  </si>
  <si>
    <t>QUA000:da_MotorGasoline</t>
  </si>
  <si>
    <t>QUA000:da_Kerosene</t>
  </si>
  <si>
    <t>QUA000:da_DistillateFue</t>
  </si>
  <si>
    <t>QUA000:da_ResidualFuel</t>
  </si>
  <si>
    <t>QUA000:da_PetroleumSubt</t>
  </si>
  <si>
    <t>QUA000:da_NaturalGas</t>
  </si>
  <si>
    <t>QUA000:da_Coal</t>
  </si>
  <si>
    <t>QUA000:da_RenewableEner</t>
  </si>
  <si>
    <t>QUA000:da_Electricity</t>
  </si>
  <si>
    <t>QUA000:da_DeliveredEner</t>
  </si>
  <si>
    <t>QUA000:da_ElectricityRe</t>
  </si>
  <si>
    <t>QUA000:da_Total</t>
  </si>
  <si>
    <t>QUA000:ea_LiquefiedPetr</t>
  </si>
  <si>
    <t>QUA000:ea_MotorGasoline</t>
  </si>
  <si>
    <t>QUA000:ea_DistillateFue</t>
  </si>
  <si>
    <t>QUA000:ea_ResidualFuel</t>
  </si>
  <si>
    <t>QUA000:ea_Petrochemical</t>
  </si>
  <si>
    <t>QUA000:ea_OtherPetroleu</t>
  </si>
  <si>
    <t>QUA000:ea_PetroleumSubt</t>
  </si>
  <si>
    <t>QUA000:ea_NaturalGas</t>
  </si>
  <si>
    <t>QUA000:ea_NGastoLiquids</t>
  </si>
  <si>
    <t>QUA000:ea_LeaseandPlant</t>
  </si>
  <si>
    <t>QUA000:ea_liquefactexp</t>
  </si>
  <si>
    <t xml:space="preserve">   Natural Gas Liquefaction for Export 8/</t>
  </si>
  <si>
    <t>QUA000:ea_NaturalGasSub</t>
  </si>
  <si>
    <t>QUA000:ea_Metallurgical</t>
  </si>
  <si>
    <t>QUA000:ea_SteamCoal</t>
  </si>
  <si>
    <t>QUA000:ea_CoaltoLiquids</t>
  </si>
  <si>
    <t>QUA000:ea_NetCoalCokeIm</t>
  </si>
  <si>
    <t>QUA000:ea_CoalSubtotal</t>
  </si>
  <si>
    <t>QUA000:ea_BiofuelsHeat</t>
  </si>
  <si>
    <t>QUA000:ea_RenewableEner</t>
  </si>
  <si>
    <t xml:space="preserve">   Renewable Energy 9/</t>
  </si>
  <si>
    <t>QUA000:ea_Electricity</t>
  </si>
  <si>
    <t>QUA000:ea_DeliveredEner</t>
  </si>
  <si>
    <t>QUA000:ea_ElectricityRe</t>
  </si>
  <si>
    <t>QUA000:ea_Total</t>
  </si>
  <si>
    <t>QUA000:fa_LiquefiedPetr</t>
  </si>
  <si>
    <t>QUA000:fa_MotorGasoline</t>
  </si>
  <si>
    <t>QUA000:fa_RenewableEner</t>
  </si>
  <si>
    <t xml:space="preserve">      of which:  E85 10/</t>
  </si>
  <si>
    <t>QUA000:fa_JetFuel</t>
  </si>
  <si>
    <t xml:space="preserve">   Jet Fuel 11/</t>
  </si>
  <si>
    <t>QUA000:fa_DistillateFue</t>
  </si>
  <si>
    <t xml:space="preserve">   Distillate Fuel Oil 12/</t>
  </si>
  <si>
    <t>QUA000:fa_ResidualFuel</t>
  </si>
  <si>
    <t>QUA000:fa_OtherPetroleu</t>
  </si>
  <si>
    <t xml:space="preserve">   Other Petroleum 13/</t>
  </si>
  <si>
    <t>QUA000:fa_PetroleumSubt</t>
  </si>
  <si>
    <t>QUA000:fa_PipelineFuelN</t>
  </si>
  <si>
    <t>QUA000:fa_CompressedNat</t>
  </si>
  <si>
    <t>QUA000:fa_LiquidHydroge</t>
  </si>
  <si>
    <t>QUA000:fa_Electricity</t>
  </si>
  <si>
    <t>QUA000:fa_DeliveredEner</t>
  </si>
  <si>
    <t>QUA000:fa_ElectricityRe</t>
  </si>
  <si>
    <t>QUA000:fa_Total</t>
  </si>
  <si>
    <t xml:space="preserve"> Unspecified Sector 14/</t>
  </si>
  <si>
    <t>QUA000:un_Total</t>
  </si>
  <si>
    <t>QUA000:ga_LiquefiedPetr</t>
  </si>
  <si>
    <t>QUA000:ga_MotorGasoline</t>
  </si>
  <si>
    <t>QUA000:ga_E85</t>
  </si>
  <si>
    <t>QUA000:ga_JetFuel</t>
  </si>
  <si>
    <t>QUA000:ga_Kerosene</t>
  </si>
  <si>
    <t>QUA000:ga_DistillateFue</t>
  </si>
  <si>
    <t>QUA000:ga_ResidualFuel</t>
  </si>
  <si>
    <t>QUA000:ga_Petrochemical</t>
  </si>
  <si>
    <t>QUA000:ga_OtherPetroleu</t>
  </si>
  <si>
    <t xml:space="preserve">   Other Petroleum 15/</t>
  </si>
  <si>
    <t>QUA000:ga_PetroleumSubt</t>
  </si>
  <si>
    <t>QUA000:ga_NaturalGas</t>
  </si>
  <si>
    <t>QUA000:ga_NGastoLiquids</t>
  </si>
  <si>
    <t>QUA000:ga_LeaseandPlant</t>
  </si>
  <si>
    <t>QUA000:qa_liquefactexp</t>
  </si>
  <si>
    <t>QUA000:ga_PipelineNatur</t>
  </si>
  <si>
    <t>QUA000:ga_NaturalGasSub</t>
  </si>
  <si>
    <t>QUA000:ga_Metallurgical</t>
  </si>
  <si>
    <t>QUA000:ga_SteamCoal</t>
  </si>
  <si>
    <t>QUA000:ga_CoaltoLiquids</t>
  </si>
  <si>
    <t>QUA000:ga_NetCoalCokeIm</t>
  </si>
  <si>
    <t>QUA000:ga_CoalSubtotal</t>
  </si>
  <si>
    <t>QUA000:ga_BiofuelsHeat</t>
  </si>
  <si>
    <t>QUA000:ga_RenewableEner</t>
  </si>
  <si>
    <t xml:space="preserve">   Renewable Energy 16/</t>
  </si>
  <si>
    <t>QUA000:ga_LiquidHydroge</t>
  </si>
  <si>
    <t>QUA000:ga_Electricity</t>
  </si>
  <si>
    <t>QUA000:ga_DeliveredEner</t>
  </si>
  <si>
    <t>QUA000:ga_ElectricityRe</t>
  </si>
  <si>
    <t>QUA000:ga_Total</t>
  </si>
  <si>
    <t xml:space="preserve"> Electric Power 17/</t>
  </si>
  <si>
    <t>QUA000:ha_DistillateFue</t>
  </si>
  <si>
    <t>QUA000:ha_ResidualFuel</t>
  </si>
  <si>
    <t>QUA000:ha_PetroleumSubt</t>
  </si>
  <si>
    <t>QUA000:ha_NaturalGas</t>
  </si>
  <si>
    <t>QUA000:ha_SteamCoal</t>
  </si>
  <si>
    <t>QUA000:ha_NuclearPower</t>
  </si>
  <si>
    <t xml:space="preserve">   Nuclear / Uranium 18/</t>
  </si>
  <si>
    <t>QUA000:ha_RenewableEner</t>
  </si>
  <si>
    <t>QUA000:ha_non-bio_mun</t>
  </si>
  <si>
    <t>QUA000:ha_ElectricityIm</t>
  </si>
  <si>
    <t>QUA000:ha_Total</t>
  </si>
  <si>
    <t>QUA000:ia_LiquefiedPetr</t>
  </si>
  <si>
    <t>QUA000:ia_MotorGasoline</t>
  </si>
  <si>
    <t>QUA000:ia_E85</t>
  </si>
  <si>
    <t>QUA000:ia_JetFuel</t>
  </si>
  <si>
    <t>QUA000:ia_Kerosene</t>
  </si>
  <si>
    <t>QUA000:ia_DistillateFue</t>
  </si>
  <si>
    <t>QUA000:ia_ResidualFuel</t>
  </si>
  <si>
    <t>QUA000:ia_Petrochemical</t>
  </si>
  <si>
    <t>QUA000:ia_OtherPetroleu</t>
  </si>
  <si>
    <t>QUA000:ia_PetroleumSubt</t>
  </si>
  <si>
    <t>QUA000:ia_NaturalGas</t>
  </si>
  <si>
    <t>QUA000:ia_NGastoLiquids</t>
  </si>
  <si>
    <t>QUA000:ia_LeaseandPlant</t>
  </si>
  <si>
    <t>QUA000:ia_liquefactexp</t>
  </si>
  <si>
    <t>QUA000:ia_PipelineNatur</t>
  </si>
  <si>
    <t>QUA000:ia_NaturalGasSub</t>
  </si>
  <si>
    <t>QUA000:ia_Metallurgical</t>
  </si>
  <si>
    <t>QUA000:ia_SteamCoal</t>
  </si>
  <si>
    <t>QUA000:ia_CoaltoLiquids</t>
  </si>
  <si>
    <t>QUA000:ia_NetCoalCokeIm</t>
  </si>
  <si>
    <t>QUA000:ia_CoalSubtotal</t>
  </si>
  <si>
    <t>QUA000:ia_NuclearPower</t>
  </si>
  <si>
    <t>QUA000:ia_BiofuelsHeat</t>
  </si>
  <si>
    <t>QUA000:ia_RenewableEner</t>
  </si>
  <si>
    <t xml:space="preserve">   Renewable Energy 20/</t>
  </si>
  <si>
    <t>QUA000:ia_LiquidHydroge</t>
  </si>
  <si>
    <t>QUA000:ia_non-bio_mun</t>
  </si>
  <si>
    <t>QUA000:ia_ElectricityIm</t>
  </si>
  <si>
    <t>QUA000:ia_Total</t>
  </si>
  <si>
    <t>QUA000:ka_DeliveredEner</t>
  </si>
  <si>
    <t>QUA000:ka_TotalEnergyUs</t>
  </si>
  <si>
    <t>QUA000:ka_TotalEthanol</t>
  </si>
  <si>
    <t>QUA000:ka_Population(mi</t>
  </si>
  <si>
    <t>QUA000:ka_USGDP(billion</t>
  </si>
  <si>
    <t>QUA000:ka_tonscarbon_dd</t>
  </si>
  <si>
    <t xml:space="preserve">   7/ Represents natural gas used in well, field, and lease operations, and in natural gas processing plant machinery.</t>
  </si>
  <si>
    <t xml:space="preserve">   8/ Fuel used in facilities that liquefy natural gas for export.</t>
  </si>
  <si>
    <t xml:space="preserve">   9/ Includes consumption of energy produced from conventional hydroelectric, wood and wood waste, municipal waste, and other biomass sources.</t>
  </si>
  <si>
    <t xml:space="preserve">   10/ E85 refers to a blend of 85 percent ethanol (renewable) and 15 percent motor gasoline (nonrenewable).  To address cold starting issues,</t>
  </si>
  <si>
    <t xml:space="preserve">   11/ Includes only kerosene type.</t>
  </si>
  <si>
    <t xml:space="preserve">   12/ Diesel fuel for on- and off- road use.</t>
  </si>
  <si>
    <t xml:space="preserve">   13/ Includes aviation gasoline and lubricants.</t>
  </si>
  <si>
    <t xml:space="preserve">   14/ Represents consumption unattributed to the sectors above.</t>
  </si>
  <si>
    <t xml:space="preserve">   15/ Includes aviation gasoline, petroleum coke, asphalt, road oil, lubricants, still gas, and miscellaneous petroleum products.</t>
  </si>
  <si>
    <t xml:space="preserve">   16/ Includes electricity generated for sale to the grid and for own use from renewable sources, and non-electric energy from renewable sources.</t>
  </si>
  <si>
    <t xml:space="preserve">   17/ Includes consumption of energy by electricity-only and combined heat and power plants that have a regulatory status.</t>
  </si>
  <si>
    <t xml:space="preserve">   18/ These values represent the energy obtained from uranium when it is used in light water reactors.  The total energy content of uranium</t>
  </si>
  <si>
    <t xml:space="preserve">   20/ Includes conventional hydroelectric, geothermal, wood and wood waste, biogenic municipal waste, other biomass, wind, photovoltaic, and</t>
  </si>
  <si>
    <t>Data for 2014 are model results and may differ from official EIA data reports.</t>
  </si>
  <si>
    <t xml:space="preserve">   Sources:  2014 consumption based on:  U.S. Energy Information Administration (EIA), Monthly Energy</t>
  </si>
  <si>
    <t>Review, February 2016.  2014 population and gross domestic product:  IHS Economics, Industry and Employment</t>
  </si>
  <si>
    <t>models, November 2015.  2014 carbon dioxide emissions and emission factors:  EIA, Monthly Energy Review, January 2016.</t>
  </si>
  <si>
    <t>2015:  EIA, Short-Term Energy Outlook, February 2016 and EIA, AEO2016 National Energy Modeling System run ref2016.d032416a.</t>
  </si>
  <si>
    <t>Projections:  EIA, AEO2016 National Energy Modeling System run ref2016.d032416a.</t>
  </si>
  <si>
    <t>CO2 (MMT)</t>
  </si>
  <si>
    <t>CO2 Projection (MMT)</t>
  </si>
  <si>
    <t>GDP (billion 2009 $)</t>
  </si>
  <si>
    <t>GDP Projection (billion 2009 $)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</si>
</sst>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E+00"/>
    <numFmt numFmtId="166" formatCode="#,##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0" fontId="6" fillId="0" borderId="0" applyNumberFormat="0" applyFill="0" applyBorder="0" applyAlignment="0" applyProtection="0"/>
    <xf numFmtId="0" fontId="7" fillId="0" borderId="5" applyNumberFormat="0" applyProtection="0">
      <alignment wrapText="1"/>
    </xf>
    <xf numFmtId="0" fontId="8" fillId="0" borderId="0" applyNumberFormat="0" applyProtection="0">
      <alignment horizontal="left"/>
    </xf>
    <xf numFmtId="0" fontId="7" fillId="0" borderId="6" applyNumberFormat="0" applyProtection="0">
      <alignment wrapText="1"/>
    </xf>
    <xf numFmtId="0" fontId="6" fillId="0" borderId="7" applyNumberFormat="0" applyFont="0" applyProtection="0">
      <alignment wrapText="1"/>
    </xf>
    <xf numFmtId="0" fontId="6" fillId="0" borderId="8" applyNumberFormat="0" applyProtection="0">
      <alignment wrapText="1"/>
    </xf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/>
    <xf numFmtId="1" fontId="0" fillId="0" borderId="0" xfId="0" applyNumberFormat="1"/>
    <xf numFmtId="0" fontId="6" fillId="0" borderId="0" xfId="8"/>
    <xf numFmtId="0" fontId="6" fillId="0" borderId="0" xfId="9" applyFont="1"/>
    <xf numFmtId="0" fontId="7" fillId="0" borderId="5" xfId="10" applyFont="1" applyFill="1" applyBorder="1" applyAlignment="1">
      <alignment wrapText="1"/>
    </xf>
    <xf numFmtId="0" fontId="10" fillId="0" borderId="0" xfId="8" applyFont="1"/>
    <xf numFmtId="0" fontId="11" fillId="0" borderId="0" xfId="8" applyFont="1"/>
    <xf numFmtId="0" fontId="8" fillId="0" borderId="0" xfId="11" applyFont="1" applyFill="1" applyBorder="1" applyAlignment="1">
      <alignment horizontal="left"/>
    </xf>
    <xf numFmtId="0" fontId="6" fillId="0" borderId="0" xfId="8" applyAlignment="1" applyProtection="1">
      <alignment horizontal="left"/>
    </xf>
    <xf numFmtId="0" fontId="7" fillId="0" borderId="6" xfId="12" applyFont="1" applyFill="1" applyBorder="1" applyAlignment="1">
      <alignment wrapText="1"/>
    </xf>
    <xf numFmtId="0" fontId="0" fillId="0" borderId="7" xfId="13" applyFont="1" applyFill="1" applyBorder="1" applyAlignment="1">
      <alignment wrapText="1"/>
    </xf>
    <xf numFmtId="4" fontId="0" fillId="0" borderId="7" xfId="13" applyNumberFormat="1" applyFont="1" applyFill="1" applyAlignment="1">
      <alignment horizontal="right" wrapText="1"/>
    </xf>
    <xf numFmtId="164" fontId="0" fillId="0" borderId="7" xfId="13" applyNumberFormat="1" applyFont="1" applyFill="1" applyAlignment="1">
      <alignment horizontal="right" wrapText="1"/>
    </xf>
    <xf numFmtId="4" fontId="7" fillId="0" borderId="6" xfId="12" applyNumberFormat="1" applyFill="1" applyAlignment="1">
      <alignment horizontal="right" wrapText="1"/>
    </xf>
    <xf numFmtId="164" fontId="7" fillId="0" borderId="6" xfId="12" applyNumberFormat="1" applyFill="1" applyAlignment="1">
      <alignment horizontal="right" wrapText="1"/>
    </xf>
    <xf numFmtId="3" fontId="0" fillId="0" borderId="7" xfId="13" applyNumberFormat="1" applyFont="1" applyFill="1" applyAlignment="1">
      <alignment horizontal="right" wrapText="1"/>
    </xf>
    <xf numFmtId="166" fontId="0" fillId="0" borderId="7" xfId="13" applyNumberFormat="1" applyFont="1" applyFill="1" applyAlignment="1">
      <alignment horizontal="right" wrapText="1"/>
    </xf>
    <xf numFmtId="0" fontId="9" fillId="0" borderId="0" xfId="8" applyFont="1"/>
    <xf numFmtId="0" fontId="6" fillId="0" borderId="8" xfId="14" applyFont="1" applyFill="1" applyBorder="1" applyAlignment="1">
      <alignment wrapText="1"/>
    </xf>
  </cellXfs>
  <cellStyles count="15">
    <cellStyle name="Body: normal cell" xfId="5"/>
    <cellStyle name="Body: normal cell 2" xfId="13"/>
    <cellStyle name="Font: Calibri, 9pt regular" xfId="3"/>
    <cellStyle name="Font: Calibri, 9pt regular 2" xfId="9"/>
    <cellStyle name="Footnotes: top row" xfId="7"/>
    <cellStyle name="Footnotes: top row 2" xfId="14"/>
    <cellStyle name="Header: bottom row" xfId="4"/>
    <cellStyle name="Header: bottom row 2" xfId="10"/>
    <cellStyle name="Hyperlink" xfId="1" builtinId="8"/>
    <cellStyle name="Normal" xfId="0" builtinId="0"/>
    <cellStyle name="Normal 2" xfId="8"/>
    <cellStyle name="Parent row" xfId="6"/>
    <cellStyle name="Parent row 2" xfId="12"/>
    <cellStyle name="Table title" xfId="2"/>
    <cellStyle name="Table title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Projections!$A$2</c:f>
              <c:strCache>
                <c:ptCount val="1"/>
                <c:pt idx="0">
                  <c:v>GDP (billion 2009 $)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11527734814398201"/>
                  <c:y val="-7.5112500250445788E-2"/>
                </c:manualLayout>
              </c:layout>
              <c:numFmt formatCode="#,##0.000000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Projections!$B$1:$AL$1</c:f>
              <c:numCache>
                <c:formatCode>General</c:formatCode>
                <c:ptCount val="3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</c:numCache>
            </c:numRef>
          </c:xVal>
          <c:yVal>
            <c:numRef>
              <c:f>Projections!$B$2:$AL$2</c:f>
              <c:numCache>
                <c:formatCode>0.000E+00</c:formatCode>
                <c:ptCount val="37"/>
                <c:pt idx="0">
                  <c:v>15961.650390999999</c:v>
                </c:pt>
                <c:pt idx="1">
                  <c:v>16348.797852</c:v>
                </c:pt>
                <c:pt idx="2">
                  <c:v>16840.939452999999</c:v>
                </c:pt>
                <c:pt idx="3">
                  <c:v>17334.876952999999</c:v>
                </c:pt>
                <c:pt idx="4">
                  <c:v>17739.757812</c:v>
                </c:pt>
                <c:pt idx="5">
                  <c:v>18155.410156000002</c:v>
                </c:pt>
                <c:pt idx="6">
                  <c:v>18554.6875</c:v>
                </c:pt>
                <c:pt idx="7">
                  <c:v>18928.347656000002</c:v>
                </c:pt>
                <c:pt idx="8">
                  <c:v>19337.498047000001</c:v>
                </c:pt>
                <c:pt idx="9">
                  <c:v>19811.394531000002</c:v>
                </c:pt>
                <c:pt idx="10">
                  <c:v>20286.636718999998</c:v>
                </c:pt>
                <c:pt idx="11">
                  <c:v>20764.615234000001</c:v>
                </c:pt>
                <c:pt idx="12">
                  <c:v>21227.089843999998</c:v>
                </c:pt>
                <c:pt idx="13">
                  <c:v>21698.716797000001</c:v>
                </c:pt>
                <c:pt idx="14">
                  <c:v>22178.568359000001</c:v>
                </c:pt>
                <c:pt idx="15">
                  <c:v>22638.382812</c:v>
                </c:pt>
                <c:pt idx="16">
                  <c:v>23113.074218999998</c:v>
                </c:pt>
                <c:pt idx="17">
                  <c:v>23587.652343999998</c:v>
                </c:pt>
                <c:pt idx="18">
                  <c:v>24053.974609000001</c:v>
                </c:pt>
                <c:pt idx="19">
                  <c:v>24550.644531000002</c:v>
                </c:pt>
                <c:pt idx="20">
                  <c:v>25073.882812</c:v>
                </c:pt>
                <c:pt idx="21">
                  <c:v>25597.658202999999</c:v>
                </c:pt>
                <c:pt idx="22">
                  <c:v>26139.613281000002</c:v>
                </c:pt>
                <c:pt idx="23">
                  <c:v>26687.705077999999</c:v>
                </c:pt>
                <c:pt idx="24">
                  <c:v>27255.240234000001</c:v>
                </c:pt>
                <c:pt idx="25">
                  <c:v>27821.435547000001</c:v>
                </c:pt>
                <c:pt idx="26">
                  <c:v>28396.554688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Projections!$A$3</c:f>
              <c:strCache>
                <c:ptCount val="1"/>
                <c:pt idx="0">
                  <c:v>GDP Projection (billion 2009 $)</c:v>
                </c:pt>
              </c:strCache>
            </c:strRef>
          </c:tx>
          <c:spPr>
            <a:ln w="28575">
              <a:noFill/>
            </a:ln>
          </c:spPr>
          <c:xVal>
            <c:numRef>
              <c:f>Projections!$B$1:$AL$1</c:f>
              <c:numCache>
                <c:formatCode>General</c:formatCode>
                <c:ptCount val="3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</c:numCache>
            </c:numRef>
          </c:xVal>
          <c:yVal>
            <c:numRef>
              <c:f>Projections!$B$3:$AL$3</c:f>
              <c:numCache>
                <c:formatCode>General</c:formatCode>
                <c:ptCount val="37"/>
                <c:pt idx="27">
                  <c:v>28879.376224640757</c:v>
                </c:pt>
                <c:pt idx="28">
                  <c:v>29439.947516461834</c:v>
                </c:pt>
                <c:pt idx="29">
                  <c:v>30006.599993461743</c:v>
                </c:pt>
                <c:pt idx="30">
                  <c:v>30579.333655642346</c:v>
                </c:pt>
                <c:pt idx="31">
                  <c:v>31158.148503001779</c:v>
                </c:pt>
                <c:pt idx="32">
                  <c:v>31743.044535541907</c:v>
                </c:pt>
                <c:pt idx="33">
                  <c:v>32334.021753262728</c:v>
                </c:pt>
                <c:pt idx="34">
                  <c:v>32931.080156162381</c:v>
                </c:pt>
                <c:pt idx="35">
                  <c:v>33534.219744242728</c:v>
                </c:pt>
                <c:pt idx="36">
                  <c:v>34143.440517501906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16352"/>
        <c:axId val="182119040"/>
      </c:scatterChart>
      <c:valAx>
        <c:axId val="18211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119040"/>
        <c:crosses val="autoZero"/>
        <c:crossBetween val="midCat"/>
      </c:valAx>
      <c:valAx>
        <c:axId val="182119040"/>
        <c:scaling>
          <c:orientation val="minMax"/>
        </c:scaling>
        <c:delete val="0"/>
        <c:axPos val="l"/>
        <c:majorGridlines/>
        <c:numFmt formatCode="0.000E+00" sourceLinked="1"/>
        <c:majorTickMark val="out"/>
        <c:minorTickMark val="none"/>
        <c:tickLblPos val="nextTo"/>
        <c:crossAx val="182116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Projections!$A$4</c:f>
              <c:strCache>
                <c:ptCount val="1"/>
                <c:pt idx="0">
                  <c:v>CO2 (MMT)</c:v>
                </c:pt>
              </c:strCache>
            </c:strRef>
          </c:tx>
          <c:spPr>
            <a:ln w="28575">
              <a:noFill/>
            </a:ln>
          </c:spPr>
          <c:xVal>
            <c:numRef>
              <c:f>Projections!$B$1:$AL$1</c:f>
              <c:numCache>
                <c:formatCode>General</c:formatCode>
                <c:ptCount val="3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</c:numCache>
            </c:numRef>
          </c:xVal>
          <c:yVal>
            <c:numRef>
              <c:f>Projections!$B$4:$AL$4</c:f>
              <c:numCache>
                <c:formatCode>0</c:formatCode>
                <c:ptCount val="37"/>
                <c:pt idx="0">
                  <c:v>5405.6206050000001</c:v>
                </c:pt>
                <c:pt idx="1">
                  <c:v>5272.9599609999996</c:v>
                </c:pt>
                <c:pt idx="2">
                  <c:v>5291.7065430000002</c:v>
                </c:pt>
                <c:pt idx="3">
                  <c:v>5321.1499020000001</c:v>
                </c:pt>
                <c:pt idx="4">
                  <c:v>5329.4252930000002</c:v>
                </c:pt>
                <c:pt idx="5">
                  <c:v>5321.5297849999997</c:v>
                </c:pt>
                <c:pt idx="6">
                  <c:v>5289.4726559999999</c:v>
                </c:pt>
                <c:pt idx="7">
                  <c:v>5228.638672</c:v>
                </c:pt>
                <c:pt idx="8">
                  <c:v>5180.8344729999999</c:v>
                </c:pt>
                <c:pt idx="9">
                  <c:v>5173.080078</c:v>
                </c:pt>
                <c:pt idx="10">
                  <c:v>5142.888672</c:v>
                </c:pt>
                <c:pt idx="11">
                  <c:v>5114.7880859999996</c:v>
                </c:pt>
                <c:pt idx="12">
                  <c:v>5087.6352539999998</c:v>
                </c:pt>
                <c:pt idx="13">
                  <c:v>5048.6904299999997</c:v>
                </c:pt>
                <c:pt idx="14">
                  <c:v>5011.048828</c:v>
                </c:pt>
                <c:pt idx="15">
                  <c:v>4982.8823240000002</c:v>
                </c:pt>
                <c:pt idx="16">
                  <c:v>4961.4887699999999</c:v>
                </c:pt>
                <c:pt idx="17">
                  <c:v>4958.6411129999997</c:v>
                </c:pt>
                <c:pt idx="18">
                  <c:v>4960.2080079999996</c:v>
                </c:pt>
                <c:pt idx="19">
                  <c:v>4962.7431640000004</c:v>
                </c:pt>
                <c:pt idx="20">
                  <c:v>4970.2666019999997</c:v>
                </c:pt>
                <c:pt idx="21">
                  <c:v>4980.25</c:v>
                </c:pt>
                <c:pt idx="22">
                  <c:v>4990.8198240000002</c:v>
                </c:pt>
                <c:pt idx="23">
                  <c:v>5001.4428710000002</c:v>
                </c:pt>
                <c:pt idx="24">
                  <c:v>5015.142578</c:v>
                </c:pt>
                <c:pt idx="25">
                  <c:v>5028.3422849999997</c:v>
                </c:pt>
                <c:pt idx="26">
                  <c:v>5044.1777339999999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Projections!$A$5</c:f>
              <c:strCache>
                <c:ptCount val="1"/>
                <c:pt idx="0">
                  <c:v>CO2 Projection (MMT)</c:v>
                </c:pt>
              </c:strCache>
            </c:strRef>
          </c:tx>
          <c:spPr>
            <a:ln w="28575">
              <a:noFill/>
            </a:ln>
          </c:spPr>
          <c:xVal>
            <c:numRef>
              <c:f>Projections!$B$1:$AL$1</c:f>
              <c:numCache>
                <c:formatCode>General</c:formatCode>
                <c:ptCount val="3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</c:numCache>
            </c:numRef>
          </c:xVal>
          <c:yVal>
            <c:numRef>
              <c:f>Projections!$B$5:$AL$5</c:f>
              <c:numCache>
                <c:formatCode>General</c:formatCode>
                <c:ptCount val="37"/>
                <c:pt idx="27">
                  <c:v>5051.4189100714284</c:v>
                </c:pt>
                <c:pt idx="28">
                  <c:v>5063.0346384761906</c:v>
                </c:pt>
                <c:pt idx="29">
                  <c:v>5074.6503668809492</c:v>
                </c:pt>
                <c:pt idx="30">
                  <c:v>5086.2660952857113</c:v>
                </c:pt>
                <c:pt idx="31">
                  <c:v>5097.8818236904735</c:v>
                </c:pt>
                <c:pt idx="32">
                  <c:v>5109.4975520952357</c:v>
                </c:pt>
                <c:pt idx="33">
                  <c:v>5121.1132804999979</c:v>
                </c:pt>
                <c:pt idx="34">
                  <c:v>5132.7290089047601</c:v>
                </c:pt>
                <c:pt idx="35">
                  <c:v>5144.3447373095223</c:v>
                </c:pt>
                <c:pt idx="36">
                  <c:v>5155.9604657142845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9712"/>
        <c:axId val="183722368"/>
      </c:scatterChart>
      <c:valAx>
        <c:axId val="18369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722368"/>
        <c:crosses val="autoZero"/>
        <c:crossBetween val="midCat"/>
      </c:valAx>
      <c:valAx>
        <c:axId val="1837223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3699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6</xdr:row>
      <xdr:rowOff>19050</xdr:rowOff>
    </xdr:from>
    <xdr:to>
      <xdr:col>8</xdr:col>
      <xdr:colOff>876300</xdr:colOff>
      <xdr:row>32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6</xdr:row>
      <xdr:rowOff>0</xdr:rowOff>
    </xdr:from>
    <xdr:to>
      <xdr:col>18</xdr:col>
      <xdr:colOff>533400</xdr:colOff>
      <xdr:row>32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RowHeight="15" x14ac:dyDescent="0.25"/>
  <cols>
    <col min="1" max="1" width="9.75" customWidth="1"/>
    <col min="2" max="2" width="60.75" customWidth="1"/>
  </cols>
  <sheetData>
    <row r="1" spans="1:2" x14ac:dyDescent="0.25">
      <c r="A1" s="1" t="s">
        <v>73</v>
      </c>
    </row>
    <row r="2" spans="1:2" x14ac:dyDescent="0.25">
      <c r="A2" s="1" t="s">
        <v>74</v>
      </c>
    </row>
    <row r="4" spans="1:2" x14ac:dyDescent="0.25">
      <c r="A4" s="1" t="s">
        <v>0</v>
      </c>
      <c r="B4" t="s">
        <v>1</v>
      </c>
    </row>
    <row r="5" spans="1:2" x14ac:dyDescent="0.25">
      <c r="B5" s="2">
        <v>2016</v>
      </c>
    </row>
    <row r="6" spans="1:2" x14ac:dyDescent="0.25">
      <c r="B6" t="s">
        <v>88</v>
      </c>
    </row>
    <row r="7" spans="1:2" x14ac:dyDescent="0.25">
      <c r="B7" s="3" t="s">
        <v>85</v>
      </c>
    </row>
    <row r="8" spans="1:2" x14ac:dyDescent="0.25">
      <c r="B8" t="s">
        <v>2</v>
      </c>
    </row>
    <row r="10" spans="1:2" x14ac:dyDescent="0.3">
      <c r="A10" s="1" t="s">
        <v>76</v>
      </c>
    </row>
    <row r="11" spans="1:2" x14ac:dyDescent="0.3">
      <c r="A11" t="s">
        <v>84</v>
      </c>
    </row>
    <row r="12" spans="1:2" x14ac:dyDescent="0.3">
      <c r="A12">
        <v>1.0720000000000001</v>
      </c>
    </row>
    <row r="13" spans="1:2" x14ac:dyDescent="0.3">
      <c r="A1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18.25" style="6" hidden="1" customWidth="1"/>
    <col min="2" max="2" width="40" style="6" customWidth="1"/>
    <col min="3" max="16384" width="9" style="6"/>
  </cols>
  <sheetData>
    <row r="1" spans="1:30" ht="15" customHeight="1" thickBot="1" x14ac:dyDescent="0.25">
      <c r="B1" s="7" t="s">
        <v>86</v>
      </c>
      <c r="C1" s="8">
        <v>2014</v>
      </c>
      <c r="D1" s="8">
        <v>2015</v>
      </c>
      <c r="E1" s="8">
        <v>2016</v>
      </c>
      <c r="F1" s="8">
        <v>2017</v>
      </c>
      <c r="G1" s="8">
        <v>2018</v>
      </c>
      <c r="H1" s="8">
        <v>2019</v>
      </c>
      <c r="I1" s="8">
        <v>2020</v>
      </c>
      <c r="J1" s="8">
        <v>2021</v>
      </c>
      <c r="K1" s="8">
        <v>2022</v>
      </c>
      <c r="L1" s="8">
        <v>2023</v>
      </c>
      <c r="M1" s="8">
        <v>2024</v>
      </c>
      <c r="N1" s="8">
        <v>2025</v>
      </c>
      <c r="O1" s="8">
        <v>2026</v>
      </c>
      <c r="P1" s="8">
        <v>2027</v>
      </c>
      <c r="Q1" s="8">
        <v>2028</v>
      </c>
      <c r="R1" s="8">
        <v>2029</v>
      </c>
      <c r="S1" s="8">
        <v>2030</v>
      </c>
      <c r="T1" s="8">
        <v>2031</v>
      </c>
      <c r="U1" s="8">
        <v>2032</v>
      </c>
      <c r="V1" s="8">
        <v>2033</v>
      </c>
      <c r="W1" s="8">
        <v>2034</v>
      </c>
      <c r="X1" s="8">
        <v>2035</v>
      </c>
      <c r="Y1" s="8">
        <v>2036</v>
      </c>
      <c r="Z1" s="8">
        <v>2037</v>
      </c>
      <c r="AA1" s="8">
        <v>2038</v>
      </c>
      <c r="AB1" s="8">
        <v>2039</v>
      </c>
      <c r="AC1" s="8">
        <v>2040</v>
      </c>
    </row>
    <row r="2" spans="1:30" ht="15" customHeight="1" thickTop="1" x14ac:dyDescent="0.2"/>
    <row r="3" spans="1:30" ht="15" customHeight="1" x14ac:dyDescent="0.2">
      <c r="C3" s="9" t="s">
        <v>87</v>
      </c>
      <c r="D3" s="9" t="s">
        <v>88</v>
      </c>
      <c r="E3" s="9"/>
      <c r="F3" s="9"/>
      <c r="G3" s="9"/>
    </row>
    <row r="4" spans="1:30" ht="15" customHeight="1" x14ac:dyDescent="0.2">
      <c r="C4" s="9" t="s">
        <v>89</v>
      </c>
      <c r="D4" s="9" t="s">
        <v>90</v>
      </c>
      <c r="E4" s="9"/>
      <c r="F4" s="9"/>
      <c r="G4" s="9" t="s">
        <v>91</v>
      </c>
    </row>
    <row r="5" spans="1:30" ht="15" customHeight="1" x14ac:dyDescent="0.2">
      <c r="C5" s="9" t="s">
        <v>92</v>
      </c>
      <c r="D5" s="9" t="s">
        <v>93</v>
      </c>
      <c r="E5" s="9"/>
      <c r="F5" s="9"/>
      <c r="G5" s="9"/>
    </row>
    <row r="6" spans="1:30" ht="15" customHeight="1" x14ac:dyDescent="0.2">
      <c r="C6" s="9" t="s">
        <v>94</v>
      </c>
      <c r="D6" s="9"/>
      <c r="E6" s="9" t="s">
        <v>95</v>
      </c>
      <c r="F6" s="9"/>
      <c r="G6" s="9"/>
    </row>
    <row r="10" spans="1:30" ht="15" customHeight="1" x14ac:dyDescent="0.25">
      <c r="A10" s="10" t="s">
        <v>96</v>
      </c>
      <c r="B10" s="11" t="s">
        <v>3</v>
      </c>
    </row>
    <row r="11" spans="1:30" ht="15" customHeight="1" x14ac:dyDescent="0.2">
      <c r="B11" s="7" t="s">
        <v>4</v>
      </c>
    </row>
    <row r="12" spans="1:30" ht="15" customHeight="1" x14ac:dyDescent="0.2">
      <c r="B12" s="7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12" t="s">
        <v>5</v>
      </c>
      <c r="T12" s="12" t="s">
        <v>5</v>
      </c>
      <c r="U12" s="12" t="s">
        <v>5</v>
      </c>
      <c r="V12" s="12" t="s">
        <v>5</v>
      </c>
      <c r="W12" s="12" t="s">
        <v>5</v>
      </c>
      <c r="X12" s="12" t="s">
        <v>5</v>
      </c>
      <c r="Y12" s="12" t="s">
        <v>5</v>
      </c>
      <c r="Z12" s="12" t="s">
        <v>5</v>
      </c>
      <c r="AA12" s="12" t="s">
        <v>5</v>
      </c>
      <c r="AB12" s="12" t="s">
        <v>5</v>
      </c>
      <c r="AC12" s="12" t="s">
        <v>5</v>
      </c>
      <c r="AD12" s="12" t="s">
        <v>97</v>
      </c>
    </row>
    <row r="13" spans="1:30" ht="15" customHeight="1" thickBot="1" x14ac:dyDescent="0.25">
      <c r="B13" s="8" t="s">
        <v>6</v>
      </c>
      <c r="C13" s="8">
        <v>2014</v>
      </c>
      <c r="D13" s="8">
        <v>2015</v>
      </c>
      <c r="E13" s="8">
        <v>2016</v>
      </c>
      <c r="F13" s="8">
        <v>2017</v>
      </c>
      <c r="G13" s="8">
        <v>2018</v>
      </c>
      <c r="H13" s="8">
        <v>2019</v>
      </c>
      <c r="I13" s="8">
        <v>2020</v>
      </c>
      <c r="J13" s="8">
        <v>2021</v>
      </c>
      <c r="K13" s="8">
        <v>2022</v>
      </c>
      <c r="L13" s="8">
        <v>2023</v>
      </c>
      <c r="M13" s="8">
        <v>2024</v>
      </c>
      <c r="N13" s="8">
        <v>2025</v>
      </c>
      <c r="O13" s="8">
        <v>2026</v>
      </c>
      <c r="P13" s="8">
        <v>2027</v>
      </c>
      <c r="Q13" s="8">
        <v>2028</v>
      </c>
      <c r="R13" s="8">
        <v>2029</v>
      </c>
      <c r="S13" s="8">
        <v>2030</v>
      </c>
      <c r="T13" s="8">
        <v>2031</v>
      </c>
      <c r="U13" s="8">
        <v>2032</v>
      </c>
      <c r="V13" s="8">
        <v>2033</v>
      </c>
      <c r="W13" s="8">
        <v>2034</v>
      </c>
      <c r="X13" s="8">
        <v>2035</v>
      </c>
      <c r="Y13" s="8">
        <v>2036</v>
      </c>
      <c r="Z13" s="8">
        <v>2037</v>
      </c>
      <c r="AA13" s="8">
        <v>2038</v>
      </c>
      <c r="AB13" s="8">
        <v>2039</v>
      </c>
      <c r="AC13" s="8">
        <v>2040</v>
      </c>
      <c r="AD13" s="8">
        <v>2040</v>
      </c>
    </row>
    <row r="14" spans="1:30" ht="15" customHeight="1" thickTop="1" x14ac:dyDescent="0.2"/>
    <row r="15" spans="1:30" ht="15" customHeight="1" x14ac:dyDescent="0.2">
      <c r="B15" s="13" t="s">
        <v>7</v>
      </c>
    </row>
    <row r="16" spans="1:30" ht="15" customHeight="1" x14ac:dyDescent="0.25">
      <c r="A16" s="10" t="s">
        <v>98</v>
      </c>
      <c r="B16" s="14" t="s">
        <v>8</v>
      </c>
      <c r="C16" s="15">
        <v>0.498027</v>
      </c>
      <c r="D16" s="15">
        <v>0.426373</v>
      </c>
      <c r="E16" s="15">
        <v>0.44441399999999998</v>
      </c>
      <c r="F16" s="15">
        <v>0.45035399999999998</v>
      </c>
      <c r="G16" s="15">
        <v>0.44178899999999999</v>
      </c>
      <c r="H16" s="15">
        <v>0.43151699999999998</v>
      </c>
      <c r="I16" s="15">
        <v>0.42249999999999999</v>
      </c>
      <c r="J16" s="15">
        <v>0.41551199999999999</v>
      </c>
      <c r="K16" s="15">
        <v>0.40972900000000001</v>
      </c>
      <c r="L16" s="15">
        <v>0.40477000000000002</v>
      </c>
      <c r="M16" s="15">
        <v>0.400501</v>
      </c>
      <c r="N16" s="15">
        <v>0.39635500000000001</v>
      </c>
      <c r="O16" s="15">
        <v>0.392295</v>
      </c>
      <c r="P16" s="15">
        <v>0.38827499999999998</v>
      </c>
      <c r="Q16" s="15">
        <v>0.38425999999999999</v>
      </c>
      <c r="R16" s="15">
        <v>0.380332</v>
      </c>
      <c r="S16" s="15">
        <v>0.37635800000000003</v>
      </c>
      <c r="T16" s="15">
        <v>0.37245899999999998</v>
      </c>
      <c r="U16" s="15">
        <v>0.36836000000000002</v>
      </c>
      <c r="V16" s="15">
        <v>0.36414600000000003</v>
      </c>
      <c r="W16" s="15">
        <v>0.36016599999999999</v>
      </c>
      <c r="X16" s="15">
        <v>0.356572</v>
      </c>
      <c r="Y16" s="15">
        <v>0.35312300000000002</v>
      </c>
      <c r="Z16" s="15">
        <v>0.349777</v>
      </c>
      <c r="AA16" s="15">
        <v>0.34634599999999999</v>
      </c>
      <c r="AB16" s="15">
        <v>0.34292400000000001</v>
      </c>
      <c r="AC16" s="15">
        <v>0.33960000000000001</v>
      </c>
      <c r="AD16" s="16">
        <v>-9.0609999999999996E-3</v>
      </c>
    </row>
    <row r="17" spans="1:30" ht="15" customHeight="1" x14ac:dyDescent="0.25">
      <c r="A17" s="10" t="s">
        <v>99</v>
      </c>
      <c r="B17" s="14" t="s">
        <v>9</v>
      </c>
      <c r="C17" s="15">
        <v>9.3399999999999993E-3</v>
      </c>
      <c r="D17" s="15">
        <v>7.8399999999999997E-3</v>
      </c>
      <c r="E17" s="15">
        <v>7.7120000000000001E-3</v>
      </c>
      <c r="F17" s="15">
        <v>7.7279999999999996E-3</v>
      </c>
      <c r="G17" s="15">
        <v>7.4310000000000001E-3</v>
      </c>
      <c r="H17" s="15">
        <v>7.0219999999999996E-3</v>
      </c>
      <c r="I17" s="15">
        <v>6.7010000000000004E-3</v>
      </c>
      <c r="J17" s="15">
        <v>6.4580000000000002E-3</v>
      </c>
      <c r="K17" s="15">
        <v>6.2610000000000001E-3</v>
      </c>
      <c r="L17" s="15">
        <v>6.0939999999999996E-3</v>
      </c>
      <c r="M17" s="15">
        <v>5.9449999999999998E-3</v>
      </c>
      <c r="N17" s="15">
        <v>5.8019999999999999E-3</v>
      </c>
      <c r="O17" s="15">
        <v>5.6600000000000001E-3</v>
      </c>
      <c r="P17" s="15">
        <v>5.522E-3</v>
      </c>
      <c r="Q17" s="15">
        <v>5.391E-3</v>
      </c>
      <c r="R17" s="15">
        <v>5.2630000000000003E-3</v>
      </c>
      <c r="S17" s="15">
        <v>5.1399999999999996E-3</v>
      </c>
      <c r="T17" s="15">
        <v>5.0159999999999996E-3</v>
      </c>
      <c r="U17" s="15">
        <v>4.8900000000000002E-3</v>
      </c>
      <c r="V17" s="15">
        <v>4.7670000000000004E-3</v>
      </c>
      <c r="W17" s="15">
        <v>4.6449999999999998E-3</v>
      </c>
      <c r="X17" s="15">
        <v>4.5329999999999997E-3</v>
      </c>
      <c r="Y17" s="15">
        <v>4.4229999999999998E-3</v>
      </c>
      <c r="Z17" s="15">
        <v>4.3189999999999999E-3</v>
      </c>
      <c r="AA17" s="15">
        <v>4.215E-3</v>
      </c>
      <c r="AB17" s="15">
        <v>4.1120000000000002E-3</v>
      </c>
      <c r="AC17" s="15">
        <v>4.0119999999999999E-3</v>
      </c>
      <c r="AD17" s="16">
        <v>-2.6443000000000001E-2</v>
      </c>
    </row>
    <row r="18" spans="1:30" ht="15" customHeight="1" x14ac:dyDescent="0.25">
      <c r="A18" s="10" t="s">
        <v>100</v>
      </c>
      <c r="B18" s="14" t="s">
        <v>10</v>
      </c>
      <c r="C18" s="15">
        <v>0.54627300000000001</v>
      </c>
      <c r="D18" s="15">
        <v>0.49676999999999999</v>
      </c>
      <c r="E18" s="15">
        <v>0.47867999999999999</v>
      </c>
      <c r="F18" s="15">
        <v>0.47994900000000001</v>
      </c>
      <c r="G18" s="15">
        <v>0.467449</v>
      </c>
      <c r="H18" s="15">
        <v>0.45003900000000002</v>
      </c>
      <c r="I18" s="15">
        <v>0.43404500000000001</v>
      </c>
      <c r="J18" s="15">
        <v>0.41998799999999997</v>
      </c>
      <c r="K18" s="15">
        <v>0.40802500000000003</v>
      </c>
      <c r="L18" s="15">
        <v>0.39771499999999999</v>
      </c>
      <c r="M18" s="15">
        <v>0.388627</v>
      </c>
      <c r="N18" s="15">
        <v>0.37970300000000001</v>
      </c>
      <c r="O18" s="15">
        <v>0.37078299999999997</v>
      </c>
      <c r="P18" s="15">
        <v>0.362037</v>
      </c>
      <c r="Q18" s="15">
        <v>0.35362100000000002</v>
      </c>
      <c r="R18" s="15">
        <v>0.34534399999999998</v>
      </c>
      <c r="S18" s="15">
        <v>0.33728999999999998</v>
      </c>
      <c r="T18" s="15">
        <v>0.32942500000000002</v>
      </c>
      <c r="U18" s="15">
        <v>0.321633</v>
      </c>
      <c r="V18" s="15">
        <v>0.31405699999999998</v>
      </c>
      <c r="W18" s="15">
        <v>0.30671500000000002</v>
      </c>
      <c r="X18" s="15">
        <v>0.29991800000000002</v>
      </c>
      <c r="Y18" s="15">
        <v>0.29323300000000002</v>
      </c>
      <c r="Z18" s="15">
        <v>0.28698800000000002</v>
      </c>
      <c r="AA18" s="15">
        <v>0.280806</v>
      </c>
      <c r="AB18" s="15">
        <v>0.27481800000000001</v>
      </c>
      <c r="AC18" s="15">
        <v>0.26905200000000001</v>
      </c>
      <c r="AD18" s="16">
        <v>-2.4230000000000002E-2</v>
      </c>
    </row>
    <row r="19" spans="1:30" ht="15" customHeight="1" x14ac:dyDescent="0.25">
      <c r="A19" s="10" t="s">
        <v>101</v>
      </c>
      <c r="B19" s="14" t="s">
        <v>11</v>
      </c>
      <c r="C19" s="15">
        <v>1.0536399999999999</v>
      </c>
      <c r="D19" s="15">
        <v>0.930983</v>
      </c>
      <c r="E19" s="15">
        <v>0.93080600000000002</v>
      </c>
      <c r="F19" s="15">
        <v>0.93803000000000003</v>
      </c>
      <c r="G19" s="15">
        <v>0.91666999999999998</v>
      </c>
      <c r="H19" s="15">
        <v>0.88857900000000001</v>
      </c>
      <c r="I19" s="15">
        <v>0.86324599999999996</v>
      </c>
      <c r="J19" s="15">
        <v>0.84195699999999996</v>
      </c>
      <c r="K19" s="15">
        <v>0.82401599999999997</v>
      </c>
      <c r="L19" s="15">
        <v>0.80857900000000005</v>
      </c>
      <c r="M19" s="15">
        <v>0.795072</v>
      </c>
      <c r="N19" s="15">
        <v>0.78186100000000003</v>
      </c>
      <c r="O19" s="15">
        <v>0.76873800000000003</v>
      </c>
      <c r="P19" s="15">
        <v>0.75583500000000003</v>
      </c>
      <c r="Q19" s="15">
        <v>0.74327100000000002</v>
      </c>
      <c r="R19" s="15">
        <v>0.73094000000000003</v>
      </c>
      <c r="S19" s="15">
        <v>0.71878799999999998</v>
      </c>
      <c r="T19" s="15">
        <v>0.70689999999999997</v>
      </c>
      <c r="U19" s="15">
        <v>0.69488300000000003</v>
      </c>
      <c r="V19" s="15">
        <v>0.68296900000000005</v>
      </c>
      <c r="W19" s="15">
        <v>0.67152599999999996</v>
      </c>
      <c r="X19" s="15">
        <v>0.66102300000000003</v>
      </c>
      <c r="Y19" s="15">
        <v>0.650779</v>
      </c>
      <c r="Z19" s="15">
        <v>0.64108399999999999</v>
      </c>
      <c r="AA19" s="15">
        <v>0.63136700000000001</v>
      </c>
      <c r="AB19" s="15">
        <v>0.62185400000000002</v>
      </c>
      <c r="AC19" s="15">
        <v>0.61266399999999999</v>
      </c>
      <c r="AD19" s="16">
        <v>-1.6598000000000002E-2</v>
      </c>
    </row>
    <row r="20" spans="1:30" ht="15" customHeight="1" x14ac:dyDescent="0.25">
      <c r="A20" s="10" t="s">
        <v>102</v>
      </c>
      <c r="B20" s="14" t="s">
        <v>12</v>
      </c>
      <c r="C20" s="15">
        <v>5.2501030000000002</v>
      </c>
      <c r="D20" s="15">
        <v>4.7671580000000002</v>
      </c>
      <c r="E20" s="15">
        <v>4.8042340000000001</v>
      </c>
      <c r="F20" s="15">
        <v>4.9262230000000002</v>
      </c>
      <c r="G20" s="15">
        <v>4.9155689999999996</v>
      </c>
      <c r="H20" s="15">
        <v>4.8916430000000002</v>
      </c>
      <c r="I20" s="15">
        <v>4.8651169999999997</v>
      </c>
      <c r="J20" s="15">
        <v>4.851032</v>
      </c>
      <c r="K20" s="15">
        <v>4.8451139999999997</v>
      </c>
      <c r="L20" s="15">
        <v>4.8381530000000001</v>
      </c>
      <c r="M20" s="15">
        <v>4.830533</v>
      </c>
      <c r="N20" s="15">
        <v>4.8202210000000001</v>
      </c>
      <c r="O20" s="15">
        <v>4.8159020000000003</v>
      </c>
      <c r="P20" s="15">
        <v>4.813936</v>
      </c>
      <c r="Q20" s="15">
        <v>4.8106629999999999</v>
      </c>
      <c r="R20" s="15">
        <v>4.8052330000000003</v>
      </c>
      <c r="S20" s="15">
        <v>4.798775</v>
      </c>
      <c r="T20" s="15">
        <v>4.7953330000000003</v>
      </c>
      <c r="U20" s="15">
        <v>4.7897020000000001</v>
      </c>
      <c r="V20" s="15">
        <v>4.7826060000000004</v>
      </c>
      <c r="W20" s="15">
        <v>4.7742459999999998</v>
      </c>
      <c r="X20" s="15">
        <v>4.7671910000000004</v>
      </c>
      <c r="Y20" s="15">
        <v>4.7582009999999997</v>
      </c>
      <c r="Z20" s="15">
        <v>4.7496400000000003</v>
      </c>
      <c r="AA20" s="15">
        <v>4.742178</v>
      </c>
      <c r="AB20" s="15">
        <v>4.7351770000000002</v>
      </c>
      <c r="AC20" s="15">
        <v>4.7307560000000004</v>
      </c>
      <c r="AD20" s="16">
        <v>-3.0699999999999998E-4</v>
      </c>
    </row>
    <row r="21" spans="1:30" ht="15" customHeight="1" x14ac:dyDescent="0.25">
      <c r="A21" s="10" t="s">
        <v>103</v>
      </c>
      <c r="B21" s="14" t="s">
        <v>13</v>
      </c>
      <c r="C21" s="15">
        <v>0.59231800000000001</v>
      </c>
      <c r="D21" s="15">
        <v>0.44096299999999999</v>
      </c>
      <c r="E21" s="15">
        <v>0.39411299999999999</v>
      </c>
      <c r="F21" s="15">
        <v>0.38476500000000002</v>
      </c>
      <c r="G21" s="15">
        <v>0.38858199999999998</v>
      </c>
      <c r="H21" s="15">
        <v>0.40479599999999999</v>
      </c>
      <c r="I21" s="15">
        <v>0.41528300000000001</v>
      </c>
      <c r="J21" s="15">
        <v>0.42021999999999998</v>
      </c>
      <c r="K21" s="15">
        <v>0.42071999999999998</v>
      </c>
      <c r="L21" s="15">
        <v>0.41858200000000001</v>
      </c>
      <c r="M21" s="15">
        <v>0.41490899999999997</v>
      </c>
      <c r="N21" s="15">
        <v>0.41093299999999999</v>
      </c>
      <c r="O21" s="15">
        <v>0.40762599999999999</v>
      </c>
      <c r="P21" s="15">
        <v>0.40409600000000001</v>
      </c>
      <c r="Q21" s="15">
        <v>0.399816</v>
      </c>
      <c r="R21" s="15">
        <v>0.39567400000000003</v>
      </c>
      <c r="S21" s="15">
        <v>0.39071499999999998</v>
      </c>
      <c r="T21" s="15">
        <v>0.38676500000000003</v>
      </c>
      <c r="U21" s="15">
        <v>0.38341999999999998</v>
      </c>
      <c r="V21" s="15">
        <v>0.38056099999999998</v>
      </c>
      <c r="W21" s="15">
        <v>0.37835200000000002</v>
      </c>
      <c r="X21" s="15">
        <v>0.37564700000000001</v>
      </c>
      <c r="Y21" s="15">
        <v>0.37329499999999999</v>
      </c>
      <c r="Z21" s="15">
        <v>0.37057299999999999</v>
      </c>
      <c r="AA21" s="15">
        <v>0.36871999999999999</v>
      </c>
      <c r="AB21" s="15">
        <v>0.36734800000000001</v>
      </c>
      <c r="AC21" s="15">
        <v>0.36638399999999999</v>
      </c>
      <c r="AD21" s="16">
        <v>-7.3839999999999999E-3</v>
      </c>
    </row>
    <row r="22" spans="1:30" ht="15" customHeight="1" x14ac:dyDescent="0.25">
      <c r="A22" s="10" t="s">
        <v>104</v>
      </c>
      <c r="B22" s="14" t="s">
        <v>14</v>
      </c>
      <c r="C22" s="15">
        <v>4.8013950000000003</v>
      </c>
      <c r="D22" s="15">
        <v>4.7825110000000004</v>
      </c>
      <c r="E22" s="15">
        <v>4.8073800000000002</v>
      </c>
      <c r="F22" s="15">
        <v>4.8433450000000002</v>
      </c>
      <c r="G22" s="15">
        <v>4.8446910000000001</v>
      </c>
      <c r="H22" s="15">
        <v>4.8301470000000002</v>
      </c>
      <c r="I22" s="15">
        <v>4.7582659999999999</v>
      </c>
      <c r="J22" s="15">
        <v>4.7315820000000004</v>
      </c>
      <c r="K22" s="15">
        <v>4.7269600000000001</v>
      </c>
      <c r="L22" s="15">
        <v>4.7356420000000004</v>
      </c>
      <c r="M22" s="15">
        <v>4.751366</v>
      </c>
      <c r="N22" s="15">
        <v>4.7535639999999999</v>
      </c>
      <c r="O22" s="15">
        <v>4.7633939999999999</v>
      </c>
      <c r="P22" s="15">
        <v>4.7804929999999999</v>
      </c>
      <c r="Q22" s="15">
        <v>4.800605</v>
      </c>
      <c r="R22" s="15">
        <v>4.8217569999999998</v>
      </c>
      <c r="S22" s="15">
        <v>4.8309069999999998</v>
      </c>
      <c r="T22" s="15">
        <v>4.8479450000000002</v>
      </c>
      <c r="U22" s="15">
        <v>4.8703380000000003</v>
      </c>
      <c r="V22" s="15">
        <v>4.8984509999999997</v>
      </c>
      <c r="W22" s="15">
        <v>4.9322460000000001</v>
      </c>
      <c r="X22" s="15">
        <v>4.97227</v>
      </c>
      <c r="Y22" s="15">
        <v>5.0140630000000002</v>
      </c>
      <c r="Z22" s="15">
        <v>5.0570170000000001</v>
      </c>
      <c r="AA22" s="15">
        <v>5.1013099999999998</v>
      </c>
      <c r="AB22" s="15">
        <v>5.1468150000000001</v>
      </c>
      <c r="AC22" s="15">
        <v>5.1958599999999997</v>
      </c>
      <c r="AD22" s="16">
        <v>3.3210000000000002E-3</v>
      </c>
    </row>
    <row r="23" spans="1:30" ht="15" customHeight="1" x14ac:dyDescent="0.2">
      <c r="A23" s="10" t="s">
        <v>105</v>
      </c>
      <c r="B23" s="13" t="s">
        <v>15</v>
      </c>
      <c r="C23" s="17">
        <v>11.697456000000001</v>
      </c>
      <c r="D23" s="17">
        <v>10.921616</v>
      </c>
      <c r="E23" s="17">
        <v>10.936532</v>
      </c>
      <c r="F23" s="17">
        <v>11.092363000000001</v>
      </c>
      <c r="G23" s="17">
        <v>11.065512</v>
      </c>
      <c r="H23" s="17">
        <v>11.015165</v>
      </c>
      <c r="I23" s="17">
        <v>10.901911999999999</v>
      </c>
      <c r="J23" s="17">
        <v>10.844791000000001</v>
      </c>
      <c r="K23" s="17">
        <v>10.816811</v>
      </c>
      <c r="L23" s="17">
        <v>10.800955999999999</v>
      </c>
      <c r="M23" s="17">
        <v>10.791881</v>
      </c>
      <c r="N23" s="17">
        <v>10.766579</v>
      </c>
      <c r="O23" s="17">
        <v>10.755658</v>
      </c>
      <c r="P23" s="17">
        <v>10.75436</v>
      </c>
      <c r="Q23" s="17">
        <v>10.754355</v>
      </c>
      <c r="R23" s="17">
        <v>10.753605</v>
      </c>
      <c r="S23" s="17">
        <v>10.739185000000001</v>
      </c>
      <c r="T23" s="17">
        <v>10.736943999999999</v>
      </c>
      <c r="U23" s="17">
        <v>10.738343</v>
      </c>
      <c r="V23" s="17">
        <v>10.744586999999999</v>
      </c>
      <c r="W23" s="17">
        <v>10.756371</v>
      </c>
      <c r="X23" s="17">
        <v>10.776130999999999</v>
      </c>
      <c r="Y23" s="17">
        <v>10.796338</v>
      </c>
      <c r="Z23" s="17">
        <v>10.818315999999999</v>
      </c>
      <c r="AA23" s="17">
        <v>10.843576000000001</v>
      </c>
      <c r="AB23" s="17">
        <v>10.871195</v>
      </c>
      <c r="AC23" s="17">
        <v>10.905665000000001</v>
      </c>
      <c r="AD23" s="18">
        <v>-5.8E-5</v>
      </c>
    </row>
    <row r="24" spans="1:30" ht="15" customHeight="1" x14ac:dyDescent="0.25">
      <c r="A24" s="10" t="s">
        <v>106</v>
      </c>
      <c r="B24" s="14" t="s">
        <v>16</v>
      </c>
      <c r="C24" s="15">
        <v>9.7234800000000003</v>
      </c>
      <c r="D24" s="15">
        <v>9.4434059999999995</v>
      </c>
      <c r="E24" s="15">
        <v>9.5022020000000005</v>
      </c>
      <c r="F24" s="15">
        <v>9.6096590000000006</v>
      </c>
      <c r="G24" s="15">
        <v>9.5167719999999996</v>
      </c>
      <c r="H24" s="15">
        <v>9.4894800000000004</v>
      </c>
      <c r="I24" s="15">
        <v>9.3668030000000009</v>
      </c>
      <c r="J24" s="15">
        <v>9.2885010000000001</v>
      </c>
      <c r="K24" s="15">
        <v>9.22607</v>
      </c>
      <c r="L24" s="15">
        <v>9.1973979999999997</v>
      </c>
      <c r="M24" s="15">
        <v>9.1147170000000006</v>
      </c>
      <c r="N24" s="15">
        <v>9.0280290000000001</v>
      </c>
      <c r="O24" s="15">
        <v>8.9494930000000004</v>
      </c>
      <c r="P24" s="15">
        <v>8.8857009999999992</v>
      </c>
      <c r="Q24" s="15">
        <v>8.8461210000000001</v>
      </c>
      <c r="R24" s="15">
        <v>8.7986459999999997</v>
      </c>
      <c r="S24" s="15">
        <v>8.7655189999999994</v>
      </c>
      <c r="T24" s="15">
        <v>8.7775739999999995</v>
      </c>
      <c r="U24" s="15">
        <v>8.8198679999999996</v>
      </c>
      <c r="V24" s="15">
        <v>8.8448829999999994</v>
      </c>
      <c r="W24" s="15">
        <v>8.8722340000000006</v>
      </c>
      <c r="X24" s="15">
        <v>8.9330219999999994</v>
      </c>
      <c r="Y24" s="15">
        <v>8.9542649999999995</v>
      </c>
      <c r="Z24" s="15">
        <v>9.0220099999999999</v>
      </c>
      <c r="AA24" s="15">
        <v>9.0498419999999999</v>
      </c>
      <c r="AB24" s="15">
        <v>9.0842200000000002</v>
      </c>
      <c r="AC24" s="15">
        <v>9.1452639999999992</v>
      </c>
      <c r="AD24" s="16">
        <v>-1.2819999999999999E-3</v>
      </c>
    </row>
    <row r="25" spans="1:30" ht="15" customHeight="1" x14ac:dyDescent="0.2">
      <c r="A25" s="10" t="s">
        <v>107</v>
      </c>
      <c r="B25" s="13" t="s">
        <v>17</v>
      </c>
      <c r="C25" s="17">
        <v>21.420936999999999</v>
      </c>
      <c r="D25" s="17">
        <v>20.365020999999999</v>
      </c>
      <c r="E25" s="17">
        <v>20.438734</v>
      </c>
      <c r="F25" s="17">
        <v>20.702023000000001</v>
      </c>
      <c r="G25" s="17">
        <v>20.582283</v>
      </c>
      <c r="H25" s="17">
        <v>20.504646000000001</v>
      </c>
      <c r="I25" s="17">
        <v>20.268715</v>
      </c>
      <c r="J25" s="17">
        <v>20.133292999999998</v>
      </c>
      <c r="K25" s="17">
        <v>20.042881000000001</v>
      </c>
      <c r="L25" s="17">
        <v>19.998353999999999</v>
      </c>
      <c r="M25" s="17">
        <v>19.906597000000001</v>
      </c>
      <c r="N25" s="17">
        <v>19.794609000000001</v>
      </c>
      <c r="O25" s="17">
        <v>19.705151000000001</v>
      </c>
      <c r="P25" s="17">
        <v>19.640059999999998</v>
      </c>
      <c r="Q25" s="17">
        <v>19.600474999999999</v>
      </c>
      <c r="R25" s="17">
        <v>19.552250000000001</v>
      </c>
      <c r="S25" s="17">
        <v>19.504704</v>
      </c>
      <c r="T25" s="17">
        <v>19.514519</v>
      </c>
      <c r="U25" s="17">
        <v>19.558212000000001</v>
      </c>
      <c r="V25" s="17">
        <v>19.589469999999999</v>
      </c>
      <c r="W25" s="17">
        <v>19.628605</v>
      </c>
      <c r="X25" s="17">
        <v>19.709152</v>
      </c>
      <c r="Y25" s="17">
        <v>19.750603000000002</v>
      </c>
      <c r="Z25" s="17">
        <v>19.840323999999999</v>
      </c>
      <c r="AA25" s="17">
        <v>19.893416999999999</v>
      </c>
      <c r="AB25" s="17">
        <v>19.955414000000001</v>
      </c>
      <c r="AC25" s="17">
        <v>20.050930000000001</v>
      </c>
      <c r="AD25" s="18">
        <v>-6.2200000000000005E-4</v>
      </c>
    </row>
    <row r="27" spans="1:30" ht="15" customHeight="1" x14ac:dyDescent="0.2">
      <c r="B27" s="13" t="s">
        <v>18</v>
      </c>
    </row>
    <row r="28" spans="1:30" ht="15" customHeight="1" x14ac:dyDescent="0.25">
      <c r="A28" s="10" t="s">
        <v>108</v>
      </c>
      <c r="B28" s="14" t="s">
        <v>8</v>
      </c>
      <c r="C28" s="15">
        <v>0.15115000000000001</v>
      </c>
      <c r="D28" s="15">
        <v>0.17055999999999999</v>
      </c>
      <c r="E28" s="15">
        <v>0.17888899999999999</v>
      </c>
      <c r="F28" s="15">
        <v>0.17952299999999999</v>
      </c>
      <c r="G28" s="15">
        <v>0.18182000000000001</v>
      </c>
      <c r="H28" s="15">
        <v>0.17805599999999999</v>
      </c>
      <c r="I28" s="15">
        <v>0.17807200000000001</v>
      </c>
      <c r="J28" s="15">
        <v>0.17907300000000001</v>
      </c>
      <c r="K28" s="15">
        <v>0.18007500000000001</v>
      </c>
      <c r="L28" s="15">
        <v>0.18162800000000001</v>
      </c>
      <c r="M28" s="15">
        <v>0.183396</v>
      </c>
      <c r="N28" s="15">
        <v>0.185109</v>
      </c>
      <c r="O28" s="15">
        <v>0.18671499999999999</v>
      </c>
      <c r="P28" s="15">
        <v>0.188308</v>
      </c>
      <c r="Q28" s="15">
        <v>0.189803</v>
      </c>
      <c r="R28" s="15">
        <v>0.19112699999999999</v>
      </c>
      <c r="S28" s="15">
        <v>0.192914</v>
      </c>
      <c r="T28" s="15">
        <v>0.19405900000000001</v>
      </c>
      <c r="U28" s="15">
        <v>0.19511800000000001</v>
      </c>
      <c r="V28" s="15">
        <v>0.19579199999999999</v>
      </c>
      <c r="W28" s="15">
        <v>0.19692200000000001</v>
      </c>
      <c r="X28" s="15">
        <v>0.19812299999999999</v>
      </c>
      <c r="Y28" s="15">
        <v>0.19938500000000001</v>
      </c>
      <c r="Z28" s="15">
        <v>0.20070399999999999</v>
      </c>
      <c r="AA28" s="15">
        <v>0.20141999999999999</v>
      </c>
      <c r="AB28" s="15">
        <v>0.202291</v>
      </c>
      <c r="AC28" s="15">
        <v>0.20311499999999999</v>
      </c>
      <c r="AD28" s="16">
        <v>7.012E-3</v>
      </c>
    </row>
    <row r="29" spans="1:30" ht="15" customHeight="1" x14ac:dyDescent="0.25">
      <c r="A29" s="10" t="s">
        <v>109</v>
      </c>
      <c r="B29" s="14" t="s">
        <v>19</v>
      </c>
      <c r="C29" s="15">
        <v>4.0379999999999999E-2</v>
      </c>
      <c r="D29" s="15">
        <v>4.0960000000000003E-2</v>
      </c>
      <c r="E29" s="15">
        <v>5.1749999999999997E-2</v>
      </c>
      <c r="F29" s="15">
        <v>5.5879999999999999E-2</v>
      </c>
      <c r="G29" s="15">
        <v>6.0371000000000001E-2</v>
      </c>
      <c r="H29" s="15">
        <v>5.8897999999999999E-2</v>
      </c>
      <c r="I29" s="15">
        <v>5.8585999999999999E-2</v>
      </c>
      <c r="J29" s="15">
        <v>5.8714000000000002E-2</v>
      </c>
      <c r="K29" s="15">
        <v>5.9168999999999999E-2</v>
      </c>
      <c r="L29" s="15">
        <v>5.9741000000000002E-2</v>
      </c>
      <c r="M29" s="15">
        <v>6.0453E-2</v>
      </c>
      <c r="N29" s="15">
        <v>6.1083999999999999E-2</v>
      </c>
      <c r="O29" s="15">
        <v>6.1537000000000001E-2</v>
      </c>
      <c r="P29" s="15">
        <v>6.2082999999999999E-2</v>
      </c>
      <c r="Q29" s="15">
        <v>6.2739000000000003E-2</v>
      </c>
      <c r="R29" s="15">
        <v>6.3294000000000003E-2</v>
      </c>
      <c r="S29" s="15">
        <v>6.3951999999999995E-2</v>
      </c>
      <c r="T29" s="15">
        <v>6.4423999999999995E-2</v>
      </c>
      <c r="U29" s="15">
        <v>6.4849000000000004E-2</v>
      </c>
      <c r="V29" s="15">
        <v>6.5268000000000007E-2</v>
      </c>
      <c r="W29" s="15">
        <v>6.5683000000000005E-2</v>
      </c>
      <c r="X29" s="15">
        <v>6.6380999999999996E-2</v>
      </c>
      <c r="Y29" s="15">
        <v>6.6789000000000001E-2</v>
      </c>
      <c r="Z29" s="15">
        <v>6.7375000000000004E-2</v>
      </c>
      <c r="AA29" s="15">
        <v>6.7725999999999995E-2</v>
      </c>
      <c r="AB29" s="15">
        <v>6.8131999999999998E-2</v>
      </c>
      <c r="AC29" s="15">
        <v>6.8481E-2</v>
      </c>
      <c r="AD29" s="16">
        <v>2.0771000000000001E-2</v>
      </c>
    </row>
    <row r="30" spans="1:30" ht="15" customHeight="1" x14ac:dyDescent="0.25">
      <c r="A30" s="10" t="s">
        <v>110</v>
      </c>
      <c r="B30" s="14" t="s">
        <v>9</v>
      </c>
      <c r="C30" s="15">
        <v>1.7600000000000001E-3</v>
      </c>
      <c r="D30" s="15">
        <v>1.9300000000000001E-3</v>
      </c>
      <c r="E30" s="15">
        <v>3.5119999999999999E-3</v>
      </c>
      <c r="F30" s="15">
        <v>4.1050000000000001E-3</v>
      </c>
      <c r="G30" s="15">
        <v>4.5469999999999998E-3</v>
      </c>
      <c r="H30" s="15">
        <v>4.3270000000000001E-3</v>
      </c>
      <c r="I30" s="15">
        <v>4.3660000000000001E-3</v>
      </c>
      <c r="J30" s="15">
        <v>4.4489999999999998E-3</v>
      </c>
      <c r="K30" s="15">
        <v>4.5599999999999998E-3</v>
      </c>
      <c r="L30" s="15">
        <v>4.7089999999999996E-3</v>
      </c>
      <c r="M30" s="15">
        <v>4.8599999999999997E-3</v>
      </c>
      <c r="N30" s="15">
        <v>4.9950000000000003E-3</v>
      </c>
      <c r="O30" s="15">
        <v>5.1089999999999998E-3</v>
      </c>
      <c r="P30" s="15">
        <v>5.2389999999999997E-3</v>
      </c>
      <c r="Q30" s="15">
        <v>5.3769999999999998E-3</v>
      </c>
      <c r="R30" s="15">
        <v>5.4990000000000004E-3</v>
      </c>
      <c r="S30" s="15">
        <v>5.633E-3</v>
      </c>
      <c r="T30" s="15">
        <v>5.7289999999999997E-3</v>
      </c>
      <c r="U30" s="15">
        <v>5.816E-3</v>
      </c>
      <c r="V30" s="15">
        <v>5.9109999999999996E-3</v>
      </c>
      <c r="W30" s="15">
        <v>5.9800000000000001E-3</v>
      </c>
      <c r="X30" s="15">
        <v>6.0930000000000003E-3</v>
      </c>
      <c r="Y30" s="15">
        <v>6.1780000000000003E-3</v>
      </c>
      <c r="Z30" s="15">
        <v>6.2890000000000003E-3</v>
      </c>
      <c r="AA30" s="15">
        <v>6.3639999999999999E-3</v>
      </c>
      <c r="AB30" s="15">
        <v>6.4400000000000004E-3</v>
      </c>
      <c r="AC30" s="15">
        <v>6.5160000000000001E-3</v>
      </c>
      <c r="AD30" s="16">
        <v>4.9870999999999999E-2</v>
      </c>
    </row>
    <row r="31" spans="1:30" ht="15" customHeight="1" x14ac:dyDescent="0.25">
      <c r="A31" s="10" t="s">
        <v>111</v>
      </c>
      <c r="B31" s="14" t="s">
        <v>10</v>
      </c>
      <c r="C31" s="15">
        <v>0.35881000000000002</v>
      </c>
      <c r="D31" s="15">
        <v>0.36992000000000003</v>
      </c>
      <c r="E31" s="15">
        <v>0.37278899999999998</v>
      </c>
      <c r="F31" s="15">
        <v>0.38472800000000001</v>
      </c>
      <c r="G31" s="15">
        <v>0.37967000000000001</v>
      </c>
      <c r="H31" s="15">
        <v>0.366346</v>
      </c>
      <c r="I31" s="15">
        <v>0.356572</v>
      </c>
      <c r="J31" s="15">
        <v>0.34997699999999998</v>
      </c>
      <c r="K31" s="15">
        <v>0.34551100000000001</v>
      </c>
      <c r="L31" s="15">
        <v>0.34187899999999999</v>
      </c>
      <c r="M31" s="15">
        <v>0.338729</v>
      </c>
      <c r="N31" s="15">
        <v>0.33558100000000002</v>
      </c>
      <c r="O31" s="15">
        <v>0.332235</v>
      </c>
      <c r="P31" s="15">
        <v>0.328984</v>
      </c>
      <c r="Q31" s="15">
        <v>0.32607999999999998</v>
      </c>
      <c r="R31" s="15">
        <v>0.323158</v>
      </c>
      <c r="S31" s="15">
        <v>0.32044499999999998</v>
      </c>
      <c r="T31" s="15">
        <v>0.31750499999999998</v>
      </c>
      <c r="U31" s="15">
        <v>0.314361</v>
      </c>
      <c r="V31" s="15">
        <v>0.311139</v>
      </c>
      <c r="W31" s="15">
        <v>0.307805</v>
      </c>
      <c r="X31" s="15">
        <v>0.30496299999999998</v>
      </c>
      <c r="Y31" s="15">
        <v>0.30204799999999998</v>
      </c>
      <c r="Z31" s="15">
        <v>0.29949500000000001</v>
      </c>
      <c r="AA31" s="15">
        <v>0.296759</v>
      </c>
      <c r="AB31" s="15">
        <v>0.29396699999999998</v>
      </c>
      <c r="AC31" s="15">
        <v>0.29114099999999998</v>
      </c>
      <c r="AD31" s="16">
        <v>-9.5329999999999998E-3</v>
      </c>
    </row>
    <row r="32" spans="1:30" ht="15" customHeight="1" x14ac:dyDescent="0.25">
      <c r="A32" s="10" t="s">
        <v>112</v>
      </c>
      <c r="B32" s="14" t="s">
        <v>20</v>
      </c>
      <c r="C32" s="15">
        <v>1.847E-2</v>
      </c>
      <c r="D32" s="15">
        <v>7.3120000000000004E-2</v>
      </c>
      <c r="E32" s="15">
        <v>0.12512499999999999</v>
      </c>
      <c r="F32" s="15">
        <v>0.118062</v>
      </c>
      <c r="G32" s="15">
        <v>0.12273100000000001</v>
      </c>
      <c r="H32" s="15">
        <v>0.11072700000000001</v>
      </c>
      <c r="I32" s="15">
        <v>0.10628700000000001</v>
      </c>
      <c r="J32" s="15">
        <v>0.10372199999999999</v>
      </c>
      <c r="K32" s="15">
        <v>0.102063</v>
      </c>
      <c r="L32" s="15">
        <v>0.101758</v>
      </c>
      <c r="M32" s="15">
        <v>0.101727</v>
      </c>
      <c r="N32" s="15">
        <v>0.101533</v>
      </c>
      <c r="O32" s="15">
        <v>0.100989</v>
      </c>
      <c r="P32" s="15">
        <v>0.100823</v>
      </c>
      <c r="Q32" s="15">
        <v>0.10102</v>
      </c>
      <c r="R32" s="15">
        <v>0.100795</v>
      </c>
      <c r="S32" s="15">
        <v>0.101017</v>
      </c>
      <c r="T32" s="15">
        <v>0.10061</v>
      </c>
      <c r="U32" s="15">
        <v>0.100185</v>
      </c>
      <c r="V32" s="15">
        <v>9.9750000000000005E-2</v>
      </c>
      <c r="W32" s="15">
        <v>9.9132999999999999E-2</v>
      </c>
      <c r="X32" s="15">
        <v>9.9404999999999993E-2</v>
      </c>
      <c r="Y32" s="15">
        <v>9.9024000000000001E-2</v>
      </c>
      <c r="Z32" s="15">
        <v>9.9208000000000005E-2</v>
      </c>
      <c r="AA32" s="15">
        <v>9.8807000000000006E-2</v>
      </c>
      <c r="AB32" s="15">
        <v>9.8497000000000001E-2</v>
      </c>
      <c r="AC32" s="15">
        <v>9.8210000000000006E-2</v>
      </c>
      <c r="AD32" s="16">
        <v>1.187E-2</v>
      </c>
    </row>
    <row r="33" spans="1:30" ht="15" customHeight="1" x14ac:dyDescent="0.25">
      <c r="A33" s="10" t="s">
        <v>113</v>
      </c>
      <c r="B33" s="14" t="s">
        <v>11</v>
      </c>
      <c r="C33" s="15">
        <v>0.57057000000000002</v>
      </c>
      <c r="D33" s="15">
        <v>0.65649000000000002</v>
      </c>
      <c r="E33" s="15">
        <v>0.73206499999999997</v>
      </c>
      <c r="F33" s="15">
        <v>0.74229699999999998</v>
      </c>
      <c r="G33" s="15">
        <v>0.749139</v>
      </c>
      <c r="H33" s="15">
        <v>0.71835499999999997</v>
      </c>
      <c r="I33" s="15">
        <v>0.70388300000000004</v>
      </c>
      <c r="J33" s="15">
        <v>0.69593499999999997</v>
      </c>
      <c r="K33" s="15">
        <v>0.69137800000000005</v>
      </c>
      <c r="L33" s="15">
        <v>0.68971400000000005</v>
      </c>
      <c r="M33" s="15">
        <v>0.689164</v>
      </c>
      <c r="N33" s="15">
        <v>0.68830400000000003</v>
      </c>
      <c r="O33" s="15">
        <v>0.68658399999999997</v>
      </c>
      <c r="P33" s="15">
        <v>0.68543699999999996</v>
      </c>
      <c r="Q33" s="15">
        <v>0.68501999999999996</v>
      </c>
      <c r="R33" s="15">
        <v>0.68387399999999998</v>
      </c>
      <c r="S33" s="15">
        <v>0.68396100000000004</v>
      </c>
      <c r="T33" s="15">
        <v>0.68232700000000002</v>
      </c>
      <c r="U33" s="15">
        <v>0.68032899999999996</v>
      </c>
      <c r="V33" s="15">
        <v>0.67786000000000002</v>
      </c>
      <c r="W33" s="15">
        <v>0.67552199999999996</v>
      </c>
      <c r="X33" s="15">
        <v>0.67496500000000004</v>
      </c>
      <c r="Y33" s="15">
        <v>0.67342400000000002</v>
      </c>
      <c r="Z33" s="15">
        <v>0.67307099999999997</v>
      </c>
      <c r="AA33" s="15">
        <v>0.67107499999999998</v>
      </c>
      <c r="AB33" s="15">
        <v>0.66932700000000001</v>
      </c>
      <c r="AC33" s="15">
        <v>0.667462</v>
      </c>
      <c r="AD33" s="16">
        <v>6.6299999999999996E-4</v>
      </c>
    </row>
    <row r="34" spans="1:30" ht="15" customHeight="1" x14ac:dyDescent="0.25">
      <c r="A34" s="10" t="s">
        <v>114</v>
      </c>
      <c r="B34" s="14" t="s">
        <v>12</v>
      </c>
      <c r="C34" s="15">
        <v>3.5775250000000001</v>
      </c>
      <c r="D34" s="15">
        <v>3.319674</v>
      </c>
      <c r="E34" s="15">
        <v>3.4141270000000001</v>
      </c>
      <c r="F34" s="15">
        <v>3.4892560000000001</v>
      </c>
      <c r="G34" s="15">
        <v>3.5287359999999999</v>
      </c>
      <c r="H34" s="15">
        <v>3.4831650000000001</v>
      </c>
      <c r="I34" s="15">
        <v>3.4511880000000001</v>
      </c>
      <c r="J34" s="15">
        <v>3.4461569999999999</v>
      </c>
      <c r="K34" s="15">
        <v>3.4563259999999998</v>
      </c>
      <c r="L34" s="15">
        <v>3.458647</v>
      </c>
      <c r="M34" s="15">
        <v>3.4585680000000001</v>
      </c>
      <c r="N34" s="15">
        <v>3.4587720000000002</v>
      </c>
      <c r="O34" s="15">
        <v>3.469706</v>
      </c>
      <c r="P34" s="15">
        <v>3.4851459999999999</v>
      </c>
      <c r="Q34" s="15">
        <v>3.5021200000000001</v>
      </c>
      <c r="R34" s="15">
        <v>3.5181680000000002</v>
      </c>
      <c r="S34" s="15">
        <v>3.5343629999999999</v>
      </c>
      <c r="T34" s="15">
        <v>3.5574970000000001</v>
      </c>
      <c r="U34" s="15">
        <v>3.5837409999999998</v>
      </c>
      <c r="V34" s="15">
        <v>3.6105499999999999</v>
      </c>
      <c r="W34" s="15">
        <v>3.6365159999999999</v>
      </c>
      <c r="X34" s="15">
        <v>3.6641270000000001</v>
      </c>
      <c r="Y34" s="15">
        <v>3.6900360000000001</v>
      </c>
      <c r="Z34" s="15">
        <v>3.717606</v>
      </c>
      <c r="AA34" s="15">
        <v>3.7469980000000001</v>
      </c>
      <c r="AB34" s="15">
        <v>3.7761770000000001</v>
      </c>
      <c r="AC34" s="15">
        <v>3.8072379999999999</v>
      </c>
      <c r="AD34" s="16">
        <v>5.4970000000000001E-3</v>
      </c>
    </row>
    <row r="35" spans="1:30" ht="15" customHeight="1" x14ac:dyDescent="0.25">
      <c r="A35" s="10" t="s">
        <v>115</v>
      </c>
      <c r="B35" s="14" t="s">
        <v>21</v>
      </c>
      <c r="C35" s="15">
        <v>4.7899999999999998E-2</v>
      </c>
      <c r="D35" s="15">
        <v>5.8400000000000001E-2</v>
      </c>
      <c r="E35" s="15">
        <v>5.6808999999999998E-2</v>
      </c>
      <c r="F35" s="15">
        <v>5.5183000000000003E-2</v>
      </c>
      <c r="G35" s="15">
        <v>5.3544000000000001E-2</v>
      </c>
      <c r="H35" s="15">
        <v>5.3533999999999998E-2</v>
      </c>
      <c r="I35" s="15">
        <v>5.3489000000000002E-2</v>
      </c>
      <c r="J35" s="15">
        <v>5.3473E-2</v>
      </c>
      <c r="K35" s="15">
        <v>5.3455999999999997E-2</v>
      </c>
      <c r="L35" s="15">
        <v>5.3441000000000002E-2</v>
      </c>
      <c r="M35" s="15">
        <v>5.3440000000000001E-2</v>
      </c>
      <c r="N35" s="15">
        <v>5.3437999999999999E-2</v>
      </c>
      <c r="O35" s="15">
        <v>5.3433000000000001E-2</v>
      </c>
      <c r="P35" s="15">
        <v>5.3437999999999999E-2</v>
      </c>
      <c r="Q35" s="15">
        <v>5.3452E-2</v>
      </c>
      <c r="R35" s="15">
        <v>5.3462999999999997E-2</v>
      </c>
      <c r="S35" s="15">
        <v>5.3450999999999999E-2</v>
      </c>
      <c r="T35" s="15">
        <v>5.3437999999999999E-2</v>
      </c>
      <c r="U35" s="15">
        <v>5.3428000000000003E-2</v>
      </c>
      <c r="V35" s="15">
        <v>5.3419000000000001E-2</v>
      </c>
      <c r="W35" s="15">
        <v>5.3407000000000003E-2</v>
      </c>
      <c r="X35" s="15">
        <v>5.3395999999999999E-2</v>
      </c>
      <c r="Y35" s="15">
        <v>5.3380999999999998E-2</v>
      </c>
      <c r="Z35" s="15">
        <v>5.3370000000000001E-2</v>
      </c>
      <c r="AA35" s="15">
        <v>5.3345999999999998E-2</v>
      </c>
      <c r="AB35" s="15">
        <v>5.3322000000000001E-2</v>
      </c>
      <c r="AC35" s="15">
        <v>5.3296000000000003E-2</v>
      </c>
      <c r="AD35" s="16">
        <v>-3.6519999999999999E-3</v>
      </c>
    </row>
    <row r="36" spans="1:30" ht="15" customHeight="1" x14ac:dyDescent="0.25">
      <c r="A36" s="10" t="s">
        <v>116</v>
      </c>
      <c r="B36" s="14" t="s">
        <v>22</v>
      </c>
      <c r="C36" s="15">
        <v>0.13630700000000001</v>
      </c>
      <c r="D36" s="15">
        <v>0.13630700000000001</v>
      </c>
      <c r="E36" s="15">
        <v>0.13630700000000001</v>
      </c>
      <c r="F36" s="15">
        <v>0.13630700000000001</v>
      </c>
      <c r="G36" s="15">
        <v>0.13630700000000001</v>
      </c>
      <c r="H36" s="15">
        <v>0.13630700000000001</v>
      </c>
      <c r="I36" s="15">
        <v>0.13630700000000001</v>
      </c>
      <c r="J36" s="15">
        <v>0.13630700000000001</v>
      </c>
      <c r="K36" s="15">
        <v>0.13630700000000001</v>
      </c>
      <c r="L36" s="15">
        <v>0.13630700000000001</v>
      </c>
      <c r="M36" s="15">
        <v>0.13630700000000001</v>
      </c>
      <c r="N36" s="15">
        <v>0.13630700000000001</v>
      </c>
      <c r="O36" s="15">
        <v>0.13630700000000001</v>
      </c>
      <c r="P36" s="15">
        <v>0.13630700000000001</v>
      </c>
      <c r="Q36" s="15">
        <v>0.13630700000000001</v>
      </c>
      <c r="R36" s="15">
        <v>0.13630700000000001</v>
      </c>
      <c r="S36" s="15">
        <v>0.13630700000000001</v>
      </c>
      <c r="T36" s="15">
        <v>0.13630700000000001</v>
      </c>
      <c r="U36" s="15">
        <v>0.13630700000000001</v>
      </c>
      <c r="V36" s="15">
        <v>0.13630700000000001</v>
      </c>
      <c r="W36" s="15">
        <v>0.13630700000000001</v>
      </c>
      <c r="X36" s="15">
        <v>0.13630700000000001</v>
      </c>
      <c r="Y36" s="15">
        <v>0.13630700000000001</v>
      </c>
      <c r="Z36" s="15">
        <v>0.13630700000000001</v>
      </c>
      <c r="AA36" s="15">
        <v>0.13630700000000001</v>
      </c>
      <c r="AB36" s="15">
        <v>0.13630700000000001</v>
      </c>
      <c r="AC36" s="15">
        <v>0.13630700000000001</v>
      </c>
      <c r="AD36" s="16">
        <v>0</v>
      </c>
    </row>
    <row r="37" spans="1:30" ht="15" customHeight="1" x14ac:dyDescent="0.25">
      <c r="A37" s="10" t="s">
        <v>117</v>
      </c>
      <c r="B37" s="14" t="s">
        <v>14</v>
      </c>
      <c r="C37" s="15">
        <v>4.6135640000000002</v>
      </c>
      <c r="D37" s="15">
        <v>4.6387400000000003</v>
      </c>
      <c r="E37" s="15">
        <v>4.6120039999999998</v>
      </c>
      <c r="F37" s="15">
        <v>4.6362589999999999</v>
      </c>
      <c r="G37" s="15">
        <v>4.6465860000000001</v>
      </c>
      <c r="H37" s="15">
        <v>4.6730919999999996</v>
      </c>
      <c r="I37" s="15">
        <v>4.6886789999999996</v>
      </c>
      <c r="J37" s="15">
        <v>4.7127939999999997</v>
      </c>
      <c r="K37" s="15">
        <v>4.7446719999999996</v>
      </c>
      <c r="L37" s="15">
        <v>4.7816109999999998</v>
      </c>
      <c r="M37" s="15">
        <v>4.8220919999999996</v>
      </c>
      <c r="N37" s="15">
        <v>4.8607649999999998</v>
      </c>
      <c r="O37" s="15">
        <v>4.9048179999999997</v>
      </c>
      <c r="P37" s="15">
        <v>4.9522849999999998</v>
      </c>
      <c r="Q37" s="15">
        <v>5.0029690000000002</v>
      </c>
      <c r="R37" s="15">
        <v>5.0537879999999999</v>
      </c>
      <c r="S37" s="15">
        <v>5.0855959999999998</v>
      </c>
      <c r="T37" s="15">
        <v>5.1238219999999997</v>
      </c>
      <c r="U37" s="15">
        <v>5.1691529999999997</v>
      </c>
      <c r="V37" s="15">
        <v>5.2189909999999999</v>
      </c>
      <c r="W37" s="15">
        <v>5.2720659999999997</v>
      </c>
      <c r="X37" s="15">
        <v>5.3280830000000003</v>
      </c>
      <c r="Y37" s="15">
        <v>5.3841159999999997</v>
      </c>
      <c r="Z37" s="15">
        <v>5.4407160000000001</v>
      </c>
      <c r="AA37" s="15">
        <v>5.4980289999999998</v>
      </c>
      <c r="AB37" s="15">
        <v>5.5571000000000002</v>
      </c>
      <c r="AC37" s="15">
        <v>5.6194199999999999</v>
      </c>
      <c r="AD37" s="16">
        <v>7.7010000000000004E-3</v>
      </c>
    </row>
    <row r="38" spans="1:30" ht="15" customHeight="1" x14ac:dyDescent="0.2">
      <c r="A38" s="10" t="s">
        <v>118</v>
      </c>
      <c r="B38" s="13" t="s">
        <v>15</v>
      </c>
      <c r="C38" s="17">
        <v>8.9458669999999998</v>
      </c>
      <c r="D38" s="17">
        <v>8.8096119999999996</v>
      </c>
      <c r="E38" s="17">
        <v>8.9513090000000002</v>
      </c>
      <c r="F38" s="17">
        <v>9.0593020000000006</v>
      </c>
      <c r="G38" s="17">
        <v>9.1143140000000002</v>
      </c>
      <c r="H38" s="17">
        <v>9.0644530000000003</v>
      </c>
      <c r="I38" s="17">
        <v>9.0335459999999994</v>
      </c>
      <c r="J38" s="17">
        <v>9.0446670000000005</v>
      </c>
      <c r="K38" s="17">
        <v>9.0821400000000008</v>
      </c>
      <c r="L38" s="17">
        <v>9.1197210000000002</v>
      </c>
      <c r="M38" s="17">
        <v>9.1595700000000004</v>
      </c>
      <c r="N38" s="17">
        <v>9.1975850000000001</v>
      </c>
      <c r="O38" s="17">
        <v>9.2508490000000005</v>
      </c>
      <c r="P38" s="17">
        <v>9.3126130000000007</v>
      </c>
      <c r="Q38" s="17">
        <v>9.3798689999999993</v>
      </c>
      <c r="R38" s="17">
        <v>9.4456009999999999</v>
      </c>
      <c r="S38" s="17">
        <v>9.4936779999999992</v>
      </c>
      <c r="T38" s="17">
        <v>9.5533900000000003</v>
      </c>
      <c r="U38" s="17">
        <v>9.6229580000000006</v>
      </c>
      <c r="V38" s="17">
        <v>9.6971290000000003</v>
      </c>
      <c r="W38" s="17">
        <v>9.7738200000000006</v>
      </c>
      <c r="X38" s="17">
        <v>9.856878</v>
      </c>
      <c r="Y38" s="17">
        <v>9.9372629999999997</v>
      </c>
      <c r="Z38" s="17">
        <v>10.021069000000001</v>
      </c>
      <c r="AA38" s="17">
        <v>10.105756</v>
      </c>
      <c r="AB38" s="17">
        <v>10.192235</v>
      </c>
      <c r="AC38" s="17">
        <v>10.283725</v>
      </c>
      <c r="AD38" s="18">
        <v>6.208E-3</v>
      </c>
    </row>
    <row r="39" spans="1:30" ht="15" customHeight="1" x14ac:dyDescent="0.25">
      <c r="A39" s="10" t="s">
        <v>119</v>
      </c>
      <c r="B39" s="14" t="s">
        <v>16</v>
      </c>
      <c r="C39" s="15">
        <v>9.3430979999999995</v>
      </c>
      <c r="D39" s="15">
        <v>9.1595200000000006</v>
      </c>
      <c r="E39" s="15">
        <v>9.1160259999999997</v>
      </c>
      <c r="F39" s="15">
        <v>9.1987810000000003</v>
      </c>
      <c r="G39" s="15">
        <v>9.1276220000000006</v>
      </c>
      <c r="H39" s="15">
        <v>9.1809229999999999</v>
      </c>
      <c r="I39" s="15">
        <v>9.2298179999999999</v>
      </c>
      <c r="J39" s="15">
        <v>9.2516189999999998</v>
      </c>
      <c r="K39" s="15">
        <v>9.2606409999999997</v>
      </c>
      <c r="L39" s="15">
        <v>9.2866769999999992</v>
      </c>
      <c r="M39" s="15">
        <v>9.2503930000000008</v>
      </c>
      <c r="N39" s="15">
        <v>9.2316269999999996</v>
      </c>
      <c r="O39" s="15">
        <v>9.2151999999999994</v>
      </c>
      <c r="P39" s="15">
        <v>9.2050169999999998</v>
      </c>
      <c r="Q39" s="15">
        <v>9.2190189999999994</v>
      </c>
      <c r="R39" s="15">
        <v>9.2220510000000004</v>
      </c>
      <c r="S39" s="15">
        <v>9.2276430000000005</v>
      </c>
      <c r="T39" s="15">
        <v>9.2770689999999991</v>
      </c>
      <c r="U39" s="15">
        <v>9.3610009999999999</v>
      </c>
      <c r="V39" s="15">
        <v>9.4236649999999997</v>
      </c>
      <c r="W39" s="15">
        <v>9.483511</v>
      </c>
      <c r="X39" s="15">
        <v>9.5722629999999995</v>
      </c>
      <c r="Y39" s="15">
        <v>9.6151160000000004</v>
      </c>
      <c r="Z39" s="15">
        <v>9.70655</v>
      </c>
      <c r="AA39" s="15">
        <v>9.7536319999999996</v>
      </c>
      <c r="AB39" s="15">
        <v>9.8083799999999997</v>
      </c>
      <c r="AC39" s="15">
        <v>9.8907740000000004</v>
      </c>
      <c r="AD39" s="16">
        <v>3.0769999999999999E-3</v>
      </c>
    </row>
    <row r="40" spans="1:30" ht="15" customHeight="1" x14ac:dyDescent="0.2">
      <c r="A40" s="10" t="s">
        <v>120</v>
      </c>
      <c r="B40" s="13" t="s">
        <v>17</v>
      </c>
      <c r="C40" s="17">
        <v>18.288962999999999</v>
      </c>
      <c r="D40" s="17">
        <v>17.969131000000001</v>
      </c>
      <c r="E40" s="17">
        <v>18.067335</v>
      </c>
      <c r="F40" s="17">
        <v>18.258082999999999</v>
      </c>
      <c r="G40" s="17">
        <v>18.241935999999999</v>
      </c>
      <c r="H40" s="17">
        <v>18.245377000000001</v>
      </c>
      <c r="I40" s="17">
        <v>18.263365</v>
      </c>
      <c r="J40" s="17">
        <v>18.296288000000001</v>
      </c>
      <c r="K40" s="17">
        <v>18.342780999999999</v>
      </c>
      <c r="L40" s="17">
        <v>18.406399</v>
      </c>
      <c r="M40" s="17">
        <v>18.409962</v>
      </c>
      <c r="N40" s="17">
        <v>18.429210999999999</v>
      </c>
      <c r="O40" s="17">
        <v>18.466049000000002</v>
      </c>
      <c r="P40" s="17">
        <v>18.517631999999999</v>
      </c>
      <c r="Q40" s="17">
        <v>18.598887999999999</v>
      </c>
      <c r="R40" s="17">
        <v>18.667652</v>
      </c>
      <c r="S40" s="17">
        <v>18.721321</v>
      </c>
      <c r="T40" s="17">
        <v>18.830459999999999</v>
      </c>
      <c r="U40" s="17">
        <v>18.983958999999999</v>
      </c>
      <c r="V40" s="17">
        <v>19.120794</v>
      </c>
      <c r="W40" s="17">
        <v>19.257332000000002</v>
      </c>
      <c r="X40" s="17">
        <v>19.429141999999999</v>
      </c>
      <c r="Y40" s="17">
        <v>19.552379999999999</v>
      </c>
      <c r="Z40" s="17">
        <v>19.727619000000001</v>
      </c>
      <c r="AA40" s="17">
        <v>19.859386000000001</v>
      </c>
      <c r="AB40" s="17">
        <v>20.000613999999999</v>
      </c>
      <c r="AC40" s="17">
        <v>20.174499999999998</v>
      </c>
      <c r="AD40" s="18">
        <v>4.6410000000000002E-3</v>
      </c>
    </row>
    <row r="42" spans="1:30" ht="15" customHeight="1" x14ac:dyDescent="0.2">
      <c r="B42" s="13" t="s">
        <v>23</v>
      </c>
    </row>
    <row r="43" spans="1:30" ht="15" customHeight="1" x14ac:dyDescent="0.25">
      <c r="A43" s="10" t="s">
        <v>121</v>
      </c>
      <c r="B43" s="14" t="s">
        <v>24</v>
      </c>
      <c r="C43" s="15">
        <v>2.4359000000000002</v>
      </c>
      <c r="D43" s="15">
        <v>2.3839000000000001</v>
      </c>
      <c r="E43" s="15">
        <v>2.4138000000000002</v>
      </c>
      <c r="F43" s="15">
        <v>2.5489999999999999</v>
      </c>
      <c r="G43" s="15">
        <v>2.7448290000000002</v>
      </c>
      <c r="H43" s="15">
        <v>2.9585900000000001</v>
      </c>
      <c r="I43" s="15">
        <v>3.0976110000000001</v>
      </c>
      <c r="J43" s="15">
        <v>3.204942</v>
      </c>
      <c r="K43" s="15">
        <v>3.2820230000000001</v>
      </c>
      <c r="L43" s="15">
        <v>3.3621979999999998</v>
      </c>
      <c r="M43" s="15">
        <v>3.433157</v>
      </c>
      <c r="N43" s="15">
        <v>3.5018400000000001</v>
      </c>
      <c r="O43" s="15">
        <v>3.5579619999999998</v>
      </c>
      <c r="P43" s="15">
        <v>3.584066</v>
      </c>
      <c r="Q43" s="15">
        <v>3.5996030000000001</v>
      </c>
      <c r="R43" s="15">
        <v>3.624749</v>
      </c>
      <c r="S43" s="15">
        <v>3.6572830000000001</v>
      </c>
      <c r="T43" s="15">
        <v>3.7025260000000002</v>
      </c>
      <c r="U43" s="15">
        <v>3.7572109999999999</v>
      </c>
      <c r="V43" s="15">
        <v>3.815957</v>
      </c>
      <c r="W43" s="15">
        <v>3.8741430000000001</v>
      </c>
      <c r="X43" s="15">
        <v>3.924096</v>
      </c>
      <c r="Y43" s="15">
        <v>3.9773480000000001</v>
      </c>
      <c r="Z43" s="15">
        <v>4.0426140000000004</v>
      </c>
      <c r="AA43" s="15">
        <v>4.1156569999999997</v>
      </c>
      <c r="AB43" s="15">
        <v>4.1672529999999997</v>
      </c>
      <c r="AC43" s="15">
        <v>4.2212230000000002</v>
      </c>
      <c r="AD43" s="16">
        <v>2.3119000000000001E-2</v>
      </c>
    </row>
    <row r="44" spans="1:30" ht="15" customHeight="1" x14ac:dyDescent="0.25">
      <c r="A44" s="10" t="s">
        <v>122</v>
      </c>
      <c r="B44" s="14" t="s">
        <v>19</v>
      </c>
      <c r="C44" s="15">
        <v>0.26579999999999998</v>
      </c>
      <c r="D44" s="15">
        <v>0.27289999999999998</v>
      </c>
      <c r="E44" s="15">
        <v>0.27579999999999999</v>
      </c>
      <c r="F44" s="15">
        <v>0.27500000000000002</v>
      </c>
      <c r="G44" s="15">
        <v>0.27593800000000002</v>
      </c>
      <c r="H44" s="15">
        <v>0.27586500000000003</v>
      </c>
      <c r="I44" s="15">
        <v>0.27560299999999999</v>
      </c>
      <c r="J44" s="15">
        <v>0.27367799999999998</v>
      </c>
      <c r="K44" s="15">
        <v>0.27206599999999997</v>
      </c>
      <c r="L44" s="15">
        <v>0.27190199999999998</v>
      </c>
      <c r="M44" s="15">
        <v>0.27190900000000001</v>
      </c>
      <c r="N44" s="15">
        <v>0.271204</v>
      </c>
      <c r="O44" s="15">
        <v>0.26994699999999999</v>
      </c>
      <c r="P44" s="15">
        <v>0.26876899999999998</v>
      </c>
      <c r="Q44" s="15">
        <v>0.26849699999999999</v>
      </c>
      <c r="R44" s="15">
        <v>0.268926</v>
      </c>
      <c r="S44" s="15">
        <v>0.26921800000000001</v>
      </c>
      <c r="T44" s="15">
        <v>0.26964399999999999</v>
      </c>
      <c r="U44" s="15">
        <v>0.27008599999999999</v>
      </c>
      <c r="V44" s="15">
        <v>0.27022299999999999</v>
      </c>
      <c r="W44" s="15">
        <v>0.27066000000000001</v>
      </c>
      <c r="X44" s="15">
        <v>0.27109100000000003</v>
      </c>
      <c r="Y44" s="15">
        <v>0.27145399999999997</v>
      </c>
      <c r="Z44" s="15">
        <v>0.27194499999999999</v>
      </c>
      <c r="AA44" s="15">
        <v>0.27250799999999997</v>
      </c>
      <c r="AB44" s="15">
        <v>0.27268399999999998</v>
      </c>
      <c r="AC44" s="15">
        <v>0.27324599999999999</v>
      </c>
      <c r="AD44" s="16">
        <v>5.1E-5</v>
      </c>
    </row>
    <row r="45" spans="1:30" ht="15" customHeight="1" x14ac:dyDescent="0.25">
      <c r="A45" s="10" t="s">
        <v>123</v>
      </c>
      <c r="B45" s="14" t="s">
        <v>10</v>
      </c>
      <c r="C45" s="15">
        <v>1.360914</v>
      </c>
      <c r="D45" s="15">
        <v>1.340814</v>
      </c>
      <c r="E45" s="15">
        <v>1.3559140000000001</v>
      </c>
      <c r="F45" s="15">
        <v>1.3778140000000001</v>
      </c>
      <c r="G45" s="15">
        <v>1.4040980000000001</v>
      </c>
      <c r="H45" s="15">
        <v>1.417826</v>
      </c>
      <c r="I45" s="15">
        <v>1.4353290000000001</v>
      </c>
      <c r="J45" s="15">
        <v>1.436156</v>
      </c>
      <c r="K45" s="15">
        <v>1.434234</v>
      </c>
      <c r="L45" s="15">
        <v>1.441662</v>
      </c>
      <c r="M45" s="15">
        <v>1.4462710000000001</v>
      </c>
      <c r="N45" s="15">
        <v>1.445066</v>
      </c>
      <c r="O45" s="15">
        <v>1.441462</v>
      </c>
      <c r="P45" s="15">
        <v>1.4370579999999999</v>
      </c>
      <c r="Q45" s="15">
        <v>1.4325190000000001</v>
      </c>
      <c r="R45" s="15">
        <v>1.432158</v>
      </c>
      <c r="S45" s="15">
        <v>1.436971</v>
      </c>
      <c r="T45" s="15">
        <v>1.439419</v>
      </c>
      <c r="U45" s="15">
        <v>1.436537</v>
      </c>
      <c r="V45" s="15">
        <v>1.4384330000000001</v>
      </c>
      <c r="W45" s="15">
        <v>1.4439789999999999</v>
      </c>
      <c r="X45" s="15">
        <v>1.4502429999999999</v>
      </c>
      <c r="Y45" s="15">
        <v>1.453921</v>
      </c>
      <c r="Z45" s="15">
        <v>1.458572</v>
      </c>
      <c r="AA45" s="15">
        <v>1.463401</v>
      </c>
      <c r="AB45" s="15">
        <v>1.46506</v>
      </c>
      <c r="AC45" s="15">
        <v>1.470933</v>
      </c>
      <c r="AD45" s="16">
        <v>3.712E-3</v>
      </c>
    </row>
    <row r="46" spans="1:30" ht="15" customHeight="1" x14ac:dyDescent="0.25">
      <c r="A46" s="10" t="s">
        <v>124</v>
      </c>
      <c r="B46" s="14" t="s">
        <v>20</v>
      </c>
      <c r="C46" s="15">
        <v>3.4599999999999999E-2</v>
      </c>
      <c r="D46" s="15">
        <v>3.5099999999999999E-2</v>
      </c>
      <c r="E46" s="15">
        <v>2.9499999999999998E-2</v>
      </c>
      <c r="F46" s="15">
        <v>2.76E-2</v>
      </c>
      <c r="G46" s="15">
        <v>3.2854000000000001E-2</v>
      </c>
      <c r="H46" s="15">
        <v>3.8941999999999997E-2</v>
      </c>
      <c r="I46" s="15">
        <v>4.2865E-2</v>
      </c>
      <c r="J46" s="15">
        <v>4.4484000000000003E-2</v>
      </c>
      <c r="K46" s="15">
        <v>4.6399000000000003E-2</v>
      </c>
      <c r="L46" s="15">
        <v>5.1669E-2</v>
      </c>
      <c r="M46" s="15">
        <v>5.4625E-2</v>
      </c>
      <c r="N46" s="15">
        <v>5.7049000000000002E-2</v>
      </c>
      <c r="O46" s="15">
        <v>5.7439999999999998E-2</v>
      </c>
      <c r="P46" s="15">
        <v>5.8288E-2</v>
      </c>
      <c r="Q46" s="15">
        <v>5.7834000000000003E-2</v>
      </c>
      <c r="R46" s="15">
        <v>5.7086999999999999E-2</v>
      </c>
      <c r="S46" s="15">
        <v>5.663E-2</v>
      </c>
      <c r="T46" s="15">
        <v>5.5508000000000002E-2</v>
      </c>
      <c r="U46" s="15">
        <v>5.4794000000000002E-2</v>
      </c>
      <c r="V46" s="15">
        <v>5.3945E-2</v>
      </c>
      <c r="W46" s="15">
        <v>5.3145999999999999E-2</v>
      </c>
      <c r="X46" s="15">
        <v>5.2748999999999997E-2</v>
      </c>
      <c r="Y46" s="15">
        <v>5.2331999999999997E-2</v>
      </c>
      <c r="Z46" s="15">
        <v>5.2130999999999997E-2</v>
      </c>
      <c r="AA46" s="15">
        <v>5.1764999999999999E-2</v>
      </c>
      <c r="AB46" s="15">
        <v>5.1777999999999998E-2</v>
      </c>
      <c r="AC46" s="15">
        <v>5.1679999999999997E-2</v>
      </c>
      <c r="AD46" s="16">
        <v>1.5594999999999999E-2</v>
      </c>
    </row>
    <row r="47" spans="1:30" ht="15" customHeight="1" x14ac:dyDescent="0.25">
      <c r="A47" s="10" t="s">
        <v>125</v>
      </c>
      <c r="B47" s="14" t="s">
        <v>25</v>
      </c>
      <c r="C47" s="15">
        <v>0.69889999999999997</v>
      </c>
      <c r="D47" s="15">
        <v>0.65869999999999995</v>
      </c>
      <c r="E47" s="15">
        <v>0.69020000000000004</v>
      </c>
      <c r="F47" s="15">
        <v>0.69889999999999997</v>
      </c>
      <c r="G47" s="15">
        <v>0.76514300000000002</v>
      </c>
      <c r="H47" s="15">
        <v>0.87883900000000004</v>
      </c>
      <c r="I47" s="15">
        <v>0.961368</v>
      </c>
      <c r="J47" s="15">
        <v>1.0281089999999999</v>
      </c>
      <c r="K47" s="15">
        <v>1.076918</v>
      </c>
      <c r="L47" s="15">
        <v>1.124239</v>
      </c>
      <c r="M47" s="15">
        <v>1.167538</v>
      </c>
      <c r="N47" s="15">
        <v>1.210602</v>
      </c>
      <c r="O47" s="15">
        <v>1.2468269999999999</v>
      </c>
      <c r="P47" s="15">
        <v>1.265021</v>
      </c>
      <c r="Q47" s="15">
        <v>1.276238</v>
      </c>
      <c r="R47" s="15">
        <v>1.2919</v>
      </c>
      <c r="S47" s="15">
        <v>1.3104640000000001</v>
      </c>
      <c r="T47" s="15">
        <v>1.3374239999999999</v>
      </c>
      <c r="U47" s="15">
        <v>1.3710599999999999</v>
      </c>
      <c r="V47" s="15">
        <v>1.407289</v>
      </c>
      <c r="W47" s="15">
        <v>1.442231</v>
      </c>
      <c r="X47" s="15">
        <v>1.47279</v>
      </c>
      <c r="Y47" s="15">
        <v>1.5055259999999999</v>
      </c>
      <c r="Z47" s="15">
        <v>1.5445880000000001</v>
      </c>
      <c r="AA47" s="15">
        <v>1.589026</v>
      </c>
      <c r="AB47" s="15">
        <v>1.622606</v>
      </c>
      <c r="AC47" s="15">
        <v>1.656542</v>
      </c>
      <c r="AD47" s="16">
        <v>3.7578E-2</v>
      </c>
    </row>
    <row r="48" spans="1:30" ht="15" customHeight="1" x14ac:dyDescent="0.25">
      <c r="A48" s="10" t="s">
        <v>126</v>
      </c>
      <c r="B48" s="14" t="s">
        <v>26</v>
      </c>
      <c r="C48" s="15">
        <v>3.194807</v>
      </c>
      <c r="D48" s="15">
        <v>3.383181</v>
      </c>
      <c r="E48" s="15">
        <v>3.3635549999999999</v>
      </c>
      <c r="F48" s="15">
        <v>3.42123</v>
      </c>
      <c r="G48" s="15">
        <v>3.50448</v>
      </c>
      <c r="H48" s="15">
        <v>3.5558019999999999</v>
      </c>
      <c r="I48" s="15">
        <v>3.585566</v>
      </c>
      <c r="J48" s="15">
        <v>3.6010589999999998</v>
      </c>
      <c r="K48" s="15">
        <v>3.60724</v>
      </c>
      <c r="L48" s="15">
        <v>3.6532819999999999</v>
      </c>
      <c r="M48" s="15">
        <v>3.6890999999999998</v>
      </c>
      <c r="N48" s="15">
        <v>3.708561</v>
      </c>
      <c r="O48" s="15">
        <v>3.7272259999999999</v>
      </c>
      <c r="P48" s="15">
        <v>3.7556799999999999</v>
      </c>
      <c r="Q48" s="15">
        <v>3.765917</v>
      </c>
      <c r="R48" s="15">
        <v>3.785514</v>
      </c>
      <c r="S48" s="15">
        <v>3.8176429999999999</v>
      </c>
      <c r="T48" s="15">
        <v>3.8556789999999999</v>
      </c>
      <c r="U48" s="15">
        <v>3.8815680000000001</v>
      </c>
      <c r="V48" s="15">
        <v>3.9006569999999998</v>
      </c>
      <c r="W48" s="15">
        <v>3.9278599999999999</v>
      </c>
      <c r="X48" s="15">
        <v>3.954691</v>
      </c>
      <c r="Y48" s="15">
        <v>3.9792070000000002</v>
      </c>
      <c r="Z48" s="15">
        <v>4.0135199999999998</v>
      </c>
      <c r="AA48" s="15">
        <v>4.0513630000000003</v>
      </c>
      <c r="AB48" s="15">
        <v>4.1023339999999999</v>
      </c>
      <c r="AC48" s="15">
        <v>4.1508190000000003</v>
      </c>
      <c r="AD48" s="16">
        <v>8.2129999999999998E-3</v>
      </c>
    </row>
    <row r="49" spans="1:30" ht="15" customHeight="1" x14ac:dyDescent="0.25">
      <c r="A49" s="10" t="s">
        <v>127</v>
      </c>
      <c r="B49" s="14" t="s">
        <v>11</v>
      </c>
      <c r="C49" s="15">
        <v>7.9909220000000003</v>
      </c>
      <c r="D49" s="15">
        <v>8.0745959999999997</v>
      </c>
      <c r="E49" s="15">
        <v>8.1287699999999994</v>
      </c>
      <c r="F49" s="15">
        <v>8.3495450000000009</v>
      </c>
      <c r="G49" s="15">
        <v>8.7273409999999991</v>
      </c>
      <c r="H49" s="15">
        <v>9.1258619999999997</v>
      </c>
      <c r="I49" s="15">
        <v>9.3983410000000003</v>
      </c>
      <c r="J49" s="15">
        <v>9.5884280000000004</v>
      </c>
      <c r="K49" s="15">
        <v>9.7188809999999997</v>
      </c>
      <c r="L49" s="15">
        <v>9.9049530000000008</v>
      </c>
      <c r="M49" s="15">
        <v>10.062599000000001</v>
      </c>
      <c r="N49" s="15">
        <v>10.194322</v>
      </c>
      <c r="O49" s="15">
        <v>10.300864000000001</v>
      </c>
      <c r="P49" s="15">
        <v>10.368883</v>
      </c>
      <c r="Q49" s="15">
        <v>10.400608</v>
      </c>
      <c r="R49" s="15">
        <v>10.460334</v>
      </c>
      <c r="S49" s="15">
        <v>10.548209</v>
      </c>
      <c r="T49" s="15">
        <v>10.6602</v>
      </c>
      <c r="U49" s="15">
        <v>10.771255</v>
      </c>
      <c r="V49" s="15">
        <v>10.886504</v>
      </c>
      <c r="W49" s="15">
        <v>11.012019</v>
      </c>
      <c r="X49" s="15">
        <v>11.125660999999999</v>
      </c>
      <c r="Y49" s="15">
        <v>11.239788000000001</v>
      </c>
      <c r="Z49" s="15">
        <v>11.383369999999999</v>
      </c>
      <c r="AA49" s="15">
        <v>11.54372</v>
      </c>
      <c r="AB49" s="15">
        <v>11.681715000000001</v>
      </c>
      <c r="AC49" s="15">
        <v>11.824443</v>
      </c>
      <c r="AD49" s="16">
        <v>1.5375E-2</v>
      </c>
    </row>
    <row r="50" spans="1:30" ht="15" customHeight="1" x14ac:dyDescent="0.25">
      <c r="A50" s="10" t="s">
        <v>128</v>
      </c>
      <c r="B50" s="14" t="s">
        <v>12</v>
      </c>
      <c r="C50" s="15">
        <v>7.8449010000000001</v>
      </c>
      <c r="D50" s="15">
        <v>7.7510950000000003</v>
      </c>
      <c r="E50" s="15">
        <v>8.0362089999999995</v>
      </c>
      <c r="F50" s="15">
        <v>8.1972830000000005</v>
      </c>
      <c r="G50" s="15">
        <v>8.2990440000000003</v>
      </c>
      <c r="H50" s="15">
        <v>8.4555760000000006</v>
      </c>
      <c r="I50" s="15">
        <v>8.5515150000000002</v>
      </c>
      <c r="J50" s="15">
        <v>8.6730230000000006</v>
      </c>
      <c r="K50" s="15">
        <v>8.7475190000000005</v>
      </c>
      <c r="L50" s="15">
        <v>8.79739</v>
      </c>
      <c r="M50" s="15">
        <v>8.8600080000000005</v>
      </c>
      <c r="N50" s="15">
        <v>8.9292149999999992</v>
      </c>
      <c r="O50" s="15">
        <v>9.0096830000000008</v>
      </c>
      <c r="P50" s="15">
        <v>9.0268270000000008</v>
      </c>
      <c r="Q50" s="15">
        <v>9.0530259999999991</v>
      </c>
      <c r="R50" s="15">
        <v>9.0952610000000007</v>
      </c>
      <c r="S50" s="15">
        <v>9.1305530000000008</v>
      </c>
      <c r="T50" s="15">
        <v>9.1785720000000008</v>
      </c>
      <c r="U50" s="15">
        <v>9.2544520000000006</v>
      </c>
      <c r="V50" s="15">
        <v>9.3330149999999996</v>
      </c>
      <c r="W50" s="15">
        <v>9.4079709999999999</v>
      </c>
      <c r="X50" s="15">
        <v>9.4891850000000009</v>
      </c>
      <c r="Y50" s="15">
        <v>9.5673290000000009</v>
      </c>
      <c r="Z50" s="15">
        <v>9.656212</v>
      </c>
      <c r="AA50" s="15">
        <v>9.7539470000000001</v>
      </c>
      <c r="AB50" s="15">
        <v>9.8182150000000004</v>
      </c>
      <c r="AC50" s="15">
        <v>9.8897279999999999</v>
      </c>
      <c r="AD50" s="16">
        <v>9.7940000000000006E-3</v>
      </c>
    </row>
    <row r="51" spans="1:30" ht="15" customHeight="1" x14ac:dyDescent="0.25">
      <c r="A51" s="10" t="s">
        <v>129</v>
      </c>
      <c r="B51" s="14" t="s">
        <v>27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6" t="s">
        <v>28</v>
      </c>
    </row>
    <row r="52" spans="1:30" ht="15" customHeight="1" x14ac:dyDescent="0.25">
      <c r="A52" s="10" t="s">
        <v>130</v>
      </c>
      <c r="B52" s="14" t="s">
        <v>29</v>
      </c>
      <c r="C52" s="15">
        <v>1.5503089999999999</v>
      </c>
      <c r="D52" s="15">
        <v>1.6331039999999999</v>
      </c>
      <c r="E52" s="15">
        <v>1.6485780000000001</v>
      </c>
      <c r="F52" s="15">
        <v>1.677834</v>
      </c>
      <c r="G52" s="15">
        <v>1.703003</v>
      </c>
      <c r="H52" s="15">
        <v>1.7207870000000001</v>
      </c>
      <c r="I52" s="15">
        <v>1.761218</v>
      </c>
      <c r="J52" s="15">
        <v>1.781177</v>
      </c>
      <c r="K52" s="15">
        <v>1.8155809999999999</v>
      </c>
      <c r="L52" s="15">
        <v>1.86633</v>
      </c>
      <c r="M52" s="15">
        <v>1.9080189999999999</v>
      </c>
      <c r="N52" s="15">
        <v>1.936404</v>
      </c>
      <c r="O52" s="15">
        <v>1.954974</v>
      </c>
      <c r="P52" s="15">
        <v>1.9818009999999999</v>
      </c>
      <c r="Q52" s="15">
        <v>2.0057140000000002</v>
      </c>
      <c r="R52" s="15">
        <v>2.0389370000000002</v>
      </c>
      <c r="S52" s="15">
        <v>2.0638260000000002</v>
      </c>
      <c r="T52" s="15">
        <v>2.0847370000000001</v>
      </c>
      <c r="U52" s="15">
        <v>2.1069429999999998</v>
      </c>
      <c r="V52" s="15">
        <v>2.1315249999999999</v>
      </c>
      <c r="W52" s="15">
        <v>2.161721</v>
      </c>
      <c r="X52" s="15">
        <v>2.1896779999999998</v>
      </c>
      <c r="Y52" s="15">
        <v>2.2245949999999999</v>
      </c>
      <c r="Z52" s="15">
        <v>2.2391000000000001</v>
      </c>
      <c r="AA52" s="15">
        <v>2.256853</v>
      </c>
      <c r="AB52" s="15">
        <v>2.2804579999999999</v>
      </c>
      <c r="AC52" s="15">
        <v>2.3052109999999999</v>
      </c>
      <c r="AD52" s="16">
        <v>1.3883E-2</v>
      </c>
    </row>
    <row r="53" spans="1:30" ht="15" customHeight="1" x14ac:dyDescent="0.25">
      <c r="A53" s="10" t="s">
        <v>131</v>
      </c>
      <c r="B53" s="14" t="s">
        <v>132</v>
      </c>
      <c r="C53" s="15">
        <v>0</v>
      </c>
      <c r="D53" s="15">
        <v>0</v>
      </c>
      <c r="E53" s="15">
        <v>1.8352E-2</v>
      </c>
      <c r="F53" s="15">
        <v>5.0049999999999997E-2</v>
      </c>
      <c r="G53" s="15">
        <v>0.108997</v>
      </c>
      <c r="H53" s="15">
        <v>0.146866</v>
      </c>
      <c r="I53" s="15">
        <v>0.25563599999999997</v>
      </c>
      <c r="J53" s="15">
        <v>0.31450699999999998</v>
      </c>
      <c r="K53" s="15">
        <v>0.35574699999999998</v>
      </c>
      <c r="L53" s="15">
        <v>0.41760700000000001</v>
      </c>
      <c r="M53" s="15">
        <v>0.458847</v>
      </c>
      <c r="N53" s="15">
        <v>0.47678700000000002</v>
      </c>
      <c r="O53" s="15">
        <v>0.477074</v>
      </c>
      <c r="P53" s="15">
        <v>0.48596200000000001</v>
      </c>
      <c r="Q53" s="15">
        <v>0.49243700000000001</v>
      </c>
      <c r="R53" s="15">
        <v>0.50695999999999997</v>
      </c>
      <c r="S53" s="15">
        <v>0.52758000000000005</v>
      </c>
      <c r="T53" s="15">
        <v>0.55507300000000004</v>
      </c>
      <c r="U53" s="15">
        <v>0.58256600000000003</v>
      </c>
      <c r="V53" s="15">
        <v>0.60318700000000003</v>
      </c>
      <c r="W53" s="15">
        <v>0.623807</v>
      </c>
      <c r="X53" s="15">
        <v>0.64442699999999997</v>
      </c>
      <c r="Y53" s="15">
        <v>0.65817300000000001</v>
      </c>
      <c r="Z53" s="15">
        <v>0.66504700000000005</v>
      </c>
      <c r="AA53" s="15">
        <v>0.66504700000000005</v>
      </c>
      <c r="AB53" s="15">
        <v>0.67879299999999998</v>
      </c>
      <c r="AC53" s="15">
        <v>0.69254000000000004</v>
      </c>
      <c r="AD53" s="16" t="s">
        <v>28</v>
      </c>
    </row>
    <row r="54" spans="1:30" ht="15" customHeight="1" x14ac:dyDescent="0.25">
      <c r="A54" s="10" t="s">
        <v>133</v>
      </c>
      <c r="B54" s="14" t="s">
        <v>30</v>
      </c>
      <c r="C54" s="15">
        <v>9.3952089999999995</v>
      </c>
      <c r="D54" s="15">
        <v>9.3841990000000006</v>
      </c>
      <c r="E54" s="15">
        <v>9.7031390000000002</v>
      </c>
      <c r="F54" s="15">
        <v>9.9251660000000008</v>
      </c>
      <c r="G54" s="15">
        <v>10.111044</v>
      </c>
      <c r="H54" s="15">
        <v>10.323229</v>
      </c>
      <c r="I54" s="15">
        <v>10.568369000000001</v>
      </c>
      <c r="J54" s="15">
        <v>10.768706999999999</v>
      </c>
      <c r="K54" s="15">
        <v>10.918844999999999</v>
      </c>
      <c r="L54" s="15">
        <v>11.081326000000001</v>
      </c>
      <c r="M54" s="15">
        <v>11.226872999999999</v>
      </c>
      <c r="N54" s="15">
        <v>11.342406</v>
      </c>
      <c r="O54" s="15">
        <v>11.441731000000001</v>
      </c>
      <c r="P54" s="15">
        <v>11.494590000000001</v>
      </c>
      <c r="Q54" s="15">
        <v>11.551178</v>
      </c>
      <c r="R54" s="15">
        <v>11.641157</v>
      </c>
      <c r="S54" s="15">
        <v>11.721959999999999</v>
      </c>
      <c r="T54" s="15">
        <v>11.818382</v>
      </c>
      <c r="U54" s="15">
        <v>11.943961</v>
      </c>
      <c r="V54" s="15">
        <v>12.067727</v>
      </c>
      <c r="W54" s="15">
        <v>12.1935</v>
      </c>
      <c r="X54" s="15">
        <v>12.32329</v>
      </c>
      <c r="Y54" s="15">
        <v>12.450098000000001</v>
      </c>
      <c r="Z54" s="15">
        <v>12.560358000000001</v>
      </c>
      <c r="AA54" s="15">
        <v>12.675846999999999</v>
      </c>
      <c r="AB54" s="15">
        <v>12.777467</v>
      </c>
      <c r="AC54" s="15">
        <v>12.887479000000001</v>
      </c>
      <c r="AD54" s="16">
        <v>1.277E-2</v>
      </c>
    </row>
    <row r="55" spans="1:30" ht="15" customHeight="1" x14ac:dyDescent="0.25">
      <c r="A55" s="10" t="s">
        <v>134</v>
      </c>
      <c r="B55" s="14" t="s">
        <v>31</v>
      </c>
      <c r="C55" s="15">
        <v>0.5837</v>
      </c>
      <c r="D55" s="15">
        <v>0.53890000000000005</v>
      </c>
      <c r="E55" s="15">
        <v>0.48809999999999998</v>
      </c>
      <c r="F55" s="15">
        <v>0.46510000000000001</v>
      </c>
      <c r="G55" s="15">
        <v>0.44587500000000002</v>
      </c>
      <c r="H55" s="15">
        <v>0.44513599999999998</v>
      </c>
      <c r="I55" s="15">
        <v>0.41469899999999998</v>
      </c>
      <c r="J55" s="15">
        <v>0.43171700000000002</v>
      </c>
      <c r="K55" s="15">
        <v>0.44355899999999998</v>
      </c>
      <c r="L55" s="15">
        <v>0.44271199999999999</v>
      </c>
      <c r="M55" s="15">
        <v>0.43871900000000003</v>
      </c>
      <c r="N55" s="15">
        <v>0.45130999999999999</v>
      </c>
      <c r="O55" s="15">
        <v>0.45866800000000002</v>
      </c>
      <c r="P55" s="15">
        <v>0.44737399999999999</v>
      </c>
      <c r="Q55" s="15">
        <v>0.44232500000000002</v>
      </c>
      <c r="R55" s="15">
        <v>0.46112900000000001</v>
      </c>
      <c r="S55" s="15">
        <v>0.46674700000000002</v>
      </c>
      <c r="T55" s="15">
        <v>0.46089599999999997</v>
      </c>
      <c r="U55" s="15">
        <v>0.45083800000000002</v>
      </c>
      <c r="V55" s="15">
        <v>0.44583299999999998</v>
      </c>
      <c r="W55" s="15">
        <v>0.43962400000000001</v>
      </c>
      <c r="X55" s="15">
        <v>0.433471</v>
      </c>
      <c r="Y55" s="15">
        <v>0.424537</v>
      </c>
      <c r="Z55" s="15">
        <v>0.42135099999999998</v>
      </c>
      <c r="AA55" s="15">
        <v>0.41613299999999998</v>
      </c>
      <c r="AB55" s="15">
        <v>0.40307500000000002</v>
      </c>
      <c r="AC55" s="15">
        <v>0.39514899999999997</v>
      </c>
      <c r="AD55" s="16">
        <v>-1.2333999999999999E-2</v>
      </c>
    </row>
    <row r="56" spans="1:30" ht="15" customHeight="1" x14ac:dyDescent="0.25">
      <c r="A56" s="10" t="s">
        <v>135</v>
      </c>
      <c r="B56" s="14" t="s">
        <v>32</v>
      </c>
      <c r="C56" s="15">
        <v>0.87100599999999995</v>
      </c>
      <c r="D56" s="15">
        <v>0.81692600000000004</v>
      </c>
      <c r="E56" s="15">
        <v>0.82898000000000005</v>
      </c>
      <c r="F56" s="15">
        <v>0.83014200000000005</v>
      </c>
      <c r="G56" s="15">
        <v>0.80935900000000005</v>
      </c>
      <c r="H56" s="15">
        <v>0.81533999999999995</v>
      </c>
      <c r="I56" s="15">
        <v>0.82417300000000004</v>
      </c>
      <c r="J56" s="15">
        <v>0.83077299999999998</v>
      </c>
      <c r="K56" s="15">
        <v>0.83551600000000004</v>
      </c>
      <c r="L56" s="15">
        <v>0.84342499999999998</v>
      </c>
      <c r="M56" s="15">
        <v>0.85177099999999994</v>
      </c>
      <c r="N56" s="15">
        <v>0.86158699999999999</v>
      </c>
      <c r="O56" s="15">
        <v>0.87067300000000003</v>
      </c>
      <c r="P56" s="15">
        <v>0.875911</v>
      </c>
      <c r="Q56" s="15">
        <v>0.87688100000000002</v>
      </c>
      <c r="R56" s="15">
        <v>0.87804300000000002</v>
      </c>
      <c r="S56" s="15">
        <v>0.87979499999999999</v>
      </c>
      <c r="T56" s="15">
        <v>0.88012100000000004</v>
      </c>
      <c r="U56" s="15">
        <v>0.88171999999999995</v>
      </c>
      <c r="V56" s="15">
        <v>0.88436300000000001</v>
      </c>
      <c r="W56" s="15">
        <v>0.88886399999999999</v>
      </c>
      <c r="X56" s="15">
        <v>0.89346400000000004</v>
      </c>
      <c r="Y56" s="15">
        <v>0.89793800000000001</v>
      </c>
      <c r="Z56" s="15">
        <v>0.90443899999999999</v>
      </c>
      <c r="AA56" s="15">
        <v>0.91251300000000002</v>
      </c>
      <c r="AB56" s="15">
        <v>0.91920900000000005</v>
      </c>
      <c r="AC56" s="15">
        <v>0.92876199999999998</v>
      </c>
      <c r="AD56" s="16">
        <v>5.1450000000000003E-3</v>
      </c>
    </row>
    <row r="57" spans="1:30" ht="15" customHeight="1" x14ac:dyDescent="0.25">
      <c r="A57" s="10" t="s">
        <v>136</v>
      </c>
      <c r="B57" s="14" t="s">
        <v>33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6" t="s">
        <v>28</v>
      </c>
    </row>
    <row r="58" spans="1:30" ht="15" customHeight="1" x14ac:dyDescent="0.25">
      <c r="A58" s="10" t="s">
        <v>137</v>
      </c>
      <c r="B58" s="14" t="s">
        <v>34</v>
      </c>
      <c r="C58" s="15">
        <v>-2.1600000000000001E-2</v>
      </c>
      <c r="D58" s="15">
        <v>-1.6899999999999998E-2</v>
      </c>
      <c r="E58" s="15">
        <v>7.7999999999999996E-3</v>
      </c>
      <c r="F58" s="15">
        <v>-5.4999999999999997E-3</v>
      </c>
      <c r="G58" s="15">
        <v>1.6000000000000001E-4</v>
      </c>
      <c r="H58" s="15">
        <v>-1.2110000000000001E-3</v>
      </c>
      <c r="I58" s="15">
        <v>-1.3013E-2</v>
      </c>
      <c r="J58" s="15">
        <v>-6.7710000000000001E-3</v>
      </c>
      <c r="K58" s="15">
        <v>-7.8009999999999998E-3</v>
      </c>
      <c r="L58" s="15">
        <v>-5.6350000000000003E-3</v>
      </c>
      <c r="M58" s="15">
        <v>-5.091E-3</v>
      </c>
      <c r="N58" s="15">
        <v>-3.235E-3</v>
      </c>
      <c r="O58" s="15">
        <v>-2.5839999999999999E-3</v>
      </c>
      <c r="P58" s="15">
        <v>-2.104E-3</v>
      </c>
      <c r="Q58" s="15">
        <v>-1.5070000000000001E-3</v>
      </c>
      <c r="R58" s="15">
        <v>-5.1400000000000003E-4</v>
      </c>
      <c r="S58" s="15">
        <v>-3.4E-5</v>
      </c>
      <c r="T58" s="15">
        <v>8.34E-4</v>
      </c>
      <c r="U58" s="15">
        <v>1.8320000000000001E-3</v>
      </c>
      <c r="V58" s="15">
        <v>3.0339999999999998E-3</v>
      </c>
      <c r="W58" s="15">
        <v>4.235E-3</v>
      </c>
      <c r="X58" s="15">
        <v>5.5909999999999996E-3</v>
      </c>
      <c r="Y58" s="15">
        <v>7.0479999999999996E-3</v>
      </c>
      <c r="Z58" s="15">
        <v>8.7919999999999995E-3</v>
      </c>
      <c r="AA58" s="15">
        <v>1.0481000000000001E-2</v>
      </c>
      <c r="AB58" s="15">
        <v>1.2377000000000001E-2</v>
      </c>
      <c r="AC58" s="15">
        <v>1.4597000000000001E-2</v>
      </c>
      <c r="AD58" s="16" t="s">
        <v>28</v>
      </c>
    </row>
    <row r="59" spans="1:30" ht="15" customHeight="1" x14ac:dyDescent="0.25">
      <c r="A59" s="10" t="s">
        <v>138</v>
      </c>
      <c r="B59" s="14" t="s">
        <v>35</v>
      </c>
      <c r="C59" s="15">
        <v>1.433106</v>
      </c>
      <c r="D59" s="15">
        <v>1.338927</v>
      </c>
      <c r="E59" s="15">
        <v>1.3248800000000001</v>
      </c>
      <c r="F59" s="15">
        <v>1.2897419999999999</v>
      </c>
      <c r="G59" s="15">
        <v>1.2553939999999999</v>
      </c>
      <c r="H59" s="15">
        <v>1.2592650000000001</v>
      </c>
      <c r="I59" s="15">
        <v>1.2258599999999999</v>
      </c>
      <c r="J59" s="15">
        <v>1.255719</v>
      </c>
      <c r="K59" s="15">
        <v>1.2712749999999999</v>
      </c>
      <c r="L59" s="15">
        <v>1.280502</v>
      </c>
      <c r="M59" s="15">
        <v>1.285398</v>
      </c>
      <c r="N59" s="15">
        <v>1.309661</v>
      </c>
      <c r="O59" s="15">
        <v>1.326756</v>
      </c>
      <c r="P59" s="15">
        <v>1.3211809999999999</v>
      </c>
      <c r="Q59" s="15">
        <v>1.317699</v>
      </c>
      <c r="R59" s="15">
        <v>1.3386579999999999</v>
      </c>
      <c r="S59" s="15">
        <v>1.346509</v>
      </c>
      <c r="T59" s="15">
        <v>1.3418509999999999</v>
      </c>
      <c r="U59" s="15">
        <v>1.33439</v>
      </c>
      <c r="V59" s="15">
        <v>1.3332299999999999</v>
      </c>
      <c r="W59" s="15">
        <v>1.3327230000000001</v>
      </c>
      <c r="X59" s="15">
        <v>1.3325260000000001</v>
      </c>
      <c r="Y59" s="15">
        <v>1.3295239999999999</v>
      </c>
      <c r="Z59" s="15">
        <v>1.3345830000000001</v>
      </c>
      <c r="AA59" s="15">
        <v>1.3391280000000001</v>
      </c>
      <c r="AB59" s="15">
        <v>1.3346610000000001</v>
      </c>
      <c r="AC59" s="15">
        <v>1.338508</v>
      </c>
      <c r="AD59" s="16">
        <v>-1.2999999999999999E-5</v>
      </c>
    </row>
    <row r="60" spans="1:30" ht="15" customHeight="1" x14ac:dyDescent="0.25">
      <c r="A60" s="10" t="s">
        <v>139</v>
      </c>
      <c r="B60" s="14" t="s">
        <v>36</v>
      </c>
      <c r="C60" s="15">
        <v>0.74870499999999995</v>
      </c>
      <c r="D60" s="15">
        <v>0.78171199999999996</v>
      </c>
      <c r="E60" s="15">
        <v>0.803705</v>
      </c>
      <c r="F60" s="15">
        <v>0.80806699999999998</v>
      </c>
      <c r="G60" s="15">
        <v>0.83965999999999996</v>
      </c>
      <c r="H60" s="15">
        <v>0.83299199999999995</v>
      </c>
      <c r="I60" s="15">
        <v>0.825071</v>
      </c>
      <c r="J60" s="15">
        <v>0.81256799999999996</v>
      </c>
      <c r="K60" s="15">
        <v>0.809755</v>
      </c>
      <c r="L60" s="15">
        <v>0.80318699999999998</v>
      </c>
      <c r="M60" s="15">
        <v>0.80273700000000003</v>
      </c>
      <c r="N60" s="15">
        <v>0.80232899999999996</v>
      </c>
      <c r="O60" s="15">
        <v>0.80280600000000002</v>
      </c>
      <c r="P60" s="15">
        <v>0.80287900000000001</v>
      </c>
      <c r="Q60" s="15">
        <v>0.80506299999999997</v>
      </c>
      <c r="R60" s="15">
        <v>0.80566599999999999</v>
      </c>
      <c r="S60" s="15">
        <v>0.805064</v>
      </c>
      <c r="T60" s="15">
        <v>0.80571300000000001</v>
      </c>
      <c r="U60" s="15">
        <v>0.80571999999999999</v>
      </c>
      <c r="V60" s="15">
        <v>0.80797200000000002</v>
      </c>
      <c r="W60" s="15">
        <v>0.80818800000000002</v>
      </c>
      <c r="X60" s="15">
        <v>0.81465699999999996</v>
      </c>
      <c r="Y60" s="15">
        <v>0.82287399999999999</v>
      </c>
      <c r="Z60" s="15">
        <v>0.82287399999999999</v>
      </c>
      <c r="AA60" s="15">
        <v>0.831264</v>
      </c>
      <c r="AB60" s="15">
        <v>0.83545800000000003</v>
      </c>
      <c r="AC60" s="15">
        <v>0.83756799999999998</v>
      </c>
      <c r="AD60" s="16">
        <v>2.764E-3</v>
      </c>
    </row>
    <row r="61" spans="1:30" ht="15" customHeight="1" x14ac:dyDescent="0.25">
      <c r="A61" s="10" t="s">
        <v>140</v>
      </c>
      <c r="B61" s="14" t="s">
        <v>141</v>
      </c>
      <c r="C61" s="15">
        <v>1.5155799999999999</v>
      </c>
      <c r="D61" s="15">
        <v>1.48288</v>
      </c>
      <c r="E61" s="15">
        <v>1.42848</v>
      </c>
      <c r="F61" s="15">
        <v>1.4331799999999999</v>
      </c>
      <c r="G61" s="15">
        <v>1.445859</v>
      </c>
      <c r="H61" s="15">
        <v>1.4666250000000001</v>
      </c>
      <c r="I61" s="15">
        <v>1.4790129999999999</v>
      </c>
      <c r="J61" s="15">
        <v>1.4908729999999999</v>
      </c>
      <c r="K61" s="15">
        <v>1.5041180000000001</v>
      </c>
      <c r="L61" s="15">
        <v>1.530068</v>
      </c>
      <c r="M61" s="15">
        <v>1.5574399999999999</v>
      </c>
      <c r="N61" s="15">
        <v>1.586144</v>
      </c>
      <c r="O61" s="15">
        <v>1.6160289999999999</v>
      </c>
      <c r="P61" s="15">
        <v>1.639127</v>
      </c>
      <c r="Q61" s="15">
        <v>1.6423719999999999</v>
      </c>
      <c r="R61" s="15">
        <v>1.650811</v>
      </c>
      <c r="S61" s="15">
        <v>1.6662999999999999</v>
      </c>
      <c r="T61" s="15">
        <v>1.6752499999999999</v>
      </c>
      <c r="U61" s="15">
        <v>1.677862</v>
      </c>
      <c r="V61" s="15">
        <v>1.6789240000000001</v>
      </c>
      <c r="W61" s="15">
        <v>1.6902360000000001</v>
      </c>
      <c r="X61" s="15">
        <v>1.7037329999999999</v>
      </c>
      <c r="Y61" s="15">
        <v>1.71546</v>
      </c>
      <c r="Z61" s="15">
        <v>1.7302740000000001</v>
      </c>
      <c r="AA61" s="15">
        <v>1.7505930000000001</v>
      </c>
      <c r="AB61" s="15">
        <v>1.766108</v>
      </c>
      <c r="AC61" s="15">
        <v>1.7890079999999999</v>
      </c>
      <c r="AD61" s="16">
        <v>7.535E-3</v>
      </c>
    </row>
    <row r="62" spans="1:30" ht="15" customHeight="1" x14ac:dyDescent="0.25">
      <c r="A62" s="10" t="s">
        <v>142</v>
      </c>
      <c r="B62" s="14" t="s">
        <v>14</v>
      </c>
      <c r="C62" s="15">
        <v>3.4037000000000002</v>
      </c>
      <c r="D62" s="15">
        <v>3.2717999999999998</v>
      </c>
      <c r="E62" s="15">
        <v>3.3090999999999999</v>
      </c>
      <c r="F62" s="15">
        <v>3.3336999999999999</v>
      </c>
      <c r="G62" s="15">
        <v>3.4239419999999998</v>
      </c>
      <c r="H62" s="15">
        <v>3.5351439999999998</v>
      </c>
      <c r="I62" s="15">
        <v>3.6123409999999998</v>
      </c>
      <c r="J62" s="15">
        <v>3.6834769999999999</v>
      </c>
      <c r="K62" s="15">
        <v>3.7421479999999998</v>
      </c>
      <c r="L62" s="15">
        <v>3.815213</v>
      </c>
      <c r="M62" s="15">
        <v>3.8643519999999998</v>
      </c>
      <c r="N62" s="15">
        <v>3.9074110000000002</v>
      </c>
      <c r="O62" s="15">
        <v>3.9436450000000001</v>
      </c>
      <c r="P62" s="15">
        <v>3.9648949999999998</v>
      </c>
      <c r="Q62" s="15">
        <v>3.96549</v>
      </c>
      <c r="R62" s="15">
        <v>3.9716740000000001</v>
      </c>
      <c r="S62" s="15">
        <v>3.9798559999999998</v>
      </c>
      <c r="T62" s="15">
        <v>3.9903309999999999</v>
      </c>
      <c r="U62" s="15">
        <v>4.0068299999999999</v>
      </c>
      <c r="V62" s="15">
        <v>4.030062</v>
      </c>
      <c r="W62" s="15">
        <v>4.0568799999999996</v>
      </c>
      <c r="X62" s="15">
        <v>4.0837000000000003</v>
      </c>
      <c r="Y62" s="15">
        <v>4.1124229999999997</v>
      </c>
      <c r="Z62" s="15">
        <v>4.1474719999999996</v>
      </c>
      <c r="AA62" s="15">
        <v>4.1880259999999998</v>
      </c>
      <c r="AB62" s="15">
        <v>4.2207359999999996</v>
      </c>
      <c r="AC62" s="15">
        <v>4.262365</v>
      </c>
      <c r="AD62" s="16">
        <v>1.0635E-2</v>
      </c>
    </row>
    <row r="63" spans="1:30" ht="15" customHeight="1" x14ac:dyDescent="0.2">
      <c r="A63" s="10" t="s">
        <v>143</v>
      </c>
      <c r="B63" s="13" t="s">
        <v>15</v>
      </c>
      <c r="C63" s="17">
        <v>24.487223</v>
      </c>
      <c r="D63" s="17">
        <v>24.334114</v>
      </c>
      <c r="E63" s="17">
        <v>24.698076</v>
      </c>
      <c r="F63" s="17">
        <v>25.139399999999998</v>
      </c>
      <c r="G63" s="17">
        <v>25.803238</v>
      </c>
      <c r="H63" s="17">
        <v>26.543116000000001</v>
      </c>
      <c r="I63" s="17">
        <v>27.108996999999999</v>
      </c>
      <c r="J63" s="17">
        <v>27.599769999999999</v>
      </c>
      <c r="K63" s="17">
        <v>27.965022999999999</v>
      </c>
      <c r="L63" s="17">
        <v>28.415247000000001</v>
      </c>
      <c r="M63" s="17">
        <v>28.799399999999999</v>
      </c>
      <c r="N63" s="17">
        <v>29.142277</v>
      </c>
      <c r="O63" s="17">
        <v>29.431830999999999</v>
      </c>
      <c r="P63" s="17">
        <v>29.591555</v>
      </c>
      <c r="Q63" s="17">
        <v>29.682409</v>
      </c>
      <c r="R63" s="17">
        <v>29.868297999999999</v>
      </c>
      <c r="S63" s="17">
        <v>30.067896000000001</v>
      </c>
      <c r="T63" s="17">
        <v>30.291723000000001</v>
      </c>
      <c r="U63" s="17">
        <v>30.540013999999999</v>
      </c>
      <c r="V63" s="17">
        <v>30.804417000000001</v>
      </c>
      <c r="W63" s="17">
        <v>31.093544000000001</v>
      </c>
      <c r="X63" s="17">
        <v>31.383565999999998</v>
      </c>
      <c r="Y63" s="17">
        <v>31.670168</v>
      </c>
      <c r="Z63" s="17">
        <v>31.978930999999999</v>
      </c>
      <c r="AA63" s="17">
        <v>32.328578999999998</v>
      </c>
      <c r="AB63" s="17">
        <v>32.616146000000001</v>
      </c>
      <c r="AC63" s="17">
        <v>32.939373000000003</v>
      </c>
      <c r="AD63" s="18">
        <v>1.2185E-2</v>
      </c>
    </row>
    <row r="64" spans="1:30" ht="15" customHeight="1" x14ac:dyDescent="0.25">
      <c r="A64" s="10" t="s">
        <v>144</v>
      </c>
      <c r="B64" s="14" t="s">
        <v>16</v>
      </c>
      <c r="C64" s="15">
        <v>6.8929580000000001</v>
      </c>
      <c r="D64" s="15">
        <v>6.4603999999999999</v>
      </c>
      <c r="E64" s="15">
        <v>6.5407229999999998</v>
      </c>
      <c r="F64" s="15">
        <v>6.6143789999999996</v>
      </c>
      <c r="G64" s="15">
        <v>6.7258930000000001</v>
      </c>
      <c r="H64" s="15">
        <v>6.945271</v>
      </c>
      <c r="I64" s="15">
        <v>7.1110119999999997</v>
      </c>
      <c r="J64" s="15">
        <v>7.2309809999999999</v>
      </c>
      <c r="K64" s="15">
        <v>7.3039160000000001</v>
      </c>
      <c r="L64" s="15">
        <v>7.4097720000000002</v>
      </c>
      <c r="M64" s="15">
        <v>7.4131270000000002</v>
      </c>
      <c r="N64" s="15">
        <v>7.4210060000000002</v>
      </c>
      <c r="O64" s="15">
        <v>7.4093439999999999</v>
      </c>
      <c r="P64" s="15">
        <v>7.3697140000000001</v>
      </c>
      <c r="Q64" s="15">
        <v>7.3072470000000003</v>
      </c>
      <c r="R64" s="15">
        <v>7.2474309999999997</v>
      </c>
      <c r="S64" s="15">
        <v>7.2213139999999996</v>
      </c>
      <c r="T64" s="15">
        <v>7.2247969999999997</v>
      </c>
      <c r="U64" s="15">
        <v>7.2561090000000004</v>
      </c>
      <c r="V64" s="15">
        <v>7.276878</v>
      </c>
      <c r="W64" s="15">
        <v>7.297606</v>
      </c>
      <c r="X64" s="15">
        <v>7.3366429999999996</v>
      </c>
      <c r="Y64" s="15">
        <v>7.3440890000000003</v>
      </c>
      <c r="Z64" s="15">
        <v>7.3993279999999997</v>
      </c>
      <c r="AA64" s="15">
        <v>7.4296559999999996</v>
      </c>
      <c r="AB64" s="15">
        <v>7.4496729999999998</v>
      </c>
      <c r="AC64" s="15">
        <v>7.5022140000000004</v>
      </c>
      <c r="AD64" s="16">
        <v>5.9979999999999999E-3</v>
      </c>
    </row>
    <row r="65" spans="1:30" ht="15" customHeight="1" x14ac:dyDescent="0.2">
      <c r="A65" s="10" t="s">
        <v>145</v>
      </c>
      <c r="B65" s="13" t="s">
        <v>17</v>
      </c>
      <c r="C65" s="17">
        <v>31.380179999999999</v>
      </c>
      <c r="D65" s="17">
        <v>30.794513999999999</v>
      </c>
      <c r="E65" s="17">
        <v>31.238800000000001</v>
      </c>
      <c r="F65" s="17">
        <v>31.753779999999999</v>
      </c>
      <c r="G65" s="17">
        <v>32.529128999999998</v>
      </c>
      <c r="H65" s="17">
        <v>33.488388</v>
      </c>
      <c r="I65" s="17">
        <v>34.220008999999997</v>
      </c>
      <c r="J65" s="17">
        <v>34.830750000000002</v>
      </c>
      <c r="K65" s="17">
        <v>35.268940000000001</v>
      </c>
      <c r="L65" s="17">
        <v>35.825020000000002</v>
      </c>
      <c r="M65" s="17">
        <v>36.212527999999999</v>
      </c>
      <c r="N65" s="17">
        <v>36.563282000000001</v>
      </c>
      <c r="O65" s="17">
        <v>36.841175</v>
      </c>
      <c r="P65" s="17">
        <v>36.961269000000001</v>
      </c>
      <c r="Q65" s="17">
        <v>36.989654999999999</v>
      </c>
      <c r="R65" s="17">
        <v>37.115729999999999</v>
      </c>
      <c r="S65" s="17">
        <v>37.289211000000002</v>
      </c>
      <c r="T65" s="17">
        <v>37.516520999999997</v>
      </c>
      <c r="U65" s="17">
        <v>37.796123999999999</v>
      </c>
      <c r="V65" s="17">
        <v>38.081294999999997</v>
      </c>
      <c r="W65" s="17">
        <v>38.391151000000001</v>
      </c>
      <c r="X65" s="17">
        <v>38.720207000000002</v>
      </c>
      <c r="Y65" s="17">
        <v>39.014256000000003</v>
      </c>
      <c r="Z65" s="17">
        <v>39.378258000000002</v>
      </c>
      <c r="AA65" s="17">
        <v>39.758235999999997</v>
      </c>
      <c r="AB65" s="17">
        <v>40.065818999999998</v>
      </c>
      <c r="AC65" s="17">
        <v>40.441586000000001</v>
      </c>
      <c r="AD65" s="18">
        <v>1.0959999999999999E-2</v>
      </c>
    </row>
    <row r="68" spans="1:30" ht="15" customHeight="1" x14ac:dyDescent="0.2">
      <c r="B68" s="13" t="s">
        <v>37</v>
      </c>
    </row>
    <row r="69" spans="1:30" ht="15" customHeight="1" x14ac:dyDescent="0.25">
      <c r="A69" s="10" t="s">
        <v>146</v>
      </c>
      <c r="B69" s="14" t="s">
        <v>8</v>
      </c>
      <c r="C69" s="15">
        <v>8.8470000000000007E-3</v>
      </c>
      <c r="D69" s="15">
        <v>9.3349999999999995E-3</v>
      </c>
      <c r="E69" s="15">
        <v>9.3729999999999994E-3</v>
      </c>
      <c r="F69" s="15">
        <v>1.0049000000000001E-2</v>
      </c>
      <c r="G69" s="15">
        <v>1.0538E-2</v>
      </c>
      <c r="H69" s="15">
        <v>1.0808999999999999E-2</v>
      </c>
      <c r="I69" s="15">
        <v>1.0702E-2</v>
      </c>
      <c r="J69" s="15">
        <v>1.0422000000000001E-2</v>
      </c>
      <c r="K69" s="15">
        <v>1.0042000000000001E-2</v>
      </c>
      <c r="L69" s="15">
        <v>9.9059999999999999E-3</v>
      </c>
      <c r="M69" s="15">
        <v>9.7970000000000002E-3</v>
      </c>
      <c r="N69" s="15">
        <v>9.7610000000000006E-3</v>
      </c>
      <c r="O69" s="15">
        <v>9.8980000000000005E-3</v>
      </c>
      <c r="P69" s="15">
        <v>1.0109999999999999E-2</v>
      </c>
      <c r="Q69" s="15">
        <v>1.0410000000000001E-2</v>
      </c>
      <c r="R69" s="15">
        <v>1.0789E-2</v>
      </c>
      <c r="S69" s="15">
        <v>1.1228E-2</v>
      </c>
      <c r="T69" s="15">
        <v>1.1761000000000001E-2</v>
      </c>
      <c r="U69" s="15">
        <v>1.2374E-2</v>
      </c>
      <c r="V69" s="15">
        <v>1.3062000000000001E-2</v>
      </c>
      <c r="W69" s="15">
        <v>1.3896E-2</v>
      </c>
      <c r="X69" s="15">
        <v>1.4736000000000001E-2</v>
      </c>
      <c r="Y69" s="15">
        <v>1.5823E-2</v>
      </c>
      <c r="Z69" s="15">
        <v>1.6944000000000001E-2</v>
      </c>
      <c r="AA69" s="15">
        <v>1.8255E-2</v>
      </c>
      <c r="AB69" s="15">
        <v>1.9632E-2</v>
      </c>
      <c r="AC69" s="15">
        <v>2.1165E-2</v>
      </c>
      <c r="AD69" s="16">
        <v>3.3283E-2</v>
      </c>
    </row>
    <row r="70" spans="1:30" ht="15" customHeight="1" x14ac:dyDescent="0.25">
      <c r="A70" s="10" t="s">
        <v>147</v>
      </c>
      <c r="B70" s="14" t="s">
        <v>19</v>
      </c>
      <c r="C70" s="15">
        <v>16.775759000000001</v>
      </c>
      <c r="D70" s="15">
        <v>17.014084</v>
      </c>
      <c r="E70" s="15">
        <v>17.265459</v>
      </c>
      <c r="F70" s="15">
        <v>17.310175000000001</v>
      </c>
      <c r="G70" s="15">
        <v>17.221257999999999</v>
      </c>
      <c r="H70" s="15">
        <v>17.028352999999999</v>
      </c>
      <c r="I70" s="15">
        <v>16.790766000000001</v>
      </c>
      <c r="J70" s="15">
        <v>16.468557000000001</v>
      </c>
      <c r="K70" s="15">
        <v>16.126166999999999</v>
      </c>
      <c r="L70" s="15">
        <v>15.776513</v>
      </c>
      <c r="M70" s="15">
        <v>15.421405999999999</v>
      </c>
      <c r="N70" s="15">
        <v>15.049685</v>
      </c>
      <c r="O70" s="15">
        <v>14.698763</v>
      </c>
      <c r="P70" s="15">
        <v>14.376783</v>
      </c>
      <c r="Q70" s="15">
        <v>14.091882</v>
      </c>
      <c r="R70" s="15">
        <v>13.837161</v>
      </c>
      <c r="S70" s="15">
        <v>13.616581999999999</v>
      </c>
      <c r="T70" s="15">
        <v>13.415846</v>
      </c>
      <c r="U70" s="15">
        <v>13.240049000000001</v>
      </c>
      <c r="V70" s="15">
        <v>13.085037</v>
      </c>
      <c r="W70" s="15">
        <v>12.949916</v>
      </c>
      <c r="X70" s="15">
        <v>12.837023</v>
      </c>
      <c r="Y70" s="15">
        <v>12.743974</v>
      </c>
      <c r="Z70" s="15">
        <v>12.672425</v>
      </c>
      <c r="AA70" s="15">
        <v>12.616073999999999</v>
      </c>
      <c r="AB70" s="15">
        <v>12.573707000000001</v>
      </c>
      <c r="AC70" s="15">
        <v>12.545847</v>
      </c>
      <c r="AD70" s="16">
        <v>-1.2112E-2</v>
      </c>
    </row>
    <row r="71" spans="1:30" ht="15" customHeight="1" x14ac:dyDescent="0.25">
      <c r="A71" s="10" t="s">
        <v>148</v>
      </c>
      <c r="B71" s="14" t="s">
        <v>149</v>
      </c>
      <c r="C71" s="15">
        <v>3.0936000000000002E-2</v>
      </c>
      <c r="D71" s="15">
        <v>4.8293000000000003E-2</v>
      </c>
      <c r="E71" s="15">
        <v>6.6327999999999998E-2</v>
      </c>
      <c r="F71" s="15">
        <v>6.9930999999999993E-2</v>
      </c>
      <c r="G71" s="15">
        <v>3.3406999999999999E-2</v>
      </c>
      <c r="H71" s="15">
        <v>4.6155000000000002E-2</v>
      </c>
      <c r="I71" s="15">
        <v>4.1549999999999997E-2</v>
      </c>
      <c r="J71" s="15">
        <v>4.6594999999999998E-2</v>
      </c>
      <c r="K71" s="15">
        <v>6.2399999999999997E-2</v>
      </c>
      <c r="L71" s="15">
        <v>7.6754000000000003E-2</v>
      </c>
      <c r="M71" s="15">
        <v>9.9545999999999996E-2</v>
      </c>
      <c r="N71" s="15">
        <v>0.124517</v>
      </c>
      <c r="O71" s="15">
        <v>0.14210500000000001</v>
      </c>
      <c r="P71" s="15">
        <v>0.158413</v>
      </c>
      <c r="Q71" s="15">
        <v>0.18266499999999999</v>
      </c>
      <c r="R71" s="15">
        <v>0.20447699999999999</v>
      </c>
      <c r="S71" s="15">
        <v>0.21907199999999999</v>
      </c>
      <c r="T71" s="15">
        <v>0.23580899999999999</v>
      </c>
      <c r="U71" s="15">
        <v>0.245451</v>
      </c>
      <c r="V71" s="15">
        <v>0.25087100000000001</v>
      </c>
      <c r="W71" s="15">
        <v>0.26131100000000002</v>
      </c>
      <c r="X71" s="15">
        <v>0.26641100000000001</v>
      </c>
      <c r="Y71" s="15">
        <v>0.27820499999999998</v>
      </c>
      <c r="Z71" s="15">
        <v>0.28151799999999999</v>
      </c>
      <c r="AA71" s="15">
        <v>0.28093699999999999</v>
      </c>
      <c r="AB71" s="15">
        <v>0.28755500000000001</v>
      </c>
      <c r="AC71" s="15">
        <v>0.28072599999999998</v>
      </c>
      <c r="AD71" s="16">
        <v>7.2941000000000006E-2</v>
      </c>
    </row>
    <row r="72" spans="1:30" ht="15" customHeight="1" x14ac:dyDescent="0.25">
      <c r="A72" s="10" t="s">
        <v>150</v>
      </c>
      <c r="B72" s="14" t="s">
        <v>151</v>
      </c>
      <c r="C72" s="15">
        <v>2.8243360000000002</v>
      </c>
      <c r="D72" s="15">
        <v>2.8431600000000001</v>
      </c>
      <c r="E72" s="15">
        <v>2.8890769999999999</v>
      </c>
      <c r="F72" s="15">
        <v>2.920172</v>
      </c>
      <c r="G72" s="15">
        <v>2.946682</v>
      </c>
      <c r="H72" s="15">
        <v>2.9708570000000001</v>
      </c>
      <c r="I72" s="15">
        <v>2.9935160000000001</v>
      </c>
      <c r="J72" s="15">
        <v>3.017312</v>
      </c>
      <c r="K72" s="15">
        <v>3.0441240000000001</v>
      </c>
      <c r="L72" s="15">
        <v>3.0744060000000002</v>
      </c>
      <c r="M72" s="15">
        <v>3.1068310000000001</v>
      </c>
      <c r="N72" s="15">
        <v>3.1413129999999998</v>
      </c>
      <c r="O72" s="15">
        <v>3.178906</v>
      </c>
      <c r="P72" s="15">
        <v>3.21963</v>
      </c>
      <c r="Q72" s="15">
        <v>3.2568220000000001</v>
      </c>
      <c r="R72" s="15">
        <v>3.2896920000000001</v>
      </c>
      <c r="S72" s="15">
        <v>3.3202919999999998</v>
      </c>
      <c r="T72" s="15">
        <v>3.3491870000000001</v>
      </c>
      <c r="U72" s="15">
        <v>3.3774289999999998</v>
      </c>
      <c r="V72" s="15">
        <v>3.4035319999999998</v>
      </c>
      <c r="W72" s="15">
        <v>3.429681</v>
      </c>
      <c r="X72" s="15">
        <v>3.4556800000000001</v>
      </c>
      <c r="Y72" s="15">
        <v>3.4800200000000001</v>
      </c>
      <c r="Z72" s="15">
        <v>3.50204</v>
      </c>
      <c r="AA72" s="15">
        <v>3.5227179999999998</v>
      </c>
      <c r="AB72" s="15">
        <v>3.5417640000000001</v>
      </c>
      <c r="AC72" s="15">
        <v>3.5597370000000002</v>
      </c>
      <c r="AD72" s="16">
        <v>9.0310000000000008E-3</v>
      </c>
    </row>
    <row r="73" spans="1:30" ht="15" customHeight="1" x14ac:dyDescent="0.25">
      <c r="A73" s="10" t="s">
        <v>152</v>
      </c>
      <c r="B73" s="14" t="s">
        <v>153</v>
      </c>
      <c r="C73" s="15">
        <v>6.4011480000000001</v>
      </c>
      <c r="D73" s="15">
        <v>6.6702599999999999</v>
      </c>
      <c r="E73" s="15">
        <v>6.7542429999999998</v>
      </c>
      <c r="F73" s="15">
        <v>6.8257640000000004</v>
      </c>
      <c r="G73" s="15">
        <v>6.9002679999999996</v>
      </c>
      <c r="H73" s="15">
        <v>6.9905629999999999</v>
      </c>
      <c r="I73" s="15">
        <v>6.9902090000000001</v>
      </c>
      <c r="J73" s="15">
        <v>7.031485</v>
      </c>
      <c r="K73" s="15">
        <v>7.0703659999999999</v>
      </c>
      <c r="L73" s="15">
        <v>7.1454779999999998</v>
      </c>
      <c r="M73" s="15">
        <v>7.2095919999999998</v>
      </c>
      <c r="N73" s="15">
        <v>7.2760870000000004</v>
      </c>
      <c r="O73" s="15">
        <v>7.3254960000000002</v>
      </c>
      <c r="P73" s="15">
        <v>7.365011</v>
      </c>
      <c r="Q73" s="15">
        <v>7.3945460000000001</v>
      </c>
      <c r="R73" s="15">
        <v>7.4398629999999999</v>
      </c>
      <c r="S73" s="15">
        <v>7.4901119999999999</v>
      </c>
      <c r="T73" s="15">
        <v>7.5425170000000001</v>
      </c>
      <c r="U73" s="15">
        <v>7.5910450000000003</v>
      </c>
      <c r="V73" s="15">
        <v>7.6510069999999999</v>
      </c>
      <c r="W73" s="15">
        <v>7.7112119999999997</v>
      </c>
      <c r="X73" s="15">
        <v>7.7664660000000003</v>
      </c>
      <c r="Y73" s="15">
        <v>7.8163340000000003</v>
      </c>
      <c r="Z73" s="15">
        <v>7.8691440000000004</v>
      </c>
      <c r="AA73" s="15">
        <v>7.9201100000000002</v>
      </c>
      <c r="AB73" s="15">
        <v>7.9605040000000002</v>
      </c>
      <c r="AC73" s="15">
        <v>8.0065760000000008</v>
      </c>
      <c r="AD73" s="16">
        <v>7.3309999999999998E-3</v>
      </c>
    </row>
    <row r="74" spans="1:30" ht="15" customHeight="1" x14ac:dyDescent="0.25">
      <c r="A74" s="10" t="s">
        <v>154</v>
      </c>
      <c r="B74" s="14" t="s">
        <v>20</v>
      </c>
      <c r="C74" s="15">
        <v>0.44195899999999999</v>
      </c>
      <c r="D74" s="15">
        <v>0.447743</v>
      </c>
      <c r="E74" s="15">
        <v>0.37628400000000001</v>
      </c>
      <c r="F74" s="15">
        <v>0.35224299999999997</v>
      </c>
      <c r="G74" s="15">
        <v>0.35572999999999999</v>
      </c>
      <c r="H74" s="15">
        <v>0.35924499999999998</v>
      </c>
      <c r="I74" s="15">
        <v>0.37138199999999999</v>
      </c>
      <c r="J74" s="15">
        <v>0.37401299999999998</v>
      </c>
      <c r="K74" s="15">
        <v>0.37654799999999999</v>
      </c>
      <c r="L74" s="15">
        <v>0.38494499999999998</v>
      </c>
      <c r="M74" s="15">
        <v>0.393897</v>
      </c>
      <c r="N74" s="15">
        <v>0.39956900000000001</v>
      </c>
      <c r="O74" s="15">
        <v>0.401194</v>
      </c>
      <c r="P74" s="15">
        <v>0.40373999999999999</v>
      </c>
      <c r="Q74" s="15">
        <v>0.40671000000000002</v>
      </c>
      <c r="R74" s="15">
        <v>0.410111</v>
      </c>
      <c r="S74" s="15">
        <v>0.41538399999999998</v>
      </c>
      <c r="T74" s="15">
        <v>0.42153200000000002</v>
      </c>
      <c r="U74" s="15">
        <v>0.427149</v>
      </c>
      <c r="V74" s="15">
        <v>0.43166900000000002</v>
      </c>
      <c r="W74" s="15">
        <v>0.43606400000000001</v>
      </c>
      <c r="X74" s="15">
        <v>0.44121700000000003</v>
      </c>
      <c r="Y74" s="15">
        <v>0.44433899999999998</v>
      </c>
      <c r="Z74" s="15">
        <v>0.44690000000000002</v>
      </c>
      <c r="AA74" s="15">
        <v>0.44764700000000002</v>
      </c>
      <c r="AB74" s="15">
        <v>0.450965</v>
      </c>
      <c r="AC74" s="15">
        <v>0.45393499999999998</v>
      </c>
      <c r="AD74" s="16">
        <v>5.5000000000000003E-4</v>
      </c>
    </row>
    <row r="75" spans="1:30" ht="15" customHeight="1" x14ac:dyDescent="0.25">
      <c r="A75" s="10" t="s">
        <v>155</v>
      </c>
      <c r="B75" s="14" t="s">
        <v>156</v>
      </c>
      <c r="C75" s="15">
        <v>0.15465000000000001</v>
      </c>
      <c r="D75" s="15">
        <v>0.15648000000000001</v>
      </c>
      <c r="E75" s="15">
        <v>0.15808</v>
      </c>
      <c r="F75" s="15">
        <v>0.15945599999999999</v>
      </c>
      <c r="G75" s="15">
        <v>0.16019</v>
      </c>
      <c r="H75" s="15">
        <v>0.16047600000000001</v>
      </c>
      <c r="I75" s="15">
        <v>0.16009799999999999</v>
      </c>
      <c r="J75" s="15">
        <v>0.15956000000000001</v>
      </c>
      <c r="K75" s="15">
        <v>0.159023</v>
      </c>
      <c r="L75" s="15">
        <v>0.15890499999999999</v>
      </c>
      <c r="M75" s="15">
        <v>0.15892400000000001</v>
      </c>
      <c r="N75" s="15">
        <v>0.15911500000000001</v>
      </c>
      <c r="O75" s="15">
        <v>0.15925900000000001</v>
      </c>
      <c r="P75" s="15">
        <v>0.15948300000000001</v>
      </c>
      <c r="Q75" s="15">
        <v>0.15970500000000001</v>
      </c>
      <c r="R75" s="15">
        <v>0.15989100000000001</v>
      </c>
      <c r="S75" s="15">
        <v>0.16003600000000001</v>
      </c>
      <c r="T75" s="15">
        <v>0.16015099999999999</v>
      </c>
      <c r="U75" s="15">
        <v>0.160277</v>
      </c>
      <c r="V75" s="15">
        <v>0.160387</v>
      </c>
      <c r="W75" s="15">
        <v>0.160576</v>
      </c>
      <c r="X75" s="15">
        <v>0.16080900000000001</v>
      </c>
      <c r="Y75" s="15">
        <v>0.161082</v>
      </c>
      <c r="Z75" s="15">
        <v>0.161326</v>
      </c>
      <c r="AA75" s="15">
        <v>0.161666</v>
      </c>
      <c r="AB75" s="15">
        <v>0.16195899999999999</v>
      </c>
      <c r="AC75" s="15">
        <v>0.16228799999999999</v>
      </c>
      <c r="AD75" s="16">
        <v>1.459E-3</v>
      </c>
    </row>
    <row r="76" spans="1:30" ht="15" customHeight="1" x14ac:dyDescent="0.25">
      <c r="A76" s="10" t="s">
        <v>157</v>
      </c>
      <c r="B76" s="14" t="s">
        <v>11</v>
      </c>
      <c r="C76" s="15">
        <v>26.606697</v>
      </c>
      <c r="D76" s="15">
        <v>27.14106</v>
      </c>
      <c r="E76" s="15">
        <v>27.452517</v>
      </c>
      <c r="F76" s="15">
        <v>27.577857999999999</v>
      </c>
      <c r="G76" s="15">
        <v>27.594669</v>
      </c>
      <c r="H76" s="15">
        <v>27.520306000000001</v>
      </c>
      <c r="I76" s="15">
        <v>27.316673000000002</v>
      </c>
      <c r="J76" s="15">
        <v>27.061347999999999</v>
      </c>
      <c r="K76" s="15">
        <v>26.786269999999998</v>
      </c>
      <c r="L76" s="15">
        <v>26.550152000000001</v>
      </c>
      <c r="M76" s="15">
        <v>26.300449</v>
      </c>
      <c r="N76" s="15">
        <v>26.035527999999999</v>
      </c>
      <c r="O76" s="15">
        <v>25.773516000000001</v>
      </c>
      <c r="P76" s="15">
        <v>25.534756000000002</v>
      </c>
      <c r="Q76" s="15">
        <v>25.320076</v>
      </c>
      <c r="R76" s="15">
        <v>25.147507000000001</v>
      </c>
      <c r="S76" s="15">
        <v>25.013634</v>
      </c>
      <c r="T76" s="15">
        <v>24.900995000000002</v>
      </c>
      <c r="U76" s="15">
        <v>24.808320999999999</v>
      </c>
      <c r="V76" s="15">
        <v>24.744689999999999</v>
      </c>
      <c r="W76" s="15">
        <v>24.701342</v>
      </c>
      <c r="X76" s="15">
        <v>24.675927999999999</v>
      </c>
      <c r="Y76" s="15">
        <v>24.661572</v>
      </c>
      <c r="Z76" s="15">
        <v>24.668776000000001</v>
      </c>
      <c r="AA76" s="15">
        <v>24.686468000000001</v>
      </c>
      <c r="AB76" s="15">
        <v>24.70853</v>
      </c>
      <c r="AC76" s="15">
        <v>24.749544</v>
      </c>
      <c r="AD76" s="16">
        <v>-3.6830000000000001E-3</v>
      </c>
    </row>
    <row r="77" spans="1:30" ht="15" customHeight="1" x14ac:dyDescent="0.25">
      <c r="A77" s="10" t="s">
        <v>158</v>
      </c>
      <c r="B77" s="14" t="s">
        <v>38</v>
      </c>
      <c r="C77" s="15">
        <v>0.86518099999999998</v>
      </c>
      <c r="D77" s="15">
        <v>0.89151499999999995</v>
      </c>
      <c r="E77" s="15">
        <v>0.90491999999999995</v>
      </c>
      <c r="F77" s="15">
        <v>0.91438399999999997</v>
      </c>
      <c r="G77" s="15">
        <v>0.86958500000000005</v>
      </c>
      <c r="H77" s="15">
        <v>0.82686499999999996</v>
      </c>
      <c r="I77" s="15">
        <v>0.833789</v>
      </c>
      <c r="J77" s="15">
        <v>0.83604900000000004</v>
      </c>
      <c r="K77" s="15">
        <v>0.84836100000000003</v>
      </c>
      <c r="L77" s="15">
        <v>0.86741800000000002</v>
      </c>
      <c r="M77" s="15">
        <v>0.88170300000000001</v>
      </c>
      <c r="N77" s="15">
        <v>0.89049900000000004</v>
      </c>
      <c r="O77" s="15">
        <v>0.89592700000000003</v>
      </c>
      <c r="P77" s="15">
        <v>0.90706900000000001</v>
      </c>
      <c r="Q77" s="15">
        <v>0.91503199999999996</v>
      </c>
      <c r="R77" s="15">
        <v>0.928531</v>
      </c>
      <c r="S77" s="15">
        <v>0.94095300000000004</v>
      </c>
      <c r="T77" s="15">
        <v>0.95031200000000005</v>
      </c>
      <c r="U77" s="15">
        <v>0.958955</v>
      </c>
      <c r="V77" s="15">
        <v>0.96998600000000001</v>
      </c>
      <c r="W77" s="15">
        <v>0.98372800000000005</v>
      </c>
      <c r="X77" s="15">
        <v>0.99770800000000004</v>
      </c>
      <c r="Y77" s="15">
        <v>1.013717</v>
      </c>
      <c r="Z77" s="15">
        <v>1.0234239999999999</v>
      </c>
      <c r="AA77" s="15">
        <v>1.0373019999999999</v>
      </c>
      <c r="AB77" s="15">
        <v>1.0534859999999999</v>
      </c>
      <c r="AC77" s="15">
        <v>1.0691919999999999</v>
      </c>
      <c r="AD77" s="16">
        <v>7.2960000000000004E-3</v>
      </c>
    </row>
    <row r="78" spans="1:30" ht="15" customHeight="1" x14ac:dyDescent="0.25">
      <c r="A78" s="10" t="s">
        <v>159</v>
      </c>
      <c r="B78" s="14" t="s">
        <v>39</v>
      </c>
      <c r="C78" s="15">
        <v>5.9396999999999998E-2</v>
      </c>
      <c r="D78" s="15">
        <v>6.5586000000000005E-2</v>
      </c>
      <c r="E78" s="15">
        <v>6.8447999999999995E-2</v>
      </c>
      <c r="F78" s="15">
        <v>7.2007000000000002E-2</v>
      </c>
      <c r="G78" s="15">
        <v>7.5340000000000004E-2</v>
      </c>
      <c r="H78" s="15">
        <v>7.8522999999999996E-2</v>
      </c>
      <c r="I78" s="15">
        <v>8.3717E-2</v>
      </c>
      <c r="J78" s="15">
        <v>8.6057999999999996E-2</v>
      </c>
      <c r="K78" s="15">
        <v>8.8792999999999997E-2</v>
      </c>
      <c r="L78" s="15">
        <v>9.2465000000000006E-2</v>
      </c>
      <c r="M78" s="15">
        <v>9.6672999999999995E-2</v>
      </c>
      <c r="N78" s="15">
        <v>0.10295600000000001</v>
      </c>
      <c r="O78" s="15">
        <v>0.111347</v>
      </c>
      <c r="P78" s="15">
        <v>0.121725</v>
      </c>
      <c r="Q78" s="15">
        <v>0.13494900000000001</v>
      </c>
      <c r="R78" s="15">
        <v>0.151084</v>
      </c>
      <c r="S78" s="15">
        <v>0.168375</v>
      </c>
      <c r="T78" s="15">
        <v>0.18838199999999999</v>
      </c>
      <c r="U78" s="15">
        <v>0.21062800000000001</v>
      </c>
      <c r="V78" s="15">
        <v>0.23862</v>
      </c>
      <c r="W78" s="15">
        <v>0.27052999999999999</v>
      </c>
      <c r="X78" s="15">
        <v>0.31265799999999999</v>
      </c>
      <c r="Y78" s="15">
        <v>0.35850300000000002</v>
      </c>
      <c r="Z78" s="15">
        <v>0.41058099999999997</v>
      </c>
      <c r="AA78" s="15">
        <v>0.46770499999999998</v>
      </c>
      <c r="AB78" s="15">
        <v>0.52839700000000001</v>
      </c>
      <c r="AC78" s="15">
        <v>0.59101000000000004</v>
      </c>
      <c r="AD78" s="16">
        <v>9.1922000000000004E-2</v>
      </c>
    </row>
    <row r="79" spans="1:30" ht="15" customHeight="1" x14ac:dyDescent="0.25">
      <c r="A79" s="10" t="s">
        <v>160</v>
      </c>
      <c r="B79" s="14" t="s">
        <v>40</v>
      </c>
      <c r="C79" s="15">
        <v>3.9999999999999998E-6</v>
      </c>
      <c r="D79" s="15">
        <v>3.5500000000000001E-4</v>
      </c>
      <c r="E79" s="15">
        <v>7.8100000000000001E-4</v>
      </c>
      <c r="F79" s="15">
        <v>1.2440000000000001E-3</v>
      </c>
      <c r="G79" s="15">
        <v>2.0590000000000001E-3</v>
      </c>
      <c r="H79" s="15">
        <v>3.9139999999999999E-3</v>
      </c>
      <c r="I79" s="15">
        <v>6.764E-3</v>
      </c>
      <c r="J79" s="15">
        <v>1.0361E-2</v>
      </c>
      <c r="K79" s="15">
        <v>1.43E-2</v>
      </c>
      <c r="L79" s="15">
        <v>1.8534999999999999E-2</v>
      </c>
      <c r="M79" s="15">
        <v>2.2904000000000001E-2</v>
      </c>
      <c r="N79" s="15">
        <v>2.733E-2</v>
      </c>
      <c r="O79" s="15">
        <v>3.1040999999999999E-2</v>
      </c>
      <c r="P79" s="15">
        <v>3.4277000000000002E-2</v>
      </c>
      <c r="Q79" s="15">
        <v>3.7197000000000001E-2</v>
      </c>
      <c r="R79" s="15">
        <v>4.0141000000000003E-2</v>
      </c>
      <c r="S79" s="15">
        <v>4.2962E-2</v>
      </c>
      <c r="T79" s="15">
        <v>4.564E-2</v>
      </c>
      <c r="U79" s="15">
        <v>4.8080999999999999E-2</v>
      </c>
      <c r="V79" s="15">
        <v>5.0374000000000002E-2</v>
      </c>
      <c r="W79" s="15">
        <v>5.2492999999999998E-2</v>
      </c>
      <c r="X79" s="15">
        <v>5.4420999999999997E-2</v>
      </c>
      <c r="Y79" s="15">
        <v>5.6167000000000002E-2</v>
      </c>
      <c r="Z79" s="15">
        <v>5.7761E-2</v>
      </c>
      <c r="AA79" s="15">
        <v>5.9181999999999998E-2</v>
      </c>
      <c r="AB79" s="15">
        <v>6.0493999999999999E-2</v>
      </c>
      <c r="AC79" s="15">
        <v>6.1749999999999999E-2</v>
      </c>
      <c r="AD79" s="16">
        <v>0.229133</v>
      </c>
    </row>
    <row r="80" spans="1:30" ht="15" customHeight="1" x14ac:dyDescent="0.25">
      <c r="A80" s="10" t="s">
        <v>161</v>
      </c>
      <c r="B80" s="14" t="s">
        <v>14</v>
      </c>
      <c r="C80" s="15">
        <v>2.6252000000000001E-2</v>
      </c>
      <c r="D80" s="15">
        <v>3.0273999999999999E-2</v>
      </c>
      <c r="E80" s="15">
        <v>3.3376000000000003E-2</v>
      </c>
      <c r="F80" s="15">
        <v>3.6415999999999997E-2</v>
      </c>
      <c r="G80" s="15">
        <v>3.8724000000000001E-2</v>
      </c>
      <c r="H80" s="15">
        <v>4.1869000000000003E-2</v>
      </c>
      <c r="I80" s="15">
        <v>4.5871000000000002E-2</v>
      </c>
      <c r="J80" s="15">
        <v>5.1045E-2</v>
      </c>
      <c r="K80" s="15">
        <v>5.7239999999999999E-2</v>
      </c>
      <c r="L80" s="15">
        <v>6.3862000000000002E-2</v>
      </c>
      <c r="M80" s="15">
        <v>7.1009000000000003E-2</v>
      </c>
      <c r="N80" s="15">
        <v>7.8428999999999999E-2</v>
      </c>
      <c r="O80" s="15">
        <v>8.5292999999999994E-2</v>
      </c>
      <c r="P80" s="15">
        <v>9.1852000000000003E-2</v>
      </c>
      <c r="Q80" s="15">
        <v>9.8125000000000004E-2</v>
      </c>
      <c r="R80" s="15">
        <v>0.10435899999999999</v>
      </c>
      <c r="S80" s="15">
        <v>0.110359</v>
      </c>
      <c r="T80" s="15">
        <v>0.11609</v>
      </c>
      <c r="U80" s="15">
        <v>0.121506</v>
      </c>
      <c r="V80" s="15">
        <v>0.12664600000000001</v>
      </c>
      <c r="W80" s="15">
        <v>0.13148299999999999</v>
      </c>
      <c r="X80" s="15">
        <v>0.135938</v>
      </c>
      <c r="Y80" s="15">
        <v>0.140102</v>
      </c>
      <c r="Z80" s="15">
        <v>0.143986</v>
      </c>
      <c r="AA80" s="15">
        <v>0.14749699999999999</v>
      </c>
      <c r="AB80" s="15">
        <v>0.15076600000000001</v>
      </c>
      <c r="AC80" s="15">
        <v>0.15385299999999999</v>
      </c>
      <c r="AD80" s="16">
        <v>6.719E-2</v>
      </c>
    </row>
    <row r="81" spans="1:30" ht="15" customHeight="1" x14ac:dyDescent="0.2">
      <c r="A81" s="10" t="s">
        <v>162</v>
      </c>
      <c r="B81" s="13" t="s">
        <v>15</v>
      </c>
      <c r="C81" s="17">
        <v>27.557531000000001</v>
      </c>
      <c r="D81" s="17">
        <v>28.128789999999999</v>
      </c>
      <c r="E81" s="17">
        <v>28.460041</v>
      </c>
      <c r="F81" s="17">
        <v>28.601911999999999</v>
      </c>
      <c r="G81" s="17">
        <v>28.580378</v>
      </c>
      <c r="H81" s="17">
        <v>28.471478999999999</v>
      </c>
      <c r="I81" s="17">
        <v>28.286816000000002</v>
      </c>
      <c r="J81" s="17">
        <v>28.044858999999999</v>
      </c>
      <c r="K81" s="17">
        <v>27.794965999999999</v>
      </c>
      <c r="L81" s="17">
        <v>27.592431999999999</v>
      </c>
      <c r="M81" s="17">
        <v>27.372737999999998</v>
      </c>
      <c r="N81" s="17">
        <v>27.134741000000002</v>
      </c>
      <c r="O81" s="17">
        <v>26.897123000000001</v>
      </c>
      <c r="P81" s="17">
        <v>26.689679999999999</v>
      </c>
      <c r="Q81" s="17">
        <v>26.505379000000001</v>
      </c>
      <c r="R81" s="17">
        <v>26.371618000000002</v>
      </c>
      <c r="S81" s="17">
        <v>26.276282999999999</v>
      </c>
      <c r="T81" s="17">
        <v>26.201418</v>
      </c>
      <c r="U81" s="17">
        <v>26.147493000000001</v>
      </c>
      <c r="V81" s="17">
        <v>26.130316000000001</v>
      </c>
      <c r="W81" s="17">
        <v>26.139574</v>
      </c>
      <c r="X81" s="17">
        <v>26.176653000000002</v>
      </c>
      <c r="Y81" s="17">
        <v>26.230062</v>
      </c>
      <c r="Z81" s="17">
        <v>26.304527</v>
      </c>
      <c r="AA81" s="17">
        <v>26.398154999999999</v>
      </c>
      <c r="AB81" s="17">
        <v>26.501673</v>
      </c>
      <c r="AC81" s="17">
        <v>26.625347000000001</v>
      </c>
      <c r="AD81" s="18">
        <v>-2.1949999999999999E-3</v>
      </c>
    </row>
    <row r="82" spans="1:30" ht="15" customHeight="1" x14ac:dyDescent="0.25">
      <c r="A82" s="10" t="s">
        <v>163</v>
      </c>
      <c r="B82" s="14" t="s">
        <v>16</v>
      </c>
      <c r="C82" s="15">
        <v>5.3164000000000003E-2</v>
      </c>
      <c r="D82" s="15">
        <v>5.9776999999999997E-2</v>
      </c>
      <c r="E82" s="15">
        <v>6.5971000000000002E-2</v>
      </c>
      <c r="F82" s="15">
        <v>7.2252999999999998E-2</v>
      </c>
      <c r="G82" s="15">
        <v>7.6068999999999998E-2</v>
      </c>
      <c r="H82" s="15">
        <v>8.2256999999999997E-2</v>
      </c>
      <c r="I82" s="15">
        <v>9.0298000000000003E-2</v>
      </c>
      <c r="J82" s="15">
        <v>0.100205</v>
      </c>
      <c r="K82" s="15">
        <v>0.111722</v>
      </c>
      <c r="L82" s="15">
        <v>0.124031</v>
      </c>
      <c r="M82" s="15">
        <v>0.13621900000000001</v>
      </c>
      <c r="N82" s="15">
        <v>0.148953</v>
      </c>
      <c r="O82" s="15">
        <v>0.160248</v>
      </c>
      <c r="P82" s="15">
        <v>0.17072899999999999</v>
      </c>
      <c r="Q82" s="15">
        <v>0.18081700000000001</v>
      </c>
      <c r="R82" s="15">
        <v>0.19043099999999999</v>
      </c>
      <c r="S82" s="15">
        <v>0.200243</v>
      </c>
      <c r="T82" s="15">
        <v>0.21018999999999999</v>
      </c>
      <c r="U82" s="15">
        <v>0.22004000000000001</v>
      </c>
      <c r="V82" s="15">
        <v>0.22867899999999999</v>
      </c>
      <c r="W82" s="15">
        <v>0.236515</v>
      </c>
      <c r="X82" s="15">
        <v>0.24422099999999999</v>
      </c>
      <c r="Y82" s="15">
        <v>0.250199</v>
      </c>
      <c r="Z82" s="15">
        <v>0.25688</v>
      </c>
      <c r="AA82" s="15">
        <v>0.26166299999999998</v>
      </c>
      <c r="AB82" s="15">
        <v>0.26610499999999998</v>
      </c>
      <c r="AC82" s="15">
        <v>0.27079799999999998</v>
      </c>
      <c r="AD82" s="16">
        <v>6.2293000000000001E-2</v>
      </c>
    </row>
    <row r="83" spans="1:30" ht="15" customHeight="1" x14ac:dyDescent="0.2">
      <c r="A83" s="10" t="s">
        <v>164</v>
      </c>
      <c r="B83" s="13" t="s">
        <v>17</v>
      </c>
      <c r="C83" s="17">
        <v>27.610695</v>
      </c>
      <c r="D83" s="17">
        <v>28.188568</v>
      </c>
      <c r="E83" s="17">
        <v>28.526012000000001</v>
      </c>
      <c r="F83" s="17">
        <v>28.674164000000001</v>
      </c>
      <c r="G83" s="17">
        <v>28.656445999999999</v>
      </c>
      <c r="H83" s="17">
        <v>28.553736000000001</v>
      </c>
      <c r="I83" s="17">
        <v>28.377113000000001</v>
      </c>
      <c r="J83" s="17">
        <v>28.145064999999999</v>
      </c>
      <c r="K83" s="17">
        <v>27.906687000000002</v>
      </c>
      <c r="L83" s="17">
        <v>27.716463000000001</v>
      </c>
      <c r="M83" s="17">
        <v>27.508956999999999</v>
      </c>
      <c r="N83" s="17">
        <v>27.283693</v>
      </c>
      <c r="O83" s="17">
        <v>27.057371</v>
      </c>
      <c r="P83" s="17">
        <v>26.860409000000001</v>
      </c>
      <c r="Q83" s="17">
        <v>26.686195000000001</v>
      </c>
      <c r="R83" s="17">
        <v>26.562049999999999</v>
      </c>
      <c r="S83" s="17">
        <v>26.476526</v>
      </c>
      <c r="T83" s="17">
        <v>26.411608000000001</v>
      </c>
      <c r="U83" s="17">
        <v>26.367533000000002</v>
      </c>
      <c r="V83" s="17">
        <v>26.358993999999999</v>
      </c>
      <c r="W83" s="17">
        <v>26.376089</v>
      </c>
      <c r="X83" s="17">
        <v>26.420874000000001</v>
      </c>
      <c r="Y83" s="17">
        <v>26.480260999999999</v>
      </c>
      <c r="Z83" s="17">
        <v>26.561406999999999</v>
      </c>
      <c r="AA83" s="17">
        <v>26.659818999999999</v>
      </c>
      <c r="AB83" s="17">
        <v>26.767778</v>
      </c>
      <c r="AC83" s="17">
        <v>26.896145000000001</v>
      </c>
      <c r="AD83" s="18">
        <v>-1.8760000000000001E-3</v>
      </c>
    </row>
    <row r="85" spans="1:30" ht="15" customHeight="1" x14ac:dyDescent="0.2">
      <c r="B85" s="13" t="s">
        <v>165</v>
      </c>
    </row>
    <row r="86" spans="1:30" ht="15" customHeight="1" x14ac:dyDescent="0.2">
      <c r="A86" s="10" t="s">
        <v>166</v>
      </c>
      <c r="B86" s="13" t="s">
        <v>17</v>
      </c>
      <c r="C86" s="17">
        <v>-0.57292600000000005</v>
      </c>
      <c r="D86" s="17">
        <v>-0.57718000000000003</v>
      </c>
      <c r="E86" s="17">
        <v>-0.70243100000000003</v>
      </c>
      <c r="F86" s="17">
        <v>-0.68025899999999995</v>
      </c>
      <c r="G86" s="17">
        <v>-0.63829499999999995</v>
      </c>
      <c r="H86" s="17">
        <v>-0.58962899999999996</v>
      </c>
      <c r="I86" s="17">
        <v>-0.57986899999999997</v>
      </c>
      <c r="J86" s="17">
        <v>-0.56818400000000002</v>
      </c>
      <c r="K86" s="17">
        <v>-0.555122</v>
      </c>
      <c r="L86" s="17">
        <v>-0.54281400000000002</v>
      </c>
      <c r="M86" s="17">
        <v>-0.52949400000000002</v>
      </c>
      <c r="N86" s="17">
        <v>-0.51544900000000005</v>
      </c>
      <c r="O86" s="17">
        <v>-0.50155799999999995</v>
      </c>
      <c r="P86" s="17">
        <v>-0.48812800000000001</v>
      </c>
      <c r="Q86" s="17">
        <v>-0.47563699999999998</v>
      </c>
      <c r="R86" s="17">
        <v>-0.46513100000000002</v>
      </c>
      <c r="S86" s="17">
        <v>-0.45638600000000001</v>
      </c>
      <c r="T86" s="17">
        <v>-0.44845400000000002</v>
      </c>
      <c r="U86" s="17">
        <v>-0.44154100000000002</v>
      </c>
      <c r="V86" s="17">
        <v>-0.43603700000000001</v>
      </c>
      <c r="W86" s="17">
        <v>-0.43104900000000002</v>
      </c>
      <c r="X86" s="17">
        <v>-0.42685099999999998</v>
      </c>
      <c r="Y86" s="17">
        <v>-0.42305300000000001</v>
      </c>
      <c r="Z86" s="17">
        <v>-0.42056199999999999</v>
      </c>
      <c r="AA86" s="17">
        <v>-0.418769</v>
      </c>
      <c r="AB86" s="17">
        <v>-0.41697899999999999</v>
      </c>
      <c r="AC86" s="17">
        <v>-0.41642099999999999</v>
      </c>
      <c r="AD86" s="18">
        <v>-1.2973E-2</v>
      </c>
    </row>
    <row r="88" spans="1:30" ht="15" customHeight="1" x14ac:dyDescent="0.2">
      <c r="B88" s="13" t="s">
        <v>41</v>
      </c>
    </row>
    <row r="89" spans="1:30" ht="15" customHeight="1" x14ac:dyDescent="0.25">
      <c r="A89" s="10" t="s">
        <v>167</v>
      </c>
      <c r="B89" s="14" t="s">
        <v>24</v>
      </c>
      <c r="C89" s="15">
        <v>3.0939239999999999</v>
      </c>
      <c r="D89" s="15">
        <v>2.9901689999999999</v>
      </c>
      <c r="E89" s="15">
        <v>3.0464760000000002</v>
      </c>
      <c r="F89" s="15">
        <v>3.1889259999999999</v>
      </c>
      <c r="G89" s="15">
        <v>3.3789760000000002</v>
      </c>
      <c r="H89" s="15">
        <v>3.5789719999999998</v>
      </c>
      <c r="I89" s="15">
        <v>3.7088839999999998</v>
      </c>
      <c r="J89" s="15">
        <v>3.809949</v>
      </c>
      <c r="K89" s="15">
        <v>3.881869</v>
      </c>
      <c r="L89" s="15">
        <v>3.9585020000000002</v>
      </c>
      <c r="M89" s="15">
        <v>4.0268499999999996</v>
      </c>
      <c r="N89" s="15">
        <v>4.0930660000000003</v>
      </c>
      <c r="O89" s="15">
        <v>4.1468689999999997</v>
      </c>
      <c r="P89" s="15">
        <v>4.1707590000000003</v>
      </c>
      <c r="Q89" s="15">
        <v>4.1840760000000001</v>
      </c>
      <c r="R89" s="15">
        <v>4.2069979999999996</v>
      </c>
      <c r="S89" s="15">
        <v>4.2377830000000003</v>
      </c>
      <c r="T89" s="15">
        <v>4.2808060000000001</v>
      </c>
      <c r="U89" s="15">
        <v>4.3330630000000001</v>
      </c>
      <c r="V89" s="15">
        <v>4.3889570000000004</v>
      </c>
      <c r="W89" s="15">
        <v>4.4451270000000003</v>
      </c>
      <c r="X89" s="15">
        <v>4.4935270000000003</v>
      </c>
      <c r="Y89" s="15">
        <v>4.5456779999999997</v>
      </c>
      <c r="Z89" s="15">
        <v>4.6100390000000004</v>
      </c>
      <c r="AA89" s="15">
        <v>4.6816779999999998</v>
      </c>
      <c r="AB89" s="15">
        <v>4.7321</v>
      </c>
      <c r="AC89" s="15">
        <v>4.7851020000000002</v>
      </c>
      <c r="AD89" s="16">
        <v>1.8984999999999998E-2</v>
      </c>
    </row>
    <row r="90" spans="1:30" ht="15" customHeight="1" x14ac:dyDescent="0.25">
      <c r="A90" s="10" t="s">
        <v>168</v>
      </c>
      <c r="B90" s="14" t="s">
        <v>19</v>
      </c>
      <c r="C90" s="15">
        <v>16.506803999999999</v>
      </c>
      <c r="D90" s="15">
        <v>16.960311999999998</v>
      </c>
      <c r="E90" s="15">
        <v>17.172170999999999</v>
      </c>
      <c r="F90" s="15">
        <v>17.130503000000001</v>
      </c>
      <c r="G90" s="15">
        <v>17.007892999999999</v>
      </c>
      <c r="H90" s="15">
        <v>16.779828999999999</v>
      </c>
      <c r="I90" s="15">
        <v>16.549666999999999</v>
      </c>
      <c r="J90" s="15">
        <v>16.236902000000001</v>
      </c>
      <c r="K90" s="15">
        <v>15.905659</v>
      </c>
      <c r="L90" s="15">
        <v>15.568915000000001</v>
      </c>
      <c r="M90" s="15">
        <v>15.227509</v>
      </c>
      <c r="N90" s="15">
        <v>14.869337</v>
      </c>
      <c r="O90" s="15">
        <v>14.530268</v>
      </c>
      <c r="P90" s="15">
        <v>14.219275</v>
      </c>
      <c r="Q90" s="15">
        <v>13.945375</v>
      </c>
      <c r="R90" s="15">
        <v>13.701138</v>
      </c>
      <c r="S90" s="15">
        <v>13.489587</v>
      </c>
      <c r="T90" s="15">
        <v>13.297218000000001</v>
      </c>
      <c r="U90" s="15">
        <v>13.128655999999999</v>
      </c>
      <c r="V90" s="15">
        <v>12.979711999999999</v>
      </c>
      <c r="W90" s="15">
        <v>12.850441999999999</v>
      </c>
      <c r="X90" s="15">
        <v>12.74273</v>
      </c>
      <c r="Y90" s="15">
        <v>12.654055</v>
      </c>
      <c r="Z90" s="15">
        <v>12.586154000000001</v>
      </c>
      <c r="AA90" s="15">
        <v>12.532631</v>
      </c>
      <c r="AB90" s="15">
        <v>12.492528</v>
      </c>
      <c r="AC90" s="15">
        <v>12.466302000000001</v>
      </c>
      <c r="AD90" s="16">
        <v>-1.2238000000000001E-2</v>
      </c>
    </row>
    <row r="91" spans="1:30" ht="15" customHeight="1" x14ac:dyDescent="0.25">
      <c r="A91" s="10" t="s">
        <v>169</v>
      </c>
      <c r="B91" s="14" t="s">
        <v>149</v>
      </c>
      <c r="C91" s="15">
        <v>3.0936000000000002E-2</v>
      </c>
      <c r="D91" s="15">
        <v>4.8293000000000003E-2</v>
      </c>
      <c r="E91" s="15">
        <v>6.6327999999999998E-2</v>
      </c>
      <c r="F91" s="15">
        <v>6.9930999999999993E-2</v>
      </c>
      <c r="G91" s="15">
        <v>3.3406999999999999E-2</v>
      </c>
      <c r="H91" s="15">
        <v>4.6155000000000002E-2</v>
      </c>
      <c r="I91" s="15">
        <v>4.1549999999999997E-2</v>
      </c>
      <c r="J91" s="15">
        <v>4.6594999999999998E-2</v>
      </c>
      <c r="K91" s="15">
        <v>6.2399999999999997E-2</v>
      </c>
      <c r="L91" s="15">
        <v>7.6754000000000003E-2</v>
      </c>
      <c r="M91" s="15">
        <v>9.9545999999999996E-2</v>
      </c>
      <c r="N91" s="15">
        <v>0.124517</v>
      </c>
      <c r="O91" s="15">
        <v>0.14210500000000001</v>
      </c>
      <c r="P91" s="15">
        <v>0.158413</v>
      </c>
      <c r="Q91" s="15">
        <v>0.18266499999999999</v>
      </c>
      <c r="R91" s="15">
        <v>0.20447699999999999</v>
      </c>
      <c r="S91" s="15">
        <v>0.21907199999999999</v>
      </c>
      <c r="T91" s="15">
        <v>0.23580899999999999</v>
      </c>
      <c r="U91" s="15">
        <v>0.245451</v>
      </c>
      <c r="V91" s="15">
        <v>0.25087100000000001</v>
      </c>
      <c r="W91" s="15">
        <v>0.26131100000000002</v>
      </c>
      <c r="X91" s="15">
        <v>0.26641100000000001</v>
      </c>
      <c r="Y91" s="15">
        <v>0.27820499999999998</v>
      </c>
      <c r="Z91" s="15">
        <v>0.28151799999999999</v>
      </c>
      <c r="AA91" s="15">
        <v>0.28093699999999999</v>
      </c>
      <c r="AB91" s="15">
        <v>0.28755500000000001</v>
      </c>
      <c r="AC91" s="15">
        <v>0.28072599999999998</v>
      </c>
      <c r="AD91" s="16">
        <v>7.2941000000000006E-2</v>
      </c>
    </row>
    <row r="92" spans="1:30" ht="15" customHeight="1" x14ac:dyDescent="0.25">
      <c r="A92" s="10" t="s">
        <v>170</v>
      </c>
      <c r="B92" s="14" t="s">
        <v>151</v>
      </c>
      <c r="C92" s="15">
        <v>3.0420889999999998</v>
      </c>
      <c r="D92" s="15">
        <v>3.1838160000000002</v>
      </c>
      <c r="E92" s="15">
        <v>3.1756350000000002</v>
      </c>
      <c r="F92" s="15">
        <v>3.1987570000000001</v>
      </c>
      <c r="G92" s="15">
        <v>3.2008320000000001</v>
      </c>
      <c r="H92" s="15">
        <v>3.1999070000000001</v>
      </c>
      <c r="I92" s="15">
        <v>3.224313</v>
      </c>
      <c r="J92" s="15">
        <v>3.2499440000000002</v>
      </c>
      <c r="K92" s="15">
        <v>3.278823</v>
      </c>
      <c r="L92" s="15">
        <v>3.311439</v>
      </c>
      <c r="M92" s="15">
        <v>3.3463639999999999</v>
      </c>
      <c r="N92" s="15">
        <v>3.383505</v>
      </c>
      <c r="O92" s="15">
        <v>3.4239959999999998</v>
      </c>
      <c r="P92" s="15">
        <v>3.4678599999999999</v>
      </c>
      <c r="Q92" s="15">
        <v>3.5079199999999999</v>
      </c>
      <c r="R92" s="15">
        <v>3.5433240000000001</v>
      </c>
      <c r="S92" s="15">
        <v>3.5762830000000001</v>
      </c>
      <c r="T92" s="15">
        <v>3.6074060000000001</v>
      </c>
      <c r="U92" s="15">
        <v>3.6378249999999999</v>
      </c>
      <c r="V92" s="15">
        <v>3.6659410000000001</v>
      </c>
      <c r="W92" s="15">
        <v>3.6941060000000001</v>
      </c>
      <c r="X92" s="15">
        <v>3.7221099999999998</v>
      </c>
      <c r="Y92" s="15">
        <v>3.7483249999999999</v>
      </c>
      <c r="Z92" s="15">
        <v>3.772043</v>
      </c>
      <c r="AA92" s="15">
        <v>3.7943159999999998</v>
      </c>
      <c r="AB92" s="15">
        <v>3.8148300000000002</v>
      </c>
      <c r="AC92" s="15">
        <v>3.8341889999999998</v>
      </c>
      <c r="AD92" s="16">
        <v>7.463E-3</v>
      </c>
    </row>
    <row r="93" spans="1:30" ht="15" customHeight="1" x14ac:dyDescent="0.25">
      <c r="A93" s="10" t="s">
        <v>171</v>
      </c>
      <c r="B93" s="14" t="s">
        <v>9</v>
      </c>
      <c r="C93" s="15">
        <v>1.11E-2</v>
      </c>
      <c r="D93" s="15">
        <v>9.7699999999999992E-3</v>
      </c>
      <c r="E93" s="15">
        <v>1.1223E-2</v>
      </c>
      <c r="F93" s="15">
        <v>1.1832000000000001E-2</v>
      </c>
      <c r="G93" s="15">
        <v>1.1978000000000001E-2</v>
      </c>
      <c r="H93" s="15">
        <v>1.1350000000000001E-2</v>
      </c>
      <c r="I93" s="15">
        <v>1.1067E-2</v>
      </c>
      <c r="J93" s="15">
        <v>1.0906000000000001E-2</v>
      </c>
      <c r="K93" s="15">
        <v>1.0822E-2</v>
      </c>
      <c r="L93" s="15">
        <v>1.0803E-2</v>
      </c>
      <c r="M93" s="15">
        <v>1.0805E-2</v>
      </c>
      <c r="N93" s="15">
        <v>1.0798E-2</v>
      </c>
      <c r="O93" s="15">
        <v>1.0769000000000001E-2</v>
      </c>
      <c r="P93" s="15">
        <v>1.0762000000000001E-2</v>
      </c>
      <c r="Q93" s="15">
        <v>1.0768E-2</v>
      </c>
      <c r="R93" s="15">
        <v>1.0762000000000001E-2</v>
      </c>
      <c r="S93" s="15">
        <v>1.0773E-2</v>
      </c>
      <c r="T93" s="15">
        <v>1.0744999999999999E-2</v>
      </c>
      <c r="U93" s="15">
        <v>1.0706E-2</v>
      </c>
      <c r="V93" s="15">
        <v>1.0678E-2</v>
      </c>
      <c r="W93" s="15">
        <v>1.0625000000000001E-2</v>
      </c>
      <c r="X93" s="15">
        <v>1.0626E-2</v>
      </c>
      <c r="Y93" s="15">
        <v>1.0600999999999999E-2</v>
      </c>
      <c r="Z93" s="15">
        <v>1.0609E-2</v>
      </c>
      <c r="AA93" s="15">
        <v>1.0579E-2</v>
      </c>
      <c r="AB93" s="15">
        <v>1.0551E-2</v>
      </c>
      <c r="AC93" s="15">
        <v>1.0527999999999999E-2</v>
      </c>
      <c r="AD93" s="16">
        <v>2.9919999999999999E-3</v>
      </c>
    </row>
    <row r="94" spans="1:30" ht="15" customHeight="1" x14ac:dyDescent="0.25">
      <c r="A94" s="10" t="s">
        <v>172</v>
      </c>
      <c r="B94" s="14" t="s">
        <v>10</v>
      </c>
      <c r="C94" s="15">
        <v>8.4515999999999991</v>
      </c>
      <c r="D94" s="15">
        <v>8.3275609999999993</v>
      </c>
      <c r="E94" s="15">
        <v>8.3934750000000005</v>
      </c>
      <c r="F94" s="15">
        <v>8.619961</v>
      </c>
      <c r="G94" s="15">
        <v>8.8087149999999994</v>
      </c>
      <c r="H94" s="15">
        <v>8.9893839999999994</v>
      </c>
      <c r="I94" s="15">
        <v>8.9807760000000005</v>
      </c>
      <c r="J94" s="15">
        <v>9.0008350000000004</v>
      </c>
      <c r="K94" s="15">
        <v>9.0200580000000006</v>
      </c>
      <c r="L94" s="15">
        <v>9.0861269999999994</v>
      </c>
      <c r="M94" s="15">
        <v>9.1404530000000008</v>
      </c>
      <c r="N94" s="15">
        <v>9.1914309999999997</v>
      </c>
      <c r="O94" s="15">
        <v>9.2233079999999994</v>
      </c>
      <c r="P94" s="15">
        <v>9.2450899999999994</v>
      </c>
      <c r="Q94" s="15">
        <v>9.2577719999999992</v>
      </c>
      <c r="R94" s="15">
        <v>9.2900039999999997</v>
      </c>
      <c r="S94" s="15">
        <v>9.3326060000000002</v>
      </c>
      <c r="T94" s="15">
        <v>9.3748889999999996</v>
      </c>
      <c r="U94" s="15">
        <v>9.4079660000000001</v>
      </c>
      <c r="V94" s="15">
        <v>9.4570059999999998</v>
      </c>
      <c r="W94" s="15">
        <v>9.5100519999999999</v>
      </c>
      <c r="X94" s="15">
        <v>9.5600719999999999</v>
      </c>
      <c r="Y94" s="15">
        <v>9.6023379999999996</v>
      </c>
      <c r="Z94" s="15">
        <v>9.6492229999999992</v>
      </c>
      <c r="AA94" s="15">
        <v>9.6943850000000005</v>
      </c>
      <c r="AB94" s="15">
        <v>9.7262979999999999</v>
      </c>
      <c r="AC94" s="15">
        <v>9.7681000000000004</v>
      </c>
      <c r="AD94" s="16">
        <v>6.4019999999999997E-3</v>
      </c>
    </row>
    <row r="95" spans="1:30" ht="15" customHeight="1" x14ac:dyDescent="0.25">
      <c r="A95" s="10" t="s">
        <v>173</v>
      </c>
      <c r="B95" s="14" t="s">
        <v>20</v>
      </c>
      <c r="C95" s="15">
        <v>0.495029</v>
      </c>
      <c r="D95" s="15">
        <v>0.55596299999999998</v>
      </c>
      <c r="E95" s="15">
        <v>0.53090899999999996</v>
      </c>
      <c r="F95" s="15">
        <v>0.49790499999999999</v>
      </c>
      <c r="G95" s="15">
        <v>0.51131499999999996</v>
      </c>
      <c r="H95" s="15">
        <v>0.50891399999999998</v>
      </c>
      <c r="I95" s="15">
        <v>0.52053300000000002</v>
      </c>
      <c r="J95" s="15">
        <v>0.52222000000000002</v>
      </c>
      <c r="K95" s="15">
        <v>0.52500999999999998</v>
      </c>
      <c r="L95" s="15">
        <v>0.53837100000000004</v>
      </c>
      <c r="M95" s="15">
        <v>0.55024799999999996</v>
      </c>
      <c r="N95" s="15">
        <v>0.55815099999999995</v>
      </c>
      <c r="O95" s="15">
        <v>0.55962400000000001</v>
      </c>
      <c r="P95" s="15">
        <v>0.56285099999999999</v>
      </c>
      <c r="Q95" s="15">
        <v>0.56556399999999996</v>
      </c>
      <c r="R95" s="15">
        <v>0.56799299999999997</v>
      </c>
      <c r="S95" s="15">
        <v>0.57303099999999996</v>
      </c>
      <c r="T95" s="15">
        <v>0.57765</v>
      </c>
      <c r="U95" s="15">
        <v>0.58212699999999995</v>
      </c>
      <c r="V95" s="15">
        <v>0.585364</v>
      </c>
      <c r="W95" s="15">
        <v>0.58834399999999998</v>
      </c>
      <c r="X95" s="15">
        <v>0.59337099999999998</v>
      </c>
      <c r="Y95" s="15">
        <v>0.59569499999999997</v>
      </c>
      <c r="Z95" s="15">
        <v>0.59823899999999997</v>
      </c>
      <c r="AA95" s="15">
        <v>0.59821899999999995</v>
      </c>
      <c r="AB95" s="15">
        <v>0.60124</v>
      </c>
      <c r="AC95" s="15">
        <v>0.60382499999999995</v>
      </c>
      <c r="AD95" s="16">
        <v>3.3089999999999999E-3</v>
      </c>
    </row>
    <row r="96" spans="1:30" ht="15" customHeight="1" x14ac:dyDescent="0.25">
      <c r="A96" s="10" t="s">
        <v>174</v>
      </c>
      <c r="B96" s="14" t="s">
        <v>25</v>
      </c>
      <c r="C96" s="15">
        <v>0.69889999999999997</v>
      </c>
      <c r="D96" s="15">
        <v>0.65869999999999995</v>
      </c>
      <c r="E96" s="15">
        <v>0.69020000000000004</v>
      </c>
      <c r="F96" s="15">
        <v>0.69889999999999997</v>
      </c>
      <c r="G96" s="15">
        <v>0.76514300000000002</v>
      </c>
      <c r="H96" s="15">
        <v>0.87883900000000004</v>
      </c>
      <c r="I96" s="15">
        <v>0.961368</v>
      </c>
      <c r="J96" s="15">
        <v>1.0281089999999999</v>
      </c>
      <c r="K96" s="15">
        <v>1.076918</v>
      </c>
      <c r="L96" s="15">
        <v>1.124239</v>
      </c>
      <c r="M96" s="15">
        <v>1.167538</v>
      </c>
      <c r="N96" s="15">
        <v>1.210602</v>
      </c>
      <c r="O96" s="15">
        <v>1.2468269999999999</v>
      </c>
      <c r="P96" s="15">
        <v>1.265021</v>
      </c>
      <c r="Q96" s="15">
        <v>1.276238</v>
      </c>
      <c r="R96" s="15">
        <v>1.2919</v>
      </c>
      <c r="S96" s="15">
        <v>1.3104640000000001</v>
      </c>
      <c r="T96" s="15">
        <v>1.3374239999999999</v>
      </c>
      <c r="U96" s="15">
        <v>1.3710599999999999</v>
      </c>
      <c r="V96" s="15">
        <v>1.407289</v>
      </c>
      <c r="W96" s="15">
        <v>1.442231</v>
      </c>
      <c r="X96" s="15">
        <v>1.47279</v>
      </c>
      <c r="Y96" s="15">
        <v>1.5055259999999999</v>
      </c>
      <c r="Z96" s="15">
        <v>1.5445880000000001</v>
      </c>
      <c r="AA96" s="15">
        <v>1.589026</v>
      </c>
      <c r="AB96" s="15">
        <v>1.622606</v>
      </c>
      <c r="AC96" s="15">
        <v>1.656542</v>
      </c>
      <c r="AD96" s="16">
        <v>3.7578E-2</v>
      </c>
    </row>
    <row r="97" spans="1:30" ht="15" customHeight="1" x14ac:dyDescent="0.25">
      <c r="A97" s="10" t="s">
        <v>175</v>
      </c>
      <c r="B97" s="14" t="s">
        <v>176</v>
      </c>
      <c r="C97" s="15">
        <v>3.3494570000000001</v>
      </c>
      <c r="D97" s="15">
        <v>3.5396619999999999</v>
      </c>
      <c r="E97" s="15">
        <v>3.5216349999999998</v>
      </c>
      <c r="F97" s="15">
        <v>3.580686</v>
      </c>
      <c r="G97" s="15">
        <v>3.664669</v>
      </c>
      <c r="H97" s="15">
        <v>3.716278</v>
      </c>
      <c r="I97" s="15">
        <v>3.745663</v>
      </c>
      <c r="J97" s="15">
        <v>3.7606190000000002</v>
      </c>
      <c r="K97" s="15">
        <v>3.7662629999999999</v>
      </c>
      <c r="L97" s="15">
        <v>3.8121870000000002</v>
      </c>
      <c r="M97" s="15">
        <v>3.848023</v>
      </c>
      <c r="N97" s="15">
        <v>3.8676759999999999</v>
      </c>
      <c r="O97" s="15">
        <v>3.8864860000000001</v>
      </c>
      <c r="P97" s="15">
        <v>3.9151630000000002</v>
      </c>
      <c r="Q97" s="15">
        <v>3.9256220000000002</v>
      </c>
      <c r="R97" s="15">
        <v>3.9454050000000001</v>
      </c>
      <c r="S97" s="15">
        <v>3.9776790000000002</v>
      </c>
      <c r="T97" s="15">
        <v>4.0158310000000004</v>
      </c>
      <c r="U97" s="15">
        <v>4.0418450000000004</v>
      </c>
      <c r="V97" s="15">
        <v>4.0610439999999999</v>
      </c>
      <c r="W97" s="15">
        <v>4.0884359999999997</v>
      </c>
      <c r="X97" s="15">
        <v>4.1154989999999998</v>
      </c>
      <c r="Y97" s="15">
        <v>4.1402890000000001</v>
      </c>
      <c r="Z97" s="15">
        <v>4.1748459999999996</v>
      </c>
      <c r="AA97" s="15">
        <v>4.2130289999999997</v>
      </c>
      <c r="AB97" s="15">
        <v>4.2642920000000002</v>
      </c>
      <c r="AC97" s="15">
        <v>4.3131069999999996</v>
      </c>
      <c r="AD97" s="16">
        <v>7.9360000000000003E-3</v>
      </c>
    </row>
    <row r="98" spans="1:30" ht="15" customHeight="1" x14ac:dyDescent="0.25">
      <c r="A98" s="10" t="s">
        <v>177</v>
      </c>
      <c r="B98" s="14" t="s">
        <v>11</v>
      </c>
      <c r="C98" s="15">
        <v>35.648902999999997</v>
      </c>
      <c r="D98" s="15">
        <v>36.225951999999999</v>
      </c>
      <c r="E98" s="15">
        <v>36.541725</v>
      </c>
      <c r="F98" s="15">
        <v>36.927467</v>
      </c>
      <c r="G98" s="15">
        <v>37.349522</v>
      </c>
      <c r="H98" s="15">
        <v>37.663471000000001</v>
      </c>
      <c r="I98" s="15">
        <v>37.702274000000003</v>
      </c>
      <c r="J98" s="15">
        <v>37.619487999999997</v>
      </c>
      <c r="K98" s="15">
        <v>37.465420000000002</v>
      </c>
      <c r="L98" s="15">
        <v>37.410583000000003</v>
      </c>
      <c r="M98" s="15">
        <v>37.317791</v>
      </c>
      <c r="N98" s="15">
        <v>37.184562999999997</v>
      </c>
      <c r="O98" s="15">
        <v>37.028148999999999</v>
      </c>
      <c r="P98" s="15">
        <v>36.856777000000001</v>
      </c>
      <c r="Q98" s="15">
        <v>36.673335999999999</v>
      </c>
      <c r="R98" s="15">
        <v>36.557521999999999</v>
      </c>
      <c r="S98" s="15">
        <v>36.508209000000001</v>
      </c>
      <c r="T98" s="15">
        <v>36.501967999999998</v>
      </c>
      <c r="U98" s="15">
        <v>36.513252000000001</v>
      </c>
      <c r="V98" s="15">
        <v>36.555987999999999</v>
      </c>
      <c r="W98" s="15">
        <v>36.629359999999998</v>
      </c>
      <c r="X98" s="15">
        <v>36.710723999999999</v>
      </c>
      <c r="Y98" s="15">
        <v>36.802509000000001</v>
      </c>
      <c r="Z98" s="15">
        <v>36.945743999999998</v>
      </c>
      <c r="AA98" s="15">
        <v>37.113864999999997</v>
      </c>
      <c r="AB98" s="15">
        <v>37.264442000000003</v>
      </c>
      <c r="AC98" s="15">
        <v>37.437691000000001</v>
      </c>
      <c r="AD98" s="16">
        <v>1.317E-3</v>
      </c>
    </row>
    <row r="99" spans="1:30" ht="15" customHeight="1" x14ac:dyDescent="0.25">
      <c r="A99" s="10" t="s">
        <v>178</v>
      </c>
      <c r="B99" s="14" t="s">
        <v>12</v>
      </c>
      <c r="C99" s="15">
        <v>16.731928</v>
      </c>
      <c r="D99" s="15">
        <v>15.903513</v>
      </c>
      <c r="E99" s="15">
        <v>16.323018999999999</v>
      </c>
      <c r="F99" s="15">
        <v>16.684768999999999</v>
      </c>
      <c r="G99" s="15">
        <v>16.818687000000001</v>
      </c>
      <c r="H99" s="15">
        <v>16.908905000000001</v>
      </c>
      <c r="I99" s="15">
        <v>16.951537999999999</v>
      </c>
      <c r="J99" s="15">
        <v>17.056273000000001</v>
      </c>
      <c r="K99" s="15">
        <v>17.137756</v>
      </c>
      <c r="L99" s="15">
        <v>17.186658999999999</v>
      </c>
      <c r="M99" s="15">
        <v>17.245778999999999</v>
      </c>
      <c r="N99" s="15">
        <v>17.311164999999999</v>
      </c>
      <c r="O99" s="15">
        <v>17.406637</v>
      </c>
      <c r="P99" s="15">
        <v>17.447631999999999</v>
      </c>
      <c r="Q99" s="15">
        <v>17.500755000000002</v>
      </c>
      <c r="R99" s="15">
        <v>17.569745999999999</v>
      </c>
      <c r="S99" s="15">
        <v>17.632066999999999</v>
      </c>
      <c r="T99" s="15">
        <v>17.719784000000001</v>
      </c>
      <c r="U99" s="15">
        <v>17.838524</v>
      </c>
      <c r="V99" s="15">
        <v>17.964790000000001</v>
      </c>
      <c r="W99" s="15">
        <v>18.089259999999999</v>
      </c>
      <c r="X99" s="15">
        <v>18.233163999999999</v>
      </c>
      <c r="Y99" s="15">
        <v>18.374068999999999</v>
      </c>
      <c r="Z99" s="15">
        <v>18.534039</v>
      </c>
      <c r="AA99" s="15">
        <v>18.710825</v>
      </c>
      <c r="AB99" s="15">
        <v>18.857963999999999</v>
      </c>
      <c r="AC99" s="15">
        <v>19.018736000000001</v>
      </c>
      <c r="AD99" s="16">
        <v>7.1809999999999999E-3</v>
      </c>
    </row>
    <row r="100" spans="1:30" ht="15" customHeight="1" x14ac:dyDescent="0.25">
      <c r="A100" s="10" t="s">
        <v>179</v>
      </c>
      <c r="B100" s="14" t="s">
        <v>27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16" t="s">
        <v>28</v>
      </c>
    </row>
    <row r="101" spans="1:30" ht="15" customHeight="1" x14ac:dyDescent="0.25">
      <c r="A101" s="10" t="s">
        <v>180</v>
      </c>
      <c r="B101" s="14" t="s">
        <v>29</v>
      </c>
      <c r="C101" s="15">
        <v>1.5503089999999999</v>
      </c>
      <c r="D101" s="15">
        <v>1.6331039999999999</v>
      </c>
      <c r="E101" s="15">
        <v>1.6485780000000001</v>
      </c>
      <c r="F101" s="15">
        <v>1.677834</v>
      </c>
      <c r="G101" s="15">
        <v>1.703003</v>
      </c>
      <c r="H101" s="15">
        <v>1.7207870000000001</v>
      </c>
      <c r="I101" s="15">
        <v>1.761218</v>
      </c>
      <c r="J101" s="15">
        <v>1.781177</v>
      </c>
      <c r="K101" s="15">
        <v>1.8155809999999999</v>
      </c>
      <c r="L101" s="15">
        <v>1.86633</v>
      </c>
      <c r="M101" s="15">
        <v>1.9080189999999999</v>
      </c>
      <c r="N101" s="15">
        <v>1.936404</v>
      </c>
      <c r="O101" s="15">
        <v>1.954974</v>
      </c>
      <c r="P101" s="15">
        <v>1.9818009999999999</v>
      </c>
      <c r="Q101" s="15">
        <v>2.0057140000000002</v>
      </c>
      <c r="R101" s="15">
        <v>2.0389370000000002</v>
      </c>
      <c r="S101" s="15">
        <v>2.0638260000000002</v>
      </c>
      <c r="T101" s="15">
        <v>2.0847370000000001</v>
      </c>
      <c r="U101" s="15">
        <v>2.1069429999999998</v>
      </c>
      <c r="V101" s="15">
        <v>2.1315249999999999</v>
      </c>
      <c r="W101" s="15">
        <v>2.161721</v>
      </c>
      <c r="X101" s="15">
        <v>2.1896779999999998</v>
      </c>
      <c r="Y101" s="15">
        <v>2.2245949999999999</v>
      </c>
      <c r="Z101" s="15">
        <v>2.2391000000000001</v>
      </c>
      <c r="AA101" s="15">
        <v>2.256853</v>
      </c>
      <c r="AB101" s="15">
        <v>2.2804579999999999</v>
      </c>
      <c r="AC101" s="15">
        <v>2.3052109999999999</v>
      </c>
      <c r="AD101" s="16">
        <v>1.3883E-2</v>
      </c>
    </row>
    <row r="102" spans="1:30" ht="15" customHeight="1" x14ac:dyDescent="0.25">
      <c r="A102" s="10" t="s">
        <v>181</v>
      </c>
      <c r="B102" s="14" t="s">
        <v>132</v>
      </c>
      <c r="C102" s="15">
        <v>0</v>
      </c>
      <c r="D102" s="15">
        <v>0</v>
      </c>
      <c r="E102" s="15">
        <v>1.8352E-2</v>
      </c>
      <c r="F102" s="15">
        <v>5.0049999999999997E-2</v>
      </c>
      <c r="G102" s="15">
        <v>0.108997</v>
      </c>
      <c r="H102" s="15">
        <v>0.146866</v>
      </c>
      <c r="I102" s="15">
        <v>0.25563599999999997</v>
      </c>
      <c r="J102" s="15">
        <v>0.31450699999999998</v>
      </c>
      <c r="K102" s="15">
        <v>0.35574699999999998</v>
      </c>
      <c r="L102" s="15">
        <v>0.41760700000000001</v>
      </c>
      <c r="M102" s="15">
        <v>0.458847</v>
      </c>
      <c r="N102" s="15">
        <v>0.47678700000000002</v>
      </c>
      <c r="O102" s="15">
        <v>0.477074</v>
      </c>
      <c r="P102" s="15">
        <v>0.48596200000000001</v>
      </c>
      <c r="Q102" s="15">
        <v>0.49243700000000001</v>
      </c>
      <c r="R102" s="15">
        <v>0.50695999999999997</v>
      </c>
      <c r="S102" s="15">
        <v>0.52758000000000005</v>
      </c>
      <c r="T102" s="15">
        <v>0.55507300000000004</v>
      </c>
      <c r="U102" s="15">
        <v>0.58256600000000003</v>
      </c>
      <c r="V102" s="15">
        <v>0.60318700000000003</v>
      </c>
      <c r="W102" s="15">
        <v>0.623807</v>
      </c>
      <c r="X102" s="15">
        <v>0.64442699999999997</v>
      </c>
      <c r="Y102" s="15">
        <v>0.65817300000000001</v>
      </c>
      <c r="Z102" s="15">
        <v>0.66504700000000005</v>
      </c>
      <c r="AA102" s="15">
        <v>0.66504700000000005</v>
      </c>
      <c r="AB102" s="15">
        <v>0.67879299999999998</v>
      </c>
      <c r="AC102" s="15">
        <v>0.69254000000000004</v>
      </c>
      <c r="AD102" s="16" t="s">
        <v>28</v>
      </c>
    </row>
    <row r="103" spans="1:30" ht="15" customHeight="1" x14ac:dyDescent="0.25">
      <c r="A103" s="10" t="s">
        <v>182</v>
      </c>
      <c r="B103" s="14" t="s">
        <v>38</v>
      </c>
      <c r="C103" s="15">
        <v>0.86518099999999998</v>
      </c>
      <c r="D103" s="15">
        <v>0.89151499999999995</v>
      </c>
      <c r="E103" s="15">
        <v>0.90491999999999995</v>
      </c>
      <c r="F103" s="15">
        <v>0.91438399999999997</v>
      </c>
      <c r="G103" s="15">
        <v>0.86958500000000005</v>
      </c>
      <c r="H103" s="15">
        <v>0.82686499999999996</v>
      </c>
      <c r="I103" s="15">
        <v>0.833789</v>
      </c>
      <c r="J103" s="15">
        <v>0.83604900000000004</v>
      </c>
      <c r="K103" s="15">
        <v>0.84836100000000003</v>
      </c>
      <c r="L103" s="15">
        <v>0.86741800000000002</v>
      </c>
      <c r="M103" s="15">
        <v>0.88170300000000001</v>
      </c>
      <c r="N103" s="15">
        <v>0.89049900000000004</v>
      </c>
      <c r="O103" s="15">
        <v>0.89592700000000003</v>
      </c>
      <c r="P103" s="15">
        <v>0.90706900000000001</v>
      </c>
      <c r="Q103" s="15">
        <v>0.91503199999999996</v>
      </c>
      <c r="R103" s="15">
        <v>0.928531</v>
      </c>
      <c r="S103" s="15">
        <v>0.94095300000000004</v>
      </c>
      <c r="T103" s="15">
        <v>0.95031200000000005</v>
      </c>
      <c r="U103" s="15">
        <v>0.958955</v>
      </c>
      <c r="V103" s="15">
        <v>0.96998600000000001</v>
      </c>
      <c r="W103" s="15">
        <v>0.98372800000000005</v>
      </c>
      <c r="X103" s="15">
        <v>0.99770800000000004</v>
      </c>
      <c r="Y103" s="15">
        <v>1.013717</v>
      </c>
      <c r="Z103" s="15">
        <v>1.0234239999999999</v>
      </c>
      <c r="AA103" s="15">
        <v>1.0373019999999999</v>
      </c>
      <c r="AB103" s="15">
        <v>1.0534859999999999</v>
      </c>
      <c r="AC103" s="15">
        <v>1.0691919999999999</v>
      </c>
      <c r="AD103" s="16">
        <v>7.2960000000000004E-3</v>
      </c>
    </row>
    <row r="104" spans="1:30" ht="15" customHeight="1" x14ac:dyDescent="0.25">
      <c r="A104" s="10" t="s">
        <v>183</v>
      </c>
      <c r="B104" s="14" t="s">
        <v>30</v>
      </c>
      <c r="C104" s="15">
        <v>19.147417000000001</v>
      </c>
      <c r="D104" s="15">
        <v>18.428132999999999</v>
      </c>
      <c r="E104" s="15">
        <v>18.894870999999998</v>
      </c>
      <c r="F104" s="15">
        <v>19.327038000000002</v>
      </c>
      <c r="G104" s="15">
        <v>19.500273</v>
      </c>
      <c r="H104" s="15">
        <v>19.603424</v>
      </c>
      <c r="I104" s="15">
        <v>19.802182999999999</v>
      </c>
      <c r="J104" s="15">
        <v>19.988005000000001</v>
      </c>
      <c r="K104" s="15">
        <v>20.157446</v>
      </c>
      <c r="L104" s="15">
        <v>20.338013</v>
      </c>
      <c r="M104" s="15">
        <v>20.494347000000001</v>
      </c>
      <c r="N104" s="15">
        <v>20.614853</v>
      </c>
      <c r="O104" s="15">
        <v>20.734611999999998</v>
      </c>
      <c r="P104" s="15">
        <v>20.822464</v>
      </c>
      <c r="Q104" s="15">
        <v>20.913938999999999</v>
      </c>
      <c r="R104" s="15">
        <v>21.044172</v>
      </c>
      <c r="S104" s="15">
        <v>21.164425000000001</v>
      </c>
      <c r="T104" s="15">
        <v>21.309906000000002</v>
      </c>
      <c r="U104" s="15">
        <v>21.486989999999999</v>
      </c>
      <c r="V104" s="15">
        <v>21.669487</v>
      </c>
      <c r="W104" s="15">
        <v>21.858515000000001</v>
      </c>
      <c r="X104" s="15">
        <v>22.064976000000001</v>
      </c>
      <c r="Y104" s="15">
        <v>22.270554000000001</v>
      </c>
      <c r="Z104" s="15">
        <v>22.461608999999999</v>
      </c>
      <c r="AA104" s="15">
        <v>22.670027000000001</v>
      </c>
      <c r="AB104" s="15">
        <v>22.870701</v>
      </c>
      <c r="AC104" s="15">
        <v>23.085678000000001</v>
      </c>
      <c r="AD104" s="16">
        <v>9.0539999999999995E-3</v>
      </c>
    </row>
    <row r="105" spans="1:30" ht="15" customHeight="1" x14ac:dyDescent="0.25">
      <c r="A105" s="10" t="s">
        <v>184</v>
      </c>
      <c r="B105" s="14" t="s">
        <v>31</v>
      </c>
      <c r="C105" s="15">
        <v>0.5837</v>
      </c>
      <c r="D105" s="15">
        <v>0.53890000000000005</v>
      </c>
      <c r="E105" s="15">
        <v>0.48809999999999998</v>
      </c>
      <c r="F105" s="15">
        <v>0.46510000000000001</v>
      </c>
      <c r="G105" s="15">
        <v>0.44587500000000002</v>
      </c>
      <c r="H105" s="15">
        <v>0.44513599999999998</v>
      </c>
      <c r="I105" s="15">
        <v>0.41469899999999998</v>
      </c>
      <c r="J105" s="15">
        <v>0.43171700000000002</v>
      </c>
      <c r="K105" s="15">
        <v>0.44355899999999998</v>
      </c>
      <c r="L105" s="15">
        <v>0.44271199999999999</v>
      </c>
      <c r="M105" s="15">
        <v>0.43871900000000003</v>
      </c>
      <c r="N105" s="15">
        <v>0.45130999999999999</v>
      </c>
      <c r="O105" s="15">
        <v>0.45866800000000002</v>
      </c>
      <c r="P105" s="15">
        <v>0.44737399999999999</v>
      </c>
      <c r="Q105" s="15">
        <v>0.44232500000000002</v>
      </c>
      <c r="R105" s="15">
        <v>0.46112900000000001</v>
      </c>
      <c r="S105" s="15">
        <v>0.46674700000000002</v>
      </c>
      <c r="T105" s="15">
        <v>0.46089599999999997</v>
      </c>
      <c r="U105" s="15">
        <v>0.45083800000000002</v>
      </c>
      <c r="V105" s="15">
        <v>0.44583299999999998</v>
      </c>
      <c r="W105" s="15">
        <v>0.43962400000000001</v>
      </c>
      <c r="X105" s="15">
        <v>0.433471</v>
      </c>
      <c r="Y105" s="15">
        <v>0.424537</v>
      </c>
      <c r="Z105" s="15">
        <v>0.42135099999999998</v>
      </c>
      <c r="AA105" s="15">
        <v>0.41613299999999998</v>
      </c>
      <c r="AB105" s="15">
        <v>0.40307500000000002</v>
      </c>
      <c r="AC105" s="15">
        <v>0.39514899999999997</v>
      </c>
      <c r="AD105" s="16">
        <v>-1.2333999999999999E-2</v>
      </c>
    </row>
    <row r="106" spans="1:30" ht="15" customHeight="1" x14ac:dyDescent="0.25">
      <c r="A106" s="10" t="s">
        <v>185</v>
      </c>
      <c r="B106" s="14" t="s">
        <v>42</v>
      </c>
      <c r="C106" s="15">
        <v>0.91890499999999997</v>
      </c>
      <c r="D106" s="15">
        <v>0.87532799999999999</v>
      </c>
      <c r="E106" s="15">
        <v>0.88578800000000002</v>
      </c>
      <c r="F106" s="15">
        <v>0.88532500000000003</v>
      </c>
      <c r="G106" s="15">
        <v>0.86290299999999998</v>
      </c>
      <c r="H106" s="15">
        <v>0.86887599999999998</v>
      </c>
      <c r="I106" s="15">
        <v>0.87766100000000002</v>
      </c>
      <c r="J106" s="15">
        <v>0.88424599999999998</v>
      </c>
      <c r="K106" s="15">
        <v>0.88897199999999998</v>
      </c>
      <c r="L106" s="15">
        <v>0.89686600000000005</v>
      </c>
      <c r="M106" s="15">
        <v>0.90520800000000001</v>
      </c>
      <c r="N106" s="15">
        <v>0.91502499999999998</v>
      </c>
      <c r="O106" s="15">
        <v>0.92410700000000001</v>
      </c>
      <c r="P106" s="15">
        <v>0.92934899999999998</v>
      </c>
      <c r="Q106" s="15">
        <v>0.93033100000000002</v>
      </c>
      <c r="R106" s="15">
        <v>0.93150699999999997</v>
      </c>
      <c r="S106" s="15">
        <v>0.933249</v>
      </c>
      <c r="T106" s="15">
        <v>0.93355900000000003</v>
      </c>
      <c r="U106" s="15">
        <v>0.93514799999999998</v>
      </c>
      <c r="V106" s="15">
        <v>0.937782</v>
      </c>
      <c r="W106" s="15">
        <v>0.942272</v>
      </c>
      <c r="X106" s="15">
        <v>0.94686199999999998</v>
      </c>
      <c r="Y106" s="15">
        <v>0.95132000000000005</v>
      </c>
      <c r="Z106" s="15">
        <v>0.95780900000000002</v>
      </c>
      <c r="AA106" s="15">
        <v>0.96585900000000002</v>
      </c>
      <c r="AB106" s="15">
        <v>0.97253000000000001</v>
      </c>
      <c r="AC106" s="15">
        <v>0.98205600000000004</v>
      </c>
      <c r="AD106" s="16">
        <v>4.6129999999999999E-3</v>
      </c>
    </row>
    <row r="107" spans="1:30" ht="15" customHeight="1" x14ac:dyDescent="0.25">
      <c r="A107" s="10" t="s">
        <v>186</v>
      </c>
      <c r="B107" s="14" t="s">
        <v>33</v>
      </c>
      <c r="C107" s="15">
        <v>0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15">
        <v>0</v>
      </c>
      <c r="AC107" s="15">
        <v>0</v>
      </c>
      <c r="AD107" s="16" t="s">
        <v>28</v>
      </c>
    </row>
    <row r="108" spans="1:30" ht="15" customHeight="1" x14ac:dyDescent="0.25">
      <c r="A108" s="10" t="s">
        <v>187</v>
      </c>
      <c r="B108" s="14" t="s">
        <v>34</v>
      </c>
      <c r="C108" s="15">
        <v>-2.1600000000000001E-2</v>
      </c>
      <c r="D108" s="15">
        <v>-1.6899999999999998E-2</v>
      </c>
      <c r="E108" s="15">
        <v>7.7999999999999996E-3</v>
      </c>
      <c r="F108" s="15">
        <v>-5.4999999999999997E-3</v>
      </c>
      <c r="G108" s="15">
        <v>1.6000000000000001E-4</v>
      </c>
      <c r="H108" s="15">
        <v>-1.2110000000000001E-3</v>
      </c>
      <c r="I108" s="15">
        <v>-1.3013E-2</v>
      </c>
      <c r="J108" s="15">
        <v>-6.7710000000000001E-3</v>
      </c>
      <c r="K108" s="15">
        <v>-7.8009999999999998E-3</v>
      </c>
      <c r="L108" s="15">
        <v>-5.6350000000000003E-3</v>
      </c>
      <c r="M108" s="15">
        <v>-5.091E-3</v>
      </c>
      <c r="N108" s="15">
        <v>-3.235E-3</v>
      </c>
      <c r="O108" s="15">
        <v>-2.5839999999999999E-3</v>
      </c>
      <c r="P108" s="15">
        <v>-2.104E-3</v>
      </c>
      <c r="Q108" s="15">
        <v>-1.5070000000000001E-3</v>
      </c>
      <c r="R108" s="15">
        <v>-5.1400000000000003E-4</v>
      </c>
      <c r="S108" s="15">
        <v>-3.4E-5</v>
      </c>
      <c r="T108" s="15">
        <v>8.34E-4</v>
      </c>
      <c r="U108" s="15">
        <v>1.8320000000000001E-3</v>
      </c>
      <c r="V108" s="15">
        <v>3.0339999999999998E-3</v>
      </c>
      <c r="W108" s="15">
        <v>4.235E-3</v>
      </c>
      <c r="X108" s="15">
        <v>5.5909999999999996E-3</v>
      </c>
      <c r="Y108" s="15">
        <v>7.0479999999999996E-3</v>
      </c>
      <c r="Z108" s="15">
        <v>8.7919999999999995E-3</v>
      </c>
      <c r="AA108" s="15">
        <v>1.0481000000000001E-2</v>
      </c>
      <c r="AB108" s="15">
        <v>1.2377000000000001E-2</v>
      </c>
      <c r="AC108" s="15">
        <v>1.4597000000000001E-2</v>
      </c>
      <c r="AD108" s="16" t="s">
        <v>28</v>
      </c>
    </row>
    <row r="109" spans="1:30" ht="15" customHeight="1" x14ac:dyDescent="0.25">
      <c r="A109" s="10" t="s">
        <v>188</v>
      </c>
      <c r="B109" s="14" t="s">
        <v>35</v>
      </c>
      <c r="C109" s="15">
        <v>1.481006</v>
      </c>
      <c r="D109" s="15">
        <v>1.3973279999999999</v>
      </c>
      <c r="E109" s="15">
        <v>1.381688</v>
      </c>
      <c r="F109" s="15">
        <v>1.3449249999999999</v>
      </c>
      <c r="G109" s="15">
        <v>1.3089379999999999</v>
      </c>
      <c r="H109" s="15">
        <v>1.3128010000000001</v>
      </c>
      <c r="I109" s="15">
        <v>1.279347</v>
      </c>
      <c r="J109" s="15">
        <v>1.3091919999999999</v>
      </c>
      <c r="K109" s="15">
        <v>1.3247310000000001</v>
      </c>
      <c r="L109" s="15">
        <v>1.3339430000000001</v>
      </c>
      <c r="M109" s="15">
        <v>1.3388359999999999</v>
      </c>
      <c r="N109" s="15">
        <v>1.3630990000000001</v>
      </c>
      <c r="O109" s="15">
        <v>1.3801909999999999</v>
      </c>
      <c r="P109" s="15">
        <v>1.374619</v>
      </c>
      <c r="Q109" s="15">
        <v>1.371149</v>
      </c>
      <c r="R109" s="15">
        <v>1.3921209999999999</v>
      </c>
      <c r="S109" s="15">
        <v>1.3999619999999999</v>
      </c>
      <c r="T109" s="15">
        <v>1.3952899999999999</v>
      </c>
      <c r="U109" s="15">
        <v>1.387818</v>
      </c>
      <c r="V109" s="15">
        <v>1.386649</v>
      </c>
      <c r="W109" s="15">
        <v>1.386131</v>
      </c>
      <c r="X109" s="15">
        <v>1.3859250000000001</v>
      </c>
      <c r="Y109" s="15">
        <v>1.3829050000000001</v>
      </c>
      <c r="Z109" s="15">
        <v>1.387953</v>
      </c>
      <c r="AA109" s="15">
        <v>1.392474</v>
      </c>
      <c r="AB109" s="15">
        <v>1.387982</v>
      </c>
      <c r="AC109" s="15">
        <v>1.3918029999999999</v>
      </c>
      <c r="AD109" s="16">
        <v>-1.5799999999999999E-4</v>
      </c>
    </row>
    <row r="110" spans="1:30" ht="15" customHeight="1" x14ac:dyDescent="0.25">
      <c r="A110" s="10" t="s">
        <v>189</v>
      </c>
      <c r="B110" s="14" t="s">
        <v>36</v>
      </c>
      <c r="C110" s="15">
        <v>0.74870499999999995</v>
      </c>
      <c r="D110" s="15">
        <v>0.78171199999999996</v>
      </c>
      <c r="E110" s="15">
        <v>0.803705</v>
      </c>
      <c r="F110" s="15">
        <v>0.80806699999999998</v>
      </c>
      <c r="G110" s="15">
        <v>0.83965999999999996</v>
      </c>
      <c r="H110" s="15">
        <v>0.83299199999999995</v>
      </c>
      <c r="I110" s="15">
        <v>0.825071</v>
      </c>
      <c r="J110" s="15">
        <v>0.81256799999999996</v>
      </c>
      <c r="K110" s="15">
        <v>0.809755</v>
      </c>
      <c r="L110" s="15">
        <v>0.80318699999999998</v>
      </c>
      <c r="M110" s="15">
        <v>0.80273700000000003</v>
      </c>
      <c r="N110" s="15">
        <v>0.80232899999999996</v>
      </c>
      <c r="O110" s="15">
        <v>0.80280600000000002</v>
      </c>
      <c r="P110" s="15">
        <v>0.80287900000000001</v>
      </c>
      <c r="Q110" s="15">
        <v>0.80506299999999997</v>
      </c>
      <c r="R110" s="15">
        <v>0.80566599999999999</v>
      </c>
      <c r="S110" s="15">
        <v>0.805064</v>
      </c>
      <c r="T110" s="15">
        <v>0.80571300000000001</v>
      </c>
      <c r="U110" s="15">
        <v>0.80571999999999999</v>
      </c>
      <c r="V110" s="15">
        <v>0.80797200000000002</v>
      </c>
      <c r="W110" s="15">
        <v>0.80818800000000002</v>
      </c>
      <c r="X110" s="15">
        <v>0.81465699999999996</v>
      </c>
      <c r="Y110" s="15">
        <v>0.82287399999999999</v>
      </c>
      <c r="Z110" s="15">
        <v>0.82287399999999999</v>
      </c>
      <c r="AA110" s="15">
        <v>0.831264</v>
      </c>
      <c r="AB110" s="15">
        <v>0.83545800000000003</v>
      </c>
      <c r="AC110" s="15">
        <v>0.83756799999999998</v>
      </c>
      <c r="AD110" s="16">
        <v>2.764E-3</v>
      </c>
    </row>
    <row r="111" spans="1:30" ht="15" customHeight="1" x14ac:dyDescent="0.25">
      <c r="A111" s="10" t="s">
        <v>190</v>
      </c>
      <c r="B111" s="14" t="s">
        <v>191</v>
      </c>
      <c r="C111" s="15">
        <v>2.244205</v>
      </c>
      <c r="D111" s="15">
        <v>2.0601509999999998</v>
      </c>
      <c r="E111" s="15">
        <v>1.9589000000000001</v>
      </c>
      <c r="F111" s="15">
        <v>1.9542520000000001</v>
      </c>
      <c r="G111" s="15">
        <v>1.9707490000000001</v>
      </c>
      <c r="H111" s="15">
        <v>2.0077280000000002</v>
      </c>
      <c r="I111" s="15">
        <v>2.0306030000000002</v>
      </c>
      <c r="J111" s="15">
        <v>2.0474009999999998</v>
      </c>
      <c r="K111" s="15">
        <v>2.0611459999999999</v>
      </c>
      <c r="L111" s="15">
        <v>2.0849570000000002</v>
      </c>
      <c r="M111" s="15">
        <v>2.108657</v>
      </c>
      <c r="N111" s="15">
        <v>2.1333850000000001</v>
      </c>
      <c r="O111" s="15">
        <v>2.1599620000000002</v>
      </c>
      <c r="P111" s="15">
        <v>2.1795309999999999</v>
      </c>
      <c r="Q111" s="15">
        <v>2.178496</v>
      </c>
      <c r="R111" s="15">
        <v>2.1827930000000002</v>
      </c>
      <c r="S111" s="15">
        <v>2.1933229999999999</v>
      </c>
      <c r="T111" s="15">
        <v>2.1983220000000001</v>
      </c>
      <c r="U111" s="15">
        <v>2.1975889999999998</v>
      </c>
      <c r="V111" s="15">
        <v>2.195792</v>
      </c>
      <c r="W111" s="15">
        <v>2.2048960000000002</v>
      </c>
      <c r="X111" s="15">
        <v>2.215687</v>
      </c>
      <c r="Y111" s="15">
        <v>2.225063</v>
      </c>
      <c r="Z111" s="15">
        <v>2.2371539999999999</v>
      </c>
      <c r="AA111" s="15">
        <v>2.2556210000000001</v>
      </c>
      <c r="AB111" s="15">
        <v>2.2697639999999999</v>
      </c>
      <c r="AC111" s="15">
        <v>2.2917000000000001</v>
      </c>
      <c r="AD111" s="16">
        <v>4.2700000000000004E-3</v>
      </c>
    </row>
    <row r="112" spans="1:30" ht="15" customHeight="1" x14ac:dyDescent="0.25">
      <c r="A112" s="10" t="s">
        <v>192</v>
      </c>
      <c r="B112" s="14" t="s">
        <v>40</v>
      </c>
      <c r="C112" s="15">
        <v>3.9999999999999998E-6</v>
      </c>
      <c r="D112" s="15">
        <v>3.5500000000000001E-4</v>
      </c>
      <c r="E112" s="15">
        <v>7.8100000000000001E-4</v>
      </c>
      <c r="F112" s="15">
        <v>1.2440000000000001E-3</v>
      </c>
      <c r="G112" s="15">
        <v>2.0590000000000001E-3</v>
      </c>
      <c r="H112" s="15">
        <v>3.9139999999999999E-3</v>
      </c>
      <c r="I112" s="15">
        <v>6.764E-3</v>
      </c>
      <c r="J112" s="15">
        <v>1.0361E-2</v>
      </c>
      <c r="K112" s="15">
        <v>1.43E-2</v>
      </c>
      <c r="L112" s="15">
        <v>1.8534999999999999E-2</v>
      </c>
      <c r="M112" s="15">
        <v>2.2904000000000001E-2</v>
      </c>
      <c r="N112" s="15">
        <v>2.733E-2</v>
      </c>
      <c r="O112" s="15">
        <v>3.1040999999999999E-2</v>
      </c>
      <c r="P112" s="15">
        <v>3.4277000000000002E-2</v>
      </c>
      <c r="Q112" s="15">
        <v>3.7197000000000001E-2</v>
      </c>
      <c r="R112" s="15">
        <v>4.0141000000000003E-2</v>
      </c>
      <c r="S112" s="15">
        <v>4.2962E-2</v>
      </c>
      <c r="T112" s="15">
        <v>4.564E-2</v>
      </c>
      <c r="U112" s="15">
        <v>4.8080999999999999E-2</v>
      </c>
      <c r="V112" s="15">
        <v>5.0374000000000002E-2</v>
      </c>
      <c r="W112" s="15">
        <v>5.2492999999999998E-2</v>
      </c>
      <c r="X112" s="15">
        <v>5.4420999999999997E-2</v>
      </c>
      <c r="Y112" s="15">
        <v>5.6167000000000002E-2</v>
      </c>
      <c r="Z112" s="15">
        <v>5.7761E-2</v>
      </c>
      <c r="AA112" s="15">
        <v>5.9181999999999998E-2</v>
      </c>
      <c r="AB112" s="15">
        <v>6.0493999999999999E-2</v>
      </c>
      <c r="AC112" s="15">
        <v>6.1749999999999999E-2</v>
      </c>
      <c r="AD112" s="16">
        <v>0.229133</v>
      </c>
    </row>
    <row r="113" spans="1:30" ht="15" customHeight="1" x14ac:dyDescent="0.25">
      <c r="A113" s="10" t="s">
        <v>193</v>
      </c>
      <c r="B113" s="14" t="s">
        <v>14</v>
      </c>
      <c r="C113" s="15">
        <v>12.844912000000001</v>
      </c>
      <c r="D113" s="15">
        <v>12.723325000000001</v>
      </c>
      <c r="E113" s="15">
        <v>12.761858999999999</v>
      </c>
      <c r="F113" s="15">
        <v>12.849717999999999</v>
      </c>
      <c r="G113" s="15">
        <v>12.953943000000001</v>
      </c>
      <c r="H113" s="15">
        <v>13.080253000000001</v>
      </c>
      <c r="I113" s="15">
        <v>13.105157999999999</v>
      </c>
      <c r="J113" s="15">
        <v>13.178898</v>
      </c>
      <c r="K113" s="15">
        <v>13.271022</v>
      </c>
      <c r="L113" s="15">
        <v>13.396330000000001</v>
      </c>
      <c r="M113" s="15">
        <v>13.508817000000001</v>
      </c>
      <c r="N113" s="15">
        <v>13.60017</v>
      </c>
      <c r="O113" s="15">
        <v>13.697149</v>
      </c>
      <c r="P113" s="15">
        <v>13.789524</v>
      </c>
      <c r="Q113" s="15">
        <v>13.867189</v>
      </c>
      <c r="R113" s="15">
        <v>13.951579000000001</v>
      </c>
      <c r="S113" s="15">
        <v>14.006717999999999</v>
      </c>
      <c r="T113" s="15">
        <v>14.078187</v>
      </c>
      <c r="U113" s="15">
        <v>14.167827000000001</v>
      </c>
      <c r="V113" s="15">
        <v>14.274151</v>
      </c>
      <c r="W113" s="15">
        <v>14.392674</v>
      </c>
      <c r="X113" s="15">
        <v>14.51999</v>
      </c>
      <c r="Y113" s="15">
        <v>14.650703999999999</v>
      </c>
      <c r="Z113" s="15">
        <v>14.789192</v>
      </c>
      <c r="AA113" s="15">
        <v>14.934863</v>
      </c>
      <c r="AB113" s="15">
        <v>15.075418000000001</v>
      </c>
      <c r="AC113" s="15">
        <v>15.231501</v>
      </c>
      <c r="AD113" s="16">
        <v>7.2230000000000003E-3</v>
      </c>
    </row>
    <row r="114" spans="1:30" ht="15" customHeight="1" x14ac:dyDescent="0.2">
      <c r="A114" s="10" t="s">
        <v>194</v>
      </c>
      <c r="B114" s="13" t="s">
        <v>15</v>
      </c>
      <c r="C114" s="17">
        <v>72.11515</v>
      </c>
      <c r="D114" s="17">
        <v>71.616958999999994</v>
      </c>
      <c r="E114" s="17">
        <v>72.343529000000004</v>
      </c>
      <c r="F114" s="17">
        <v>73.212708000000006</v>
      </c>
      <c r="G114" s="17">
        <v>73.925139999999999</v>
      </c>
      <c r="H114" s="17">
        <v>74.504585000000006</v>
      </c>
      <c r="I114" s="17">
        <v>74.751396</v>
      </c>
      <c r="J114" s="17">
        <v>74.965912000000003</v>
      </c>
      <c r="K114" s="17">
        <v>75.103820999999996</v>
      </c>
      <c r="L114" s="17">
        <v>75.385543999999996</v>
      </c>
      <c r="M114" s="17">
        <v>75.594086000000004</v>
      </c>
      <c r="N114" s="17">
        <v>75.725730999999996</v>
      </c>
      <c r="O114" s="17">
        <v>75.833907999999994</v>
      </c>
      <c r="P114" s="17">
        <v>75.860068999999996</v>
      </c>
      <c r="Q114" s="17">
        <v>75.846367000000001</v>
      </c>
      <c r="R114" s="17">
        <v>75.973990999999998</v>
      </c>
      <c r="S114" s="17">
        <v>76.120666999999997</v>
      </c>
      <c r="T114" s="17">
        <v>76.335021999999995</v>
      </c>
      <c r="U114" s="17">
        <v>76.607276999999996</v>
      </c>
      <c r="V114" s="17">
        <v>76.940414000000004</v>
      </c>
      <c r="W114" s="17">
        <v>77.332260000000005</v>
      </c>
      <c r="X114" s="17">
        <v>77.766379999999998</v>
      </c>
      <c r="Y114" s="17">
        <v>78.210776999999993</v>
      </c>
      <c r="Z114" s="17">
        <v>78.702286000000001</v>
      </c>
      <c r="AA114" s="17">
        <v>79.257294000000002</v>
      </c>
      <c r="AB114" s="17">
        <v>79.764258999999996</v>
      </c>
      <c r="AC114" s="17">
        <v>80.337692000000004</v>
      </c>
      <c r="AD114" s="18">
        <v>4.607E-3</v>
      </c>
    </row>
    <row r="115" spans="1:30" ht="15" customHeight="1" x14ac:dyDescent="0.25">
      <c r="A115" s="10" t="s">
        <v>195</v>
      </c>
      <c r="B115" s="14" t="s">
        <v>16</v>
      </c>
      <c r="C115" s="15">
        <v>26.012701</v>
      </c>
      <c r="D115" s="15">
        <v>25.123104000000001</v>
      </c>
      <c r="E115" s="15">
        <v>25.224917999999999</v>
      </c>
      <c r="F115" s="15">
        <v>25.495069999999998</v>
      </c>
      <c r="G115" s="15">
        <v>25.446356000000002</v>
      </c>
      <c r="H115" s="15">
        <v>25.697932999999999</v>
      </c>
      <c r="I115" s="15">
        <v>25.797934000000001</v>
      </c>
      <c r="J115" s="15">
        <v>25.871307000000002</v>
      </c>
      <c r="K115" s="15">
        <v>25.902350999999999</v>
      </c>
      <c r="L115" s="15">
        <v>26.017880999999999</v>
      </c>
      <c r="M115" s="15">
        <v>25.914452000000001</v>
      </c>
      <c r="N115" s="15">
        <v>25.829616999999999</v>
      </c>
      <c r="O115" s="15">
        <v>25.734285</v>
      </c>
      <c r="P115" s="15">
        <v>25.631160999999999</v>
      </c>
      <c r="Q115" s="15">
        <v>25.553204999999998</v>
      </c>
      <c r="R115" s="15">
        <v>25.458561</v>
      </c>
      <c r="S115" s="15">
        <v>25.414719000000002</v>
      </c>
      <c r="T115" s="15">
        <v>25.489628</v>
      </c>
      <c r="U115" s="15">
        <v>25.657017</v>
      </c>
      <c r="V115" s="15">
        <v>25.774104999999999</v>
      </c>
      <c r="W115" s="15">
        <v>25.889866000000001</v>
      </c>
      <c r="X115" s="15">
        <v>26.086147</v>
      </c>
      <c r="Y115" s="15">
        <v>26.16367</v>
      </c>
      <c r="Z115" s="15">
        <v>26.384768999999999</v>
      </c>
      <c r="AA115" s="15">
        <v>26.494793000000001</v>
      </c>
      <c r="AB115" s="15">
        <v>26.608378999999999</v>
      </c>
      <c r="AC115" s="15">
        <v>26.809052999999999</v>
      </c>
      <c r="AD115" s="16">
        <v>2.6020000000000001E-3</v>
      </c>
    </row>
    <row r="116" spans="1:30" ht="15" customHeight="1" x14ac:dyDescent="0.2">
      <c r="A116" s="10" t="s">
        <v>196</v>
      </c>
      <c r="B116" s="13" t="s">
        <v>17</v>
      </c>
      <c r="C116" s="17">
        <v>98.127853000000002</v>
      </c>
      <c r="D116" s="17">
        <v>96.740066999999996</v>
      </c>
      <c r="E116" s="17">
        <v>97.568450999999996</v>
      </c>
      <c r="F116" s="17">
        <v>98.707779000000002</v>
      </c>
      <c r="G116" s="17">
        <v>99.371498000000003</v>
      </c>
      <c r="H116" s="17">
        <v>100.20251500000001</v>
      </c>
      <c r="I116" s="17">
        <v>100.54933200000001</v>
      </c>
      <c r="J116" s="17">
        <v>100.837219</v>
      </c>
      <c r="K116" s="17">
        <v>101.00617200000001</v>
      </c>
      <c r="L116" s="17">
        <v>101.40342699999999</v>
      </c>
      <c r="M116" s="17">
        <v>101.508537</v>
      </c>
      <c r="N116" s="17">
        <v>101.55534400000001</v>
      </c>
      <c r="O116" s="17">
        <v>101.568192</v>
      </c>
      <c r="P116" s="17">
        <v>101.491226</v>
      </c>
      <c r="Q116" s="17">
        <v>101.399574</v>
      </c>
      <c r="R116" s="17">
        <v>101.43255600000001</v>
      </c>
      <c r="S116" s="17">
        <v>101.53538500000001</v>
      </c>
      <c r="T116" s="17">
        <v>101.824646</v>
      </c>
      <c r="U116" s="17">
        <v>102.264297</v>
      </c>
      <c r="V116" s="17">
        <v>102.714523</v>
      </c>
      <c r="W116" s="17">
        <v>103.222122</v>
      </c>
      <c r="X116" s="17">
        <v>103.852524</v>
      </c>
      <c r="Y116" s="17">
        <v>104.37445099999999</v>
      </c>
      <c r="Z116" s="17">
        <v>105.087051</v>
      </c>
      <c r="AA116" s="17">
        <v>105.75209</v>
      </c>
      <c r="AB116" s="17">
        <v>106.372635</v>
      </c>
      <c r="AC116" s="17">
        <v>107.146744</v>
      </c>
      <c r="AD116" s="18">
        <v>4.0949999999999997E-3</v>
      </c>
    </row>
    <row r="119" spans="1:30" ht="15" customHeight="1" x14ac:dyDescent="0.2">
      <c r="B119" s="13" t="s">
        <v>197</v>
      </c>
    </row>
    <row r="120" spans="1:30" ht="15" customHeight="1" x14ac:dyDescent="0.25">
      <c r="A120" s="10" t="s">
        <v>198</v>
      </c>
      <c r="B120" s="14" t="s">
        <v>10</v>
      </c>
      <c r="C120" s="15">
        <v>8.5180000000000006E-2</v>
      </c>
      <c r="D120" s="15">
        <v>8.8889999999999997E-2</v>
      </c>
      <c r="E120" s="15">
        <v>8.7500999999999995E-2</v>
      </c>
      <c r="F120" s="15">
        <v>8.7012999999999993E-2</v>
      </c>
      <c r="G120" s="15">
        <v>8.7317000000000006E-2</v>
      </c>
      <c r="H120" s="15">
        <v>8.7646000000000002E-2</v>
      </c>
      <c r="I120" s="15">
        <v>8.7459999999999996E-2</v>
      </c>
      <c r="J120" s="15">
        <v>8.5125999999999993E-2</v>
      </c>
      <c r="K120" s="15">
        <v>8.2775000000000001E-2</v>
      </c>
      <c r="L120" s="15">
        <v>8.1531999999999993E-2</v>
      </c>
      <c r="M120" s="15">
        <v>7.9184000000000004E-2</v>
      </c>
      <c r="N120" s="15">
        <v>7.7168E-2</v>
      </c>
      <c r="O120" s="15">
        <v>7.4129E-2</v>
      </c>
      <c r="P120" s="15">
        <v>7.0333000000000007E-2</v>
      </c>
      <c r="Q120" s="15">
        <v>6.7676E-2</v>
      </c>
      <c r="R120" s="15">
        <v>6.5545999999999993E-2</v>
      </c>
      <c r="S120" s="15">
        <v>6.3633999999999996E-2</v>
      </c>
      <c r="T120" s="15">
        <v>6.1459E-2</v>
      </c>
      <c r="U120" s="15">
        <v>6.1295000000000002E-2</v>
      </c>
      <c r="V120" s="15">
        <v>6.0728999999999998E-2</v>
      </c>
      <c r="W120" s="15">
        <v>6.0252E-2</v>
      </c>
      <c r="X120" s="15">
        <v>5.9964000000000003E-2</v>
      </c>
      <c r="Y120" s="15">
        <v>5.9118999999999998E-2</v>
      </c>
      <c r="Z120" s="15">
        <v>5.8578999999999999E-2</v>
      </c>
      <c r="AA120" s="15">
        <v>5.5583E-2</v>
      </c>
      <c r="AB120" s="15">
        <v>5.4748999999999999E-2</v>
      </c>
      <c r="AC120" s="15">
        <v>5.4158999999999999E-2</v>
      </c>
      <c r="AD120" s="16">
        <v>-1.9623999999999999E-2</v>
      </c>
    </row>
    <row r="121" spans="1:30" ht="15" customHeight="1" x14ac:dyDescent="0.25">
      <c r="A121" s="10" t="s">
        <v>199</v>
      </c>
      <c r="B121" s="14" t="s">
        <v>20</v>
      </c>
      <c r="C121" s="15">
        <v>0.22187000000000001</v>
      </c>
      <c r="D121" s="15">
        <v>0.17205200000000001</v>
      </c>
      <c r="E121" s="15">
        <v>0.15595999999999999</v>
      </c>
      <c r="F121" s="15">
        <v>0.128361</v>
      </c>
      <c r="G121" s="15">
        <v>0.126773</v>
      </c>
      <c r="H121" s="15">
        <v>6.2121999999999997E-2</v>
      </c>
      <c r="I121" s="15">
        <v>5.9943999999999997E-2</v>
      </c>
      <c r="J121" s="15">
        <v>5.885E-2</v>
      </c>
      <c r="K121" s="15">
        <v>5.7486000000000002E-2</v>
      </c>
      <c r="L121" s="15">
        <v>5.5732999999999998E-2</v>
      </c>
      <c r="M121" s="15">
        <v>5.4191999999999997E-2</v>
      </c>
      <c r="N121" s="15">
        <v>5.1337000000000001E-2</v>
      </c>
      <c r="O121" s="15">
        <v>4.8100999999999998E-2</v>
      </c>
      <c r="P121" s="15">
        <v>4.7261999999999998E-2</v>
      </c>
      <c r="Q121" s="15">
        <v>4.6268999999999998E-2</v>
      </c>
      <c r="R121" s="15">
        <v>4.5241000000000003E-2</v>
      </c>
      <c r="S121" s="15">
        <v>4.4042999999999999E-2</v>
      </c>
      <c r="T121" s="15">
        <v>4.2428E-2</v>
      </c>
      <c r="U121" s="15">
        <v>4.1279999999999997E-2</v>
      </c>
      <c r="V121" s="15">
        <v>4.0078999999999997E-2</v>
      </c>
      <c r="W121" s="15">
        <v>3.8918000000000001E-2</v>
      </c>
      <c r="X121" s="15">
        <v>3.7763999999999999E-2</v>
      </c>
      <c r="Y121" s="15">
        <v>3.6532000000000002E-2</v>
      </c>
      <c r="Z121" s="15">
        <v>3.5270999999999997E-2</v>
      </c>
      <c r="AA121" s="15">
        <v>3.4007999999999997E-2</v>
      </c>
      <c r="AB121" s="15">
        <v>3.2751000000000002E-2</v>
      </c>
      <c r="AC121" s="15">
        <v>3.1505999999999999E-2</v>
      </c>
      <c r="AD121" s="16">
        <v>-6.565E-2</v>
      </c>
    </row>
    <row r="122" spans="1:30" ht="15" customHeight="1" x14ac:dyDescent="0.25">
      <c r="A122" s="10" t="s">
        <v>200</v>
      </c>
      <c r="B122" s="14" t="s">
        <v>11</v>
      </c>
      <c r="C122" s="15">
        <v>0.30704999999999999</v>
      </c>
      <c r="D122" s="15">
        <v>0.26094099999999998</v>
      </c>
      <c r="E122" s="15">
        <v>0.24346100000000001</v>
      </c>
      <c r="F122" s="15">
        <v>0.21537400000000001</v>
      </c>
      <c r="G122" s="15">
        <v>0.214089</v>
      </c>
      <c r="H122" s="15">
        <v>0.14976800000000001</v>
      </c>
      <c r="I122" s="15">
        <v>0.14740500000000001</v>
      </c>
      <c r="J122" s="15">
        <v>0.14397599999999999</v>
      </c>
      <c r="K122" s="15">
        <v>0.140261</v>
      </c>
      <c r="L122" s="15">
        <v>0.137264</v>
      </c>
      <c r="M122" s="15">
        <v>0.13337599999999999</v>
      </c>
      <c r="N122" s="15">
        <v>0.12850500000000001</v>
      </c>
      <c r="O122" s="15">
        <v>0.12223000000000001</v>
      </c>
      <c r="P122" s="15">
        <v>0.117594</v>
      </c>
      <c r="Q122" s="15">
        <v>0.113945</v>
      </c>
      <c r="R122" s="15">
        <v>0.110786</v>
      </c>
      <c r="S122" s="15">
        <v>0.10767699999999999</v>
      </c>
      <c r="T122" s="15">
        <v>0.10388699999999999</v>
      </c>
      <c r="U122" s="15">
        <v>0.102575</v>
      </c>
      <c r="V122" s="15">
        <v>0.10080799999999999</v>
      </c>
      <c r="W122" s="15">
        <v>9.9168999999999993E-2</v>
      </c>
      <c r="X122" s="15">
        <v>9.7727999999999995E-2</v>
      </c>
      <c r="Y122" s="15">
        <v>9.5651E-2</v>
      </c>
      <c r="Z122" s="15">
        <v>9.3851000000000004E-2</v>
      </c>
      <c r="AA122" s="15">
        <v>8.9591000000000004E-2</v>
      </c>
      <c r="AB122" s="15">
        <v>8.7498999999999993E-2</v>
      </c>
      <c r="AC122" s="15">
        <v>8.5665000000000005E-2</v>
      </c>
      <c r="AD122" s="16">
        <v>-4.3575999999999997E-2</v>
      </c>
    </row>
    <row r="123" spans="1:30" ht="15" customHeight="1" x14ac:dyDescent="0.25">
      <c r="A123" s="10" t="s">
        <v>201</v>
      </c>
      <c r="B123" s="14" t="s">
        <v>12</v>
      </c>
      <c r="C123" s="15">
        <v>8.38063</v>
      </c>
      <c r="D123" s="15">
        <v>9.8852440000000001</v>
      </c>
      <c r="E123" s="15">
        <v>9.7456119999999995</v>
      </c>
      <c r="F123" s="15">
        <v>9.6372389999999992</v>
      </c>
      <c r="G123" s="15">
        <v>9.1976779999999998</v>
      </c>
      <c r="H123" s="15">
        <v>9.0077890000000007</v>
      </c>
      <c r="I123" s="15">
        <v>8.501887</v>
      </c>
      <c r="J123" s="15">
        <v>8.1851160000000007</v>
      </c>
      <c r="K123" s="15">
        <v>8.3963649999999994</v>
      </c>
      <c r="L123" s="15">
        <v>8.7182999999999993</v>
      </c>
      <c r="M123" s="15">
        <v>9.2030609999999999</v>
      </c>
      <c r="N123" s="15">
        <v>9.6026799999999994</v>
      </c>
      <c r="O123" s="15">
        <v>9.9612719999999992</v>
      </c>
      <c r="P123" s="15">
        <v>10.408723999999999</v>
      </c>
      <c r="Q123" s="15">
        <v>10.744021</v>
      </c>
      <c r="R123" s="15">
        <v>11.118831</v>
      </c>
      <c r="S123" s="15">
        <v>11.342476</v>
      </c>
      <c r="T123" s="15">
        <v>11.276201</v>
      </c>
      <c r="U123" s="15">
        <v>11.21602</v>
      </c>
      <c r="V123" s="15">
        <v>11.297007000000001</v>
      </c>
      <c r="W123" s="15">
        <v>11.4099</v>
      </c>
      <c r="X123" s="15">
        <v>11.457015999999999</v>
      </c>
      <c r="Y123" s="15">
        <v>11.683282</v>
      </c>
      <c r="Z123" s="15">
        <v>11.704335</v>
      </c>
      <c r="AA123" s="15">
        <v>11.921109</v>
      </c>
      <c r="AB123" s="15">
        <v>12.133438</v>
      </c>
      <c r="AC123" s="15">
        <v>12.308263</v>
      </c>
      <c r="AD123" s="16">
        <v>8.8079999999999999E-3</v>
      </c>
    </row>
    <row r="124" spans="1:30" ht="15" customHeight="1" x14ac:dyDescent="0.25">
      <c r="A124" s="10" t="s">
        <v>202</v>
      </c>
      <c r="B124" s="14" t="s">
        <v>43</v>
      </c>
      <c r="C124" s="15">
        <v>16.423862</v>
      </c>
      <c r="D124" s="15">
        <v>14.082800000000001</v>
      </c>
      <c r="E124" s="15">
        <v>14.118402</v>
      </c>
      <c r="F124" s="15">
        <v>14.1882</v>
      </c>
      <c r="G124" s="15">
        <v>14.352135000000001</v>
      </c>
      <c r="H124" s="15">
        <v>14.347635</v>
      </c>
      <c r="I124" s="15">
        <v>14.344728</v>
      </c>
      <c r="J124" s="15">
        <v>13.897985</v>
      </c>
      <c r="K124" s="15">
        <v>13.361822999999999</v>
      </c>
      <c r="L124" s="15">
        <v>13.106389999999999</v>
      </c>
      <c r="M124" s="15">
        <v>12.564170000000001</v>
      </c>
      <c r="N124" s="15">
        <v>12.123346</v>
      </c>
      <c r="O124" s="15">
        <v>11.735620000000001</v>
      </c>
      <c r="P124" s="15">
        <v>11.200525000000001</v>
      </c>
      <c r="Q124" s="15">
        <v>10.739359</v>
      </c>
      <c r="R124" s="15">
        <v>10.265119</v>
      </c>
      <c r="S124" s="15">
        <v>9.9219150000000003</v>
      </c>
      <c r="T124" s="15">
        <v>9.9415119999999995</v>
      </c>
      <c r="U124" s="15">
        <v>9.9856949999999998</v>
      </c>
      <c r="V124" s="15">
        <v>9.9159100000000002</v>
      </c>
      <c r="W124" s="15">
        <v>9.8520819999999993</v>
      </c>
      <c r="X124" s="15">
        <v>9.8237020000000008</v>
      </c>
      <c r="Y124" s="15">
        <v>9.7072649999999996</v>
      </c>
      <c r="Z124" s="15">
        <v>9.6804570000000005</v>
      </c>
      <c r="AA124" s="15">
        <v>9.5623129999999996</v>
      </c>
      <c r="AB124" s="15">
        <v>9.4531939999999999</v>
      </c>
      <c r="AC124" s="15">
        <v>9.3579559999999997</v>
      </c>
      <c r="AD124" s="16">
        <v>-1.6216000000000001E-2</v>
      </c>
    </row>
    <row r="125" spans="1:30" ht="15" customHeight="1" x14ac:dyDescent="0.25">
      <c r="A125" s="10" t="s">
        <v>203</v>
      </c>
      <c r="B125" s="14" t="s">
        <v>204</v>
      </c>
      <c r="C125" s="15">
        <v>8.3285640000000001</v>
      </c>
      <c r="D125" s="15">
        <v>8.3350279999999994</v>
      </c>
      <c r="E125" s="15">
        <v>8.1641659999999998</v>
      </c>
      <c r="F125" s="15">
        <v>8.2152170000000009</v>
      </c>
      <c r="G125" s="15">
        <v>8.0606299999999997</v>
      </c>
      <c r="H125" s="15">
        <v>8.0493400000000008</v>
      </c>
      <c r="I125" s="15">
        <v>8.1240089999999991</v>
      </c>
      <c r="J125" s="15">
        <v>8.224475</v>
      </c>
      <c r="K125" s="15">
        <v>8.2452079999999999</v>
      </c>
      <c r="L125" s="15">
        <v>8.2452079999999999</v>
      </c>
      <c r="M125" s="15">
        <v>8.2452079999999999</v>
      </c>
      <c r="N125" s="15">
        <v>8.2452079999999999</v>
      </c>
      <c r="O125" s="15">
        <v>8.2452079999999999</v>
      </c>
      <c r="P125" s="15">
        <v>8.2452079999999999</v>
      </c>
      <c r="Q125" s="15">
        <v>8.2452170000000002</v>
      </c>
      <c r="R125" s="15">
        <v>8.2452079999999999</v>
      </c>
      <c r="S125" s="15">
        <v>8.2452079999999999</v>
      </c>
      <c r="T125" s="15">
        <v>8.2452079999999999</v>
      </c>
      <c r="U125" s="15">
        <v>8.2452079999999999</v>
      </c>
      <c r="V125" s="15">
        <v>8.2452079999999999</v>
      </c>
      <c r="W125" s="15">
        <v>8.2452079999999999</v>
      </c>
      <c r="X125" s="15">
        <v>8.2452079999999999</v>
      </c>
      <c r="Y125" s="15">
        <v>8.2452079999999999</v>
      </c>
      <c r="Z125" s="15">
        <v>8.2452079999999999</v>
      </c>
      <c r="AA125" s="15">
        <v>8.2452079999999999</v>
      </c>
      <c r="AB125" s="15">
        <v>8.2452079999999999</v>
      </c>
      <c r="AC125" s="15">
        <v>8.2452079999999999</v>
      </c>
      <c r="AD125" s="16">
        <v>-4.3300000000000001E-4</v>
      </c>
    </row>
    <row r="126" spans="1:30" ht="15" customHeight="1" x14ac:dyDescent="0.25">
      <c r="A126" s="10" t="s">
        <v>205</v>
      </c>
      <c r="B126" s="14" t="s">
        <v>80</v>
      </c>
      <c r="C126" s="15">
        <v>5.0138590000000001</v>
      </c>
      <c r="D126" s="15">
        <v>4.8643169999999998</v>
      </c>
      <c r="E126" s="15">
        <v>5.3121919999999996</v>
      </c>
      <c r="F126" s="15">
        <v>5.785183</v>
      </c>
      <c r="G126" s="15">
        <v>6.1574580000000001</v>
      </c>
      <c r="H126" s="15">
        <v>6.8027759999999997</v>
      </c>
      <c r="I126" s="15">
        <v>7.3659800000000004</v>
      </c>
      <c r="J126" s="15">
        <v>8.161429</v>
      </c>
      <c r="K126" s="15">
        <v>8.5929020000000005</v>
      </c>
      <c r="L126" s="15">
        <v>8.7751769999999993</v>
      </c>
      <c r="M126" s="15">
        <v>8.8505669999999999</v>
      </c>
      <c r="N126" s="15">
        <v>8.9075450000000007</v>
      </c>
      <c r="O126" s="15">
        <v>8.9513510000000007</v>
      </c>
      <c r="P126" s="15">
        <v>9.0359940000000005</v>
      </c>
      <c r="Q126" s="15">
        <v>9.1752369999999992</v>
      </c>
      <c r="R126" s="15">
        <v>9.2718919999999994</v>
      </c>
      <c r="S126" s="15">
        <v>9.4072779999999998</v>
      </c>
      <c r="T126" s="15">
        <v>9.6019369999999995</v>
      </c>
      <c r="U126" s="15">
        <v>9.8862939999999995</v>
      </c>
      <c r="V126" s="15">
        <v>10.102823000000001</v>
      </c>
      <c r="W126" s="15">
        <v>10.292206999999999</v>
      </c>
      <c r="X126" s="15">
        <v>10.600227</v>
      </c>
      <c r="Y126" s="15">
        <v>10.703059</v>
      </c>
      <c r="Z126" s="15">
        <v>11.072277</v>
      </c>
      <c r="AA126" s="15">
        <v>11.235673</v>
      </c>
      <c r="AB126" s="15">
        <v>11.390765</v>
      </c>
      <c r="AC126" s="15">
        <v>11.671866</v>
      </c>
      <c r="AD126" s="16">
        <v>3.5630000000000002E-2</v>
      </c>
    </row>
    <row r="127" spans="1:30" ht="15" customHeight="1" x14ac:dyDescent="0.25">
      <c r="A127" s="10" t="s">
        <v>206</v>
      </c>
      <c r="B127" s="14" t="s">
        <v>44</v>
      </c>
      <c r="C127" s="15">
        <v>0.225214</v>
      </c>
      <c r="D127" s="15">
        <v>0.225214</v>
      </c>
      <c r="E127" s="15">
        <v>0.225214</v>
      </c>
      <c r="F127" s="15">
        <v>0.225214</v>
      </c>
      <c r="G127" s="15">
        <v>0.225214</v>
      </c>
      <c r="H127" s="15">
        <v>0.225214</v>
      </c>
      <c r="I127" s="15">
        <v>0.225214</v>
      </c>
      <c r="J127" s="15">
        <v>0.225214</v>
      </c>
      <c r="K127" s="15">
        <v>0.225214</v>
      </c>
      <c r="L127" s="15">
        <v>0.225214</v>
      </c>
      <c r="M127" s="15">
        <v>0.225214</v>
      </c>
      <c r="N127" s="15">
        <v>0.225214</v>
      </c>
      <c r="O127" s="15">
        <v>0.225214</v>
      </c>
      <c r="P127" s="15">
        <v>0.225214</v>
      </c>
      <c r="Q127" s="15">
        <v>0.225214</v>
      </c>
      <c r="R127" s="15">
        <v>0.225214</v>
      </c>
      <c r="S127" s="15">
        <v>0.225214</v>
      </c>
      <c r="T127" s="15">
        <v>0.225214</v>
      </c>
      <c r="U127" s="15">
        <v>0.225214</v>
      </c>
      <c r="V127" s="15">
        <v>0.225214</v>
      </c>
      <c r="W127" s="15">
        <v>0.225214</v>
      </c>
      <c r="X127" s="15">
        <v>0.225214</v>
      </c>
      <c r="Y127" s="15">
        <v>0.225214</v>
      </c>
      <c r="Z127" s="15">
        <v>0.225214</v>
      </c>
      <c r="AA127" s="15">
        <v>0.225214</v>
      </c>
      <c r="AB127" s="15">
        <v>0.225214</v>
      </c>
      <c r="AC127" s="15">
        <v>0.225214</v>
      </c>
      <c r="AD127" s="16">
        <v>0</v>
      </c>
    </row>
    <row r="128" spans="1:30" ht="15" customHeight="1" x14ac:dyDescent="0.25">
      <c r="A128" s="10" t="s">
        <v>207</v>
      </c>
      <c r="B128" s="14" t="s">
        <v>45</v>
      </c>
      <c r="C128" s="15">
        <v>0.17843200000000001</v>
      </c>
      <c r="D128" s="15">
        <v>0.192882</v>
      </c>
      <c r="E128" s="15">
        <v>0.177731</v>
      </c>
      <c r="F128" s="15">
        <v>7.8363000000000002E-2</v>
      </c>
      <c r="G128" s="15">
        <v>0.19309699999999999</v>
      </c>
      <c r="H128" s="15">
        <v>0.19566</v>
      </c>
      <c r="I128" s="15">
        <v>0.19387099999999999</v>
      </c>
      <c r="J128" s="15">
        <v>0.21201</v>
      </c>
      <c r="K128" s="15">
        <v>0.21159900000000001</v>
      </c>
      <c r="L128" s="15">
        <v>0.20666300000000001</v>
      </c>
      <c r="M128" s="15">
        <v>0.201678</v>
      </c>
      <c r="N128" s="15">
        <v>0.19728699999999999</v>
      </c>
      <c r="O128" s="15">
        <v>0.19054299999999999</v>
      </c>
      <c r="P128" s="15">
        <v>0.18742900000000001</v>
      </c>
      <c r="Q128" s="15">
        <v>0.17740400000000001</v>
      </c>
      <c r="R128" s="15">
        <v>0.173095</v>
      </c>
      <c r="S128" s="15">
        <v>0.17166400000000001</v>
      </c>
      <c r="T128" s="15">
        <v>0.17385600000000001</v>
      </c>
      <c r="U128" s="15">
        <v>0.16384000000000001</v>
      </c>
      <c r="V128" s="15">
        <v>0.16128600000000001</v>
      </c>
      <c r="W128" s="15">
        <v>0.15876299999999999</v>
      </c>
      <c r="X128" s="15">
        <v>0.15703900000000001</v>
      </c>
      <c r="Y128" s="15">
        <v>0.154695</v>
      </c>
      <c r="Z128" s="15">
        <v>0.15262400000000001</v>
      </c>
      <c r="AA128" s="15">
        <v>0.15055099999999999</v>
      </c>
      <c r="AB128" s="15">
        <v>0.148479</v>
      </c>
      <c r="AC128" s="15">
        <v>0.14638000000000001</v>
      </c>
      <c r="AD128" s="16">
        <v>-1.0973999999999999E-2</v>
      </c>
    </row>
    <row r="129" spans="1:30" ht="15" customHeight="1" x14ac:dyDescent="0.2">
      <c r="A129" s="10" t="s">
        <v>208</v>
      </c>
      <c r="B129" s="13" t="s">
        <v>17</v>
      </c>
      <c r="C129" s="17">
        <v>38.857613000000001</v>
      </c>
      <c r="D129" s="17">
        <v>37.846428000000003</v>
      </c>
      <c r="E129" s="17">
        <v>37.986778000000001</v>
      </c>
      <c r="F129" s="17">
        <v>38.344788000000001</v>
      </c>
      <c r="G129" s="17">
        <v>38.400298999999997</v>
      </c>
      <c r="H129" s="17">
        <v>38.778187000000003</v>
      </c>
      <c r="I129" s="17">
        <v>38.903091000000003</v>
      </c>
      <c r="J129" s="17">
        <v>39.050204999999998</v>
      </c>
      <c r="K129" s="17">
        <v>39.173374000000003</v>
      </c>
      <c r="L129" s="17">
        <v>39.414211000000002</v>
      </c>
      <c r="M129" s="17">
        <v>39.423267000000003</v>
      </c>
      <c r="N129" s="17">
        <v>39.429786999999997</v>
      </c>
      <c r="O129" s="17">
        <v>39.431435</v>
      </c>
      <c r="P129" s="17">
        <v>39.420684999999999</v>
      </c>
      <c r="Q129" s="17">
        <v>39.420394999999999</v>
      </c>
      <c r="R129" s="17">
        <v>39.410141000000003</v>
      </c>
      <c r="S129" s="17">
        <v>39.421436</v>
      </c>
      <c r="T129" s="17">
        <v>39.567813999999998</v>
      </c>
      <c r="U129" s="17">
        <v>39.824843999999999</v>
      </c>
      <c r="V129" s="17">
        <v>40.048256000000002</v>
      </c>
      <c r="W129" s="17">
        <v>40.282539</v>
      </c>
      <c r="X129" s="17">
        <v>40.606135999999999</v>
      </c>
      <c r="Y129" s="17">
        <v>40.814373000000003</v>
      </c>
      <c r="Z129" s="17">
        <v>41.173962000000003</v>
      </c>
      <c r="AA129" s="17">
        <v>41.429656999999999</v>
      </c>
      <c r="AB129" s="17">
        <v>41.683796000000001</v>
      </c>
      <c r="AC129" s="17">
        <v>42.040554</v>
      </c>
      <c r="AD129" s="18">
        <v>4.2129999999999997E-3</v>
      </c>
    </row>
    <row r="131" spans="1:30" ht="15" customHeight="1" x14ac:dyDescent="0.2">
      <c r="B131" s="13" t="s">
        <v>46</v>
      </c>
    </row>
    <row r="132" spans="1:30" ht="15" customHeight="1" x14ac:dyDescent="0.25">
      <c r="A132" s="10" t="s">
        <v>209</v>
      </c>
      <c r="B132" s="14" t="s">
        <v>24</v>
      </c>
      <c r="C132" s="15">
        <v>3.0939239999999999</v>
      </c>
      <c r="D132" s="15">
        <v>2.9901689999999999</v>
      </c>
      <c r="E132" s="15">
        <v>3.0464760000000002</v>
      </c>
      <c r="F132" s="15">
        <v>3.1889259999999999</v>
      </c>
      <c r="G132" s="15">
        <v>3.3789760000000002</v>
      </c>
      <c r="H132" s="15">
        <v>3.5789719999999998</v>
      </c>
      <c r="I132" s="15">
        <v>3.7088839999999998</v>
      </c>
      <c r="J132" s="15">
        <v>3.809949</v>
      </c>
      <c r="K132" s="15">
        <v>3.881869</v>
      </c>
      <c r="L132" s="15">
        <v>3.9585020000000002</v>
      </c>
      <c r="M132" s="15">
        <v>4.0268499999999996</v>
      </c>
      <c r="N132" s="15">
        <v>4.0930660000000003</v>
      </c>
      <c r="O132" s="15">
        <v>4.1468689999999997</v>
      </c>
      <c r="P132" s="15">
        <v>4.1707590000000003</v>
      </c>
      <c r="Q132" s="15">
        <v>4.1840760000000001</v>
      </c>
      <c r="R132" s="15">
        <v>4.2069979999999996</v>
      </c>
      <c r="S132" s="15">
        <v>4.2377830000000003</v>
      </c>
      <c r="T132" s="15">
        <v>4.2808060000000001</v>
      </c>
      <c r="U132" s="15">
        <v>4.3330630000000001</v>
      </c>
      <c r="V132" s="15">
        <v>4.3889570000000004</v>
      </c>
      <c r="W132" s="15">
        <v>4.4451270000000003</v>
      </c>
      <c r="X132" s="15">
        <v>4.4935270000000003</v>
      </c>
      <c r="Y132" s="15">
        <v>4.5456779999999997</v>
      </c>
      <c r="Z132" s="15">
        <v>4.6100390000000004</v>
      </c>
      <c r="AA132" s="15">
        <v>4.6816779999999998</v>
      </c>
      <c r="AB132" s="15">
        <v>4.7321</v>
      </c>
      <c r="AC132" s="15">
        <v>4.7851020000000002</v>
      </c>
      <c r="AD132" s="16">
        <v>1.8984999999999998E-2</v>
      </c>
    </row>
    <row r="133" spans="1:30" ht="15" customHeight="1" x14ac:dyDescent="0.25">
      <c r="A133" s="10" t="s">
        <v>210</v>
      </c>
      <c r="B133" s="14" t="s">
        <v>19</v>
      </c>
      <c r="C133" s="15">
        <v>16.506803999999999</v>
      </c>
      <c r="D133" s="15">
        <v>16.960311999999998</v>
      </c>
      <c r="E133" s="15">
        <v>17.172170999999999</v>
      </c>
      <c r="F133" s="15">
        <v>17.130503000000001</v>
      </c>
      <c r="G133" s="15">
        <v>17.007892999999999</v>
      </c>
      <c r="H133" s="15">
        <v>16.779828999999999</v>
      </c>
      <c r="I133" s="15">
        <v>16.549666999999999</v>
      </c>
      <c r="J133" s="15">
        <v>16.236902000000001</v>
      </c>
      <c r="K133" s="15">
        <v>15.905659</v>
      </c>
      <c r="L133" s="15">
        <v>15.568915000000001</v>
      </c>
      <c r="M133" s="15">
        <v>15.227509</v>
      </c>
      <c r="N133" s="15">
        <v>14.869337</v>
      </c>
      <c r="O133" s="15">
        <v>14.530268</v>
      </c>
      <c r="P133" s="15">
        <v>14.219275</v>
      </c>
      <c r="Q133" s="15">
        <v>13.945375</v>
      </c>
      <c r="R133" s="15">
        <v>13.701138</v>
      </c>
      <c r="S133" s="15">
        <v>13.489587</v>
      </c>
      <c r="T133" s="15">
        <v>13.297218000000001</v>
      </c>
      <c r="U133" s="15">
        <v>13.128655999999999</v>
      </c>
      <c r="V133" s="15">
        <v>12.979711999999999</v>
      </c>
      <c r="W133" s="15">
        <v>12.850441999999999</v>
      </c>
      <c r="X133" s="15">
        <v>12.74273</v>
      </c>
      <c r="Y133" s="15">
        <v>12.654055</v>
      </c>
      <c r="Z133" s="15">
        <v>12.586154000000001</v>
      </c>
      <c r="AA133" s="15">
        <v>12.532631</v>
      </c>
      <c r="AB133" s="15">
        <v>12.492528</v>
      </c>
      <c r="AC133" s="15">
        <v>12.466302000000001</v>
      </c>
      <c r="AD133" s="16">
        <v>-1.2238000000000001E-2</v>
      </c>
    </row>
    <row r="134" spans="1:30" ht="15" customHeight="1" x14ac:dyDescent="0.25">
      <c r="A134" s="10" t="s">
        <v>211</v>
      </c>
      <c r="B134" s="14" t="s">
        <v>149</v>
      </c>
      <c r="C134" s="15">
        <v>3.0936000000000002E-2</v>
      </c>
      <c r="D134" s="15">
        <v>4.8293000000000003E-2</v>
      </c>
      <c r="E134" s="15">
        <v>6.6327999999999998E-2</v>
      </c>
      <c r="F134" s="15">
        <v>6.9930999999999993E-2</v>
      </c>
      <c r="G134" s="15">
        <v>3.3406999999999999E-2</v>
      </c>
      <c r="H134" s="15">
        <v>4.6155000000000002E-2</v>
      </c>
      <c r="I134" s="15">
        <v>4.1549999999999997E-2</v>
      </c>
      <c r="J134" s="15">
        <v>4.6594999999999998E-2</v>
      </c>
      <c r="K134" s="15">
        <v>6.2399999999999997E-2</v>
      </c>
      <c r="L134" s="15">
        <v>7.6754000000000003E-2</v>
      </c>
      <c r="M134" s="15">
        <v>9.9545999999999996E-2</v>
      </c>
      <c r="N134" s="15">
        <v>0.124517</v>
      </c>
      <c r="O134" s="15">
        <v>0.14210500000000001</v>
      </c>
      <c r="P134" s="15">
        <v>0.158413</v>
      </c>
      <c r="Q134" s="15">
        <v>0.18266499999999999</v>
      </c>
      <c r="R134" s="15">
        <v>0.20447699999999999</v>
      </c>
      <c r="S134" s="15">
        <v>0.21907199999999999</v>
      </c>
      <c r="T134" s="15">
        <v>0.23580899999999999</v>
      </c>
      <c r="U134" s="15">
        <v>0.245451</v>
      </c>
      <c r="V134" s="15">
        <v>0.25087100000000001</v>
      </c>
      <c r="W134" s="15">
        <v>0.26131100000000002</v>
      </c>
      <c r="X134" s="15">
        <v>0.26641100000000001</v>
      </c>
      <c r="Y134" s="15">
        <v>0.27820499999999998</v>
      </c>
      <c r="Z134" s="15">
        <v>0.28151799999999999</v>
      </c>
      <c r="AA134" s="15">
        <v>0.28093699999999999</v>
      </c>
      <c r="AB134" s="15">
        <v>0.28755500000000001</v>
      </c>
      <c r="AC134" s="15">
        <v>0.28072599999999998</v>
      </c>
      <c r="AD134" s="16">
        <v>7.2941000000000006E-2</v>
      </c>
    </row>
    <row r="135" spans="1:30" ht="15" customHeight="1" x14ac:dyDescent="0.25">
      <c r="A135" s="10" t="s">
        <v>212</v>
      </c>
      <c r="B135" s="14" t="s">
        <v>151</v>
      </c>
      <c r="C135" s="15">
        <v>3.0420889999999998</v>
      </c>
      <c r="D135" s="15">
        <v>3.1838160000000002</v>
      </c>
      <c r="E135" s="15">
        <v>3.1756350000000002</v>
      </c>
      <c r="F135" s="15">
        <v>3.1987570000000001</v>
      </c>
      <c r="G135" s="15">
        <v>3.2008320000000001</v>
      </c>
      <c r="H135" s="15">
        <v>3.1999070000000001</v>
      </c>
      <c r="I135" s="15">
        <v>3.224313</v>
      </c>
      <c r="J135" s="15">
        <v>3.2499440000000002</v>
      </c>
      <c r="K135" s="15">
        <v>3.278823</v>
      </c>
      <c r="L135" s="15">
        <v>3.311439</v>
      </c>
      <c r="M135" s="15">
        <v>3.3463639999999999</v>
      </c>
      <c r="N135" s="15">
        <v>3.383505</v>
      </c>
      <c r="O135" s="15">
        <v>3.4239959999999998</v>
      </c>
      <c r="P135" s="15">
        <v>3.4678599999999999</v>
      </c>
      <c r="Q135" s="15">
        <v>3.5079199999999999</v>
      </c>
      <c r="R135" s="15">
        <v>3.5433240000000001</v>
      </c>
      <c r="S135" s="15">
        <v>3.5762830000000001</v>
      </c>
      <c r="T135" s="15">
        <v>3.6074060000000001</v>
      </c>
      <c r="U135" s="15">
        <v>3.6378249999999999</v>
      </c>
      <c r="V135" s="15">
        <v>3.6659410000000001</v>
      </c>
      <c r="W135" s="15">
        <v>3.6941060000000001</v>
      </c>
      <c r="X135" s="15">
        <v>3.7221099999999998</v>
      </c>
      <c r="Y135" s="15">
        <v>3.7483249999999999</v>
      </c>
      <c r="Z135" s="15">
        <v>3.772043</v>
      </c>
      <c r="AA135" s="15">
        <v>3.7943159999999998</v>
      </c>
      <c r="AB135" s="15">
        <v>3.8148300000000002</v>
      </c>
      <c r="AC135" s="15">
        <v>3.8341889999999998</v>
      </c>
      <c r="AD135" s="16">
        <v>7.463E-3</v>
      </c>
    </row>
    <row r="136" spans="1:30" ht="15" customHeight="1" x14ac:dyDescent="0.25">
      <c r="A136" s="10" t="s">
        <v>213</v>
      </c>
      <c r="B136" s="14" t="s">
        <v>9</v>
      </c>
      <c r="C136" s="15">
        <v>1.11E-2</v>
      </c>
      <c r="D136" s="15">
        <v>9.7699999999999992E-3</v>
      </c>
      <c r="E136" s="15">
        <v>1.1223E-2</v>
      </c>
      <c r="F136" s="15">
        <v>1.1832000000000001E-2</v>
      </c>
      <c r="G136" s="15">
        <v>1.1978000000000001E-2</v>
      </c>
      <c r="H136" s="15">
        <v>1.1350000000000001E-2</v>
      </c>
      <c r="I136" s="15">
        <v>1.1067E-2</v>
      </c>
      <c r="J136" s="15">
        <v>1.0906000000000001E-2</v>
      </c>
      <c r="K136" s="15">
        <v>1.0822E-2</v>
      </c>
      <c r="L136" s="15">
        <v>1.0803E-2</v>
      </c>
      <c r="M136" s="15">
        <v>1.0805E-2</v>
      </c>
      <c r="N136" s="15">
        <v>1.0798E-2</v>
      </c>
      <c r="O136" s="15">
        <v>1.0769000000000001E-2</v>
      </c>
      <c r="P136" s="15">
        <v>1.0762000000000001E-2</v>
      </c>
      <c r="Q136" s="15">
        <v>1.0768E-2</v>
      </c>
      <c r="R136" s="15">
        <v>1.0762000000000001E-2</v>
      </c>
      <c r="S136" s="15">
        <v>1.0773E-2</v>
      </c>
      <c r="T136" s="15">
        <v>1.0744999999999999E-2</v>
      </c>
      <c r="U136" s="15">
        <v>1.0706E-2</v>
      </c>
      <c r="V136" s="15">
        <v>1.0678E-2</v>
      </c>
      <c r="W136" s="15">
        <v>1.0625000000000001E-2</v>
      </c>
      <c r="X136" s="15">
        <v>1.0626E-2</v>
      </c>
      <c r="Y136" s="15">
        <v>1.0600999999999999E-2</v>
      </c>
      <c r="Z136" s="15">
        <v>1.0609E-2</v>
      </c>
      <c r="AA136" s="15">
        <v>1.0579E-2</v>
      </c>
      <c r="AB136" s="15">
        <v>1.0551E-2</v>
      </c>
      <c r="AC136" s="15">
        <v>1.0527999999999999E-2</v>
      </c>
      <c r="AD136" s="16">
        <v>2.9919999999999999E-3</v>
      </c>
    </row>
    <row r="137" spans="1:30" ht="15" customHeight="1" x14ac:dyDescent="0.25">
      <c r="A137" s="10" t="s">
        <v>214</v>
      </c>
      <c r="B137" s="14" t="s">
        <v>10</v>
      </c>
      <c r="C137" s="15">
        <v>8.5367800000000003</v>
      </c>
      <c r="D137" s="15">
        <v>8.4164510000000003</v>
      </c>
      <c r="E137" s="15">
        <v>8.4809760000000001</v>
      </c>
      <c r="F137" s="15">
        <v>8.7069740000000007</v>
      </c>
      <c r="G137" s="15">
        <v>8.8960310000000007</v>
      </c>
      <c r="H137" s="15">
        <v>9.0770289999999996</v>
      </c>
      <c r="I137" s="15">
        <v>9.0682360000000006</v>
      </c>
      <c r="J137" s="15">
        <v>9.0859609999999993</v>
      </c>
      <c r="K137" s="15">
        <v>9.1028330000000004</v>
      </c>
      <c r="L137" s="15">
        <v>9.1676590000000004</v>
      </c>
      <c r="M137" s="15">
        <v>9.2196379999999998</v>
      </c>
      <c r="N137" s="15">
        <v>9.2685999999999993</v>
      </c>
      <c r="O137" s="15">
        <v>9.2974359999999994</v>
      </c>
      <c r="P137" s="15">
        <v>9.3154219999999999</v>
      </c>
      <c r="Q137" s="15">
        <v>9.3254479999999997</v>
      </c>
      <c r="R137" s="15">
        <v>9.3555499999999991</v>
      </c>
      <c r="S137" s="15">
        <v>9.3962400000000006</v>
      </c>
      <c r="T137" s="15">
        <v>9.4363480000000006</v>
      </c>
      <c r="U137" s="15">
        <v>9.4692600000000002</v>
      </c>
      <c r="V137" s="15">
        <v>9.5177350000000001</v>
      </c>
      <c r="W137" s="15">
        <v>9.5703040000000001</v>
      </c>
      <c r="X137" s="15">
        <v>9.6200360000000007</v>
      </c>
      <c r="Y137" s="15">
        <v>9.6614559999999994</v>
      </c>
      <c r="Z137" s="15">
        <v>9.7078030000000002</v>
      </c>
      <c r="AA137" s="15">
        <v>9.7499680000000009</v>
      </c>
      <c r="AB137" s="15">
        <v>9.7810469999999992</v>
      </c>
      <c r="AC137" s="15">
        <v>9.8222579999999997</v>
      </c>
      <c r="AD137" s="16">
        <v>6.1980000000000004E-3</v>
      </c>
    </row>
    <row r="138" spans="1:30" ht="15" customHeight="1" x14ac:dyDescent="0.25">
      <c r="A138" s="10" t="s">
        <v>215</v>
      </c>
      <c r="B138" s="14" t="s">
        <v>20</v>
      </c>
      <c r="C138" s="15">
        <v>0.71689899999999995</v>
      </c>
      <c r="D138" s="15">
        <v>0.72801400000000005</v>
      </c>
      <c r="E138" s="15">
        <v>0.68686899999999995</v>
      </c>
      <c r="F138" s="15">
        <v>0.62626599999999999</v>
      </c>
      <c r="G138" s="15">
        <v>0.63808699999999996</v>
      </c>
      <c r="H138" s="15">
        <v>0.57103700000000002</v>
      </c>
      <c r="I138" s="15">
        <v>0.58047700000000002</v>
      </c>
      <c r="J138" s="15">
        <v>0.58106999999999998</v>
      </c>
      <c r="K138" s="15">
        <v>0.58249600000000001</v>
      </c>
      <c r="L138" s="15">
        <v>0.59410399999999997</v>
      </c>
      <c r="M138" s="15">
        <v>0.60443999999999998</v>
      </c>
      <c r="N138" s="15">
        <v>0.60948800000000003</v>
      </c>
      <c r="O138" s="15">
        <v>0.60772499999999996</v>
      </c>
      <c r="P138" s="15">
        <v>0.61011300000000002</v>
      </c>
      <c r="Q138" s="15">
        <v>0.61183299999999996</v>
      </c>
      <c r="R138" s="15">
        <v>0.61323300000000003</v>
      </c>
      <c r="S138" s="15">
        <v>0.61707500000000004</v>
      </c>
      <c r="T138" s="15">
        <v>0.62007900000000005</v>
      </c>
      <c r="U138" s="15">
        <v>0.62340700000000004</v>
      </c>
      <c r="V138" s="15">
        <v>0.625444</v>
      </c>
      <c r="W138" s="15">
        <v>0.62726099999999996</v>
      </c>
      <c r="X138" s="15">
        <v>0.631135</v>
      </c>
      <c r="Y138" s="15">
        <v>0.63222699999999998</v>
      </c>
      <c r="Z138" s="15">
        <v>0.63351000000000002</v>
      </c>
      <c r="AA138" s="15">
        <v>0.63222699999999998</v>
      </c>
      <c r="AB138" s="15">
        <v>0.63399099999999997</v>
      </c>
      <c r="AC138" s="15">
        <v>0.63533099999999998</v>
      </c>
      <c r="AD138" s="16">
        <v>-5.4320000000000002E-3</v>
      </c>
    </row>
    <row r="139" spans="1:30" ht="15" customHeight="1" x14ac:dyDescent="0.25">
      <c r="A139" s="10" t="s">
        <v>216</v>
      </c>
      <c r="B139" s="14" t="s">
        <v>25</v>
      </c>
      <c r="C139" s="15">
        <v>0.69889999999999997</v>
      </c>
      <c r="D139" s="15">
        <v>0.65869999999999995</v>
      </c>
      <c r="E139" s="15">
        <v>0.69020000000000004</v>
      </c>
      <c r="F139" s="15">
        <v>0.69889999999999997</v>
      </c>
      <c r="G139" s="15">
        <v>0.76514300000000002</v>
      </c>
      <c r="H139" s="15">
        <v>0.87883900000000004</v>
      </c>
      <c r="I139" s="15">
        <v>0.961368</v>
      </c>
      <c r="J139" s="15">
        <v>1.0281089999999999</v>
      </c>
      <c r="K139" s="15">
        <v>1.076918</v>
      </c>
      <c r="L139" s="15">
        <v>1.124239</v>
      </c>
      <c r="M139" s="15">
        <v>1.167538</v>
      </c>
      <c r="N139" s="15">
        <v>1.210602</v>
      </c>
      <c r="O139" s="15">
        <v>1.2468269999999999</v>
      </c>
      <c r="P139" s="15">
        <v>1.265021</v>
      </c>
      <c r="Q139" s="15">
        <v>1.276238</v>
      </c>
      <c r="R139" s="15">
        <v>1.2919</v>
      </c>
      <c r="S139" s="15">
        <v>1.3104640000000001</v>
      </c>
      <c r="T139" s="15">
        <v>1.3374239999999999</v>
      </c>
      <c r="U139" s="15">
        <v>1.3710599999999999</v>
      </c>
      <c r="V139" s="15">
        <v>1.407289</v>
      </c>
      <c r="W139" s="15">
        <v>1.442231</v>
      </c>
      <c r="X139" s="15">
        <v>1.47279</v>
      </c>
      <c r="Y139" s="15">
        <v>1.5055259999999999</v>
      </c>
      <c r="Z139" s="15">
        <v>1.5445880000000001</v>
      </c>
      <c r="AA139" s="15">
        <v>1.589026</v>
      </c>
      <c r="AB139" s="15">
        <v>1.622606</v>
      </c>
      <c r="AC139" s="15">
        <v>1.656542</v>
      </c>
      <c r="AD139" s="16">
        <v>3.7578E-2</v>
      </c>
    </row>
    <row r="140" spans="1:30" ht="15" customHeight="1" x14ac:dyDescent="0.25">
      <c r="A140" s="10" t="s">
        <v>217</v>
      </c>
      <c r="B140" s="14" t="s">
        <v>176</v>
      </c>
      <c r="C140" s="15">
        <v>3.3494570000000001</v>
      </c>
      <c r="D140" s="15">
        <v>3.5396619999999999</v>
      </c>
      <c r="E140" s="15">
        <v>3.5216349999999998</v>
      </c>
      <c r="F140" s="15">
        <v>3.580686</v>
      </c>
      <c r="G140" s="15">
        <v>3.664669</v>
      </c>
      <c r="H140" s="15">
        <v>3.716278</v>
      </c>
      <c r="I140" s="15">
        <v>3.745663</v>
      </c>
      <c r="J140" s="15">
        <v>3.7606190000000002</v>
      </c>
      <c r="K140" s="15">
        <v>3.7662629999999999</v>
      </c>
      <c r="L140" s="15">
        <v>3.8121870000000002</v>
      </c>
      <c r="M140" s="15">
        <v>3.848023</v>
      </c>
      <c r="N140" s="15">
        <v>3.8676759999999999</v>
      </c>
      <c r="O140" s="15">
        <v>3.8864860000000001</v>
      </c>
      <c r="P140" s="15">
        <v>3.9151630000000002</v>
      </c>
      <c r="Q140" s="15">
        <v>3.9256220000000002</v>
      </c>
      <c r="R140" s="15">
        <v>3.9454050000000001</v>
      </c>
      <c r="S140" s="15">
        <v>3.9776790000000002</v>
      </c>
      <c r="T140" s="15">
        <v>4.0158310000000004</v>
      </c>
      <c r="U140" s="15">
        <v>4.0418450000000004</v>
      </c>
      <c r="V140" s="15">
        <v>4.0610439999999999</v>
      </c>
      <c r="W140" s="15">
        <v>4.0884359999999997</v>
      </c>
      <c r="X140" s="15">
        <v>4.1154989999999998</v>
      </c>
      <c r="Y140" s="15">
        <v>4.1402890000000001</v>
      </c>
      <c r="Z140" s="15">
        <v>4.1748459999999996</v>
      </c>
      <c r="AA140" s="15">
        <v>4.2130289999999997</v>
      </c>
      <c r="AB140" s="15">
        <v>4.2642920000000002</v>
      </c>
      <c r="AC140" s="15">
        <v>4.3131069999999996</v>
      </c>
      <c r="AD140" s="16">
        <v>7.9360000000000003E-3</v>
      </c>
    </row>
    <row r="141" spans="1:30" ht="15" customHeight="1" x14ac:dyDescent="0.25">
      <c r="A141" s="10" t="s">
        <v>218</v>
      </c>
      <c r="B141" s="14" t="s">
        <v>11</v>
      </c>
      <c r="C141" s="15">
        <v>35.955952000000003</v>
      </c>
      <c r="D141" s="15">
        <v>36.486893000000002</v>
      </c>
      <c r="E141" s="15">
        <v>36.785187000000001</v>
      </c>
      <c r="F141" s="15">
        <v>37.142840999999997</v>
      </c>
      <c r="G141" s="15">
        <v>37.563609999999997</v>
      </c>
      <c r="H141" s="15">
        <v>37.81324</v>
      </c>
      <c r="I141" s="15">
        <v>37.849677999999997</v>
      </c>
      <c r="J141" s="15">
        <v>37.763458</v>
      </c>
      <c r="K141" s="15">
        <v>37.605682000000002</v>
      </c>
      <c r="L141" s="15">
        <v>37.547848000000002</v>
      </c>
      <c r="M141" s="15">
        <v>37.451163999999999</v>
      </c>
      <c r="N141" s="15">
        <v>37.313071999999998</v>
      </c>
      <c r="O141" s="15">
        <v>37.150379000000001</v>
      </c>
      <c r="P141" s="15">
        <v>36.974369000000003</v>
      </c>
      <c r="Q141" s="15">
        <v>36.787277000000003</v>
      </c>
      <c r="R141" s="15">
        <v>36.668308000000003</v>
      </c>
      <c r="S141" s="15">
        <v>36.615882999999997</v>
      </c>
      <c r="T141" s="15">
        <v>36.605854000000001</v>
      </c>
      <c r="U141" s="15">
        <v>36.615822000000001</v>
      </c>
      <c r="V141" s="15">
        <v>36.656796</v>
      </c>
      <c r="W141" s="15">
        <v>36.728530999999997</v>
      </c>
      <c r="X141" s="15">
        <v>36.808449000000003</v>
      </c>
      <c r="Y141" s="15">
        <v>36.898159</v>
      </c>
      <c r="Z141" s="15">
        <v>37.039597000000001</v>
      </c>
      <c r="AA141" s="15">
        <v>37.203453000000003</v>
      </c>
      <c r="AB141" s="15">
        <v>37.351944000000003</v>
      </c>
      <c r="AC141" s="15">
        <v>37.523353999999998</v>
      </c>
      <c r="AD141" s="16">
        <v>1.121E-3</v>
      </c>
    </row>
    <row r="142" spans="1:30" ht="15" customHeight="1" x14ac:dyDescent="0.25">
      <c r="A142" s="10" t="s">
        <v>219</v>
      </c>
      <c r="B142" s="14" t="s">
        <v>12</v>
      </c>
      <c r="C142" s="15">
        <v>25.112558</v>
      </c>
      <c r="D142" s="15">
        <v>25.788757</v>
      </c>
      <c r="E142" s="15">
        <v>26.068629999999999</v>
      </c>
      <c r="F142" s="15">
        <v>26.322005999999998</v>
      </c>
      <c r="G142" s="15">
        <v>26.016365</v>
      </c>
      <c r="H142" s="15">
        <v>25.916695000000001</v>
      </c>
      <c r="I142" s="15">
        <v>25.453423999999998</v>
      </c>
      <c r="J142" s="15">
        <v>25.241388000000001</v>
      </c>
      <c r="K142" s="15">
        <v>25.534120999999999</v>
      </c>
      <c r="L142" s="15">
        <v>25.904959000000002</v>
      </c>
      <c r="M142" s="15">
        <v>26.448841000000002</v>
      </c>
      <c r="N142" s="15">
        <v>26.913844999999998</v>
      </c>
      <c r="O142" s="15">
        <v>27.367908</v>
      </c>
      <c r="P142" s="15">
        <v>27.856356000000002</v>
      </c>
      <c r="Q142" s="15">
        <v>28.244778</v>
      </c>
      <c r="R142" s="15">
        <v>28.688578</v>
      </c>
      <c r="S142" s="15">
        <v>28.974543000000001</v>
      </c>
      <c r="T142" s="15">
        <v>28.995985000000001</v>
      </c>
      <c r="U142" s="15">
        <v>29.054542999999999</v>
      </c>
      <c r="V142" s="15">
        <v>29.261797000000001</v>
      </c>
      <c r="W142" s="15">
        <v>29.499161000000001</v>
      </c>
      <c r="X142" s="15">
        <v>29.690180000000002</v>
      </c>
      <c r="Y142" s="15">
        <v>30.05735</v>
      </c>
      <c r="Z142" s="15">
        <v>30.238375000000001</v>
      </c>
      <c r="AA142" s="15">
        <v>30.631934999999999</v>
      </c>
      <c r="AB142" s="15">
        <v>30.991402000000001</v>
      </c>
      <c r="AC142" s="15">
        <v>31.326998</v>
      </c>
      <c r="AD142" s="16">
        <v>7.8120000000000004E-3</v>
      </c>
    </row>
    <row r="143" spans="1:30" ht="15" customHeight="1" x14ac:dyDescent="0.25">
      <c r="A143" s="10" t="s">
        <v>220</v>
      </c>
      <c r="B143" s="14" t="s">
        <v>27</v>
      </c>
      <c r="C143" s="15">
        <v>0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6" t="s">
        <v>28</v>
      </c>
    </row>
    <row r="144" spans="1:30" ht="15" customHeight="1" x14ac:dyDescent="0.25">
      <c r="A144" s="10" t="s">
        <v>221</v>
      </c>
      <c r="B144" s="14" t="s">
        <v>29</v>
      </c>
      <c r="C144" s="15">
        <v>1.5503089999999999</v>
      </c>
      <c r="D144" s="15">
        <v>1.6331039999999999</v>
      </c>
      <c r="E144" s="15">
        <v>1.6485780000000001</v>
      </c>
      <c r="F144" s="15">
        <v>1.677834</v>
      </c>
      <c r="G144" s="15">
        <v>1.703003</v>
      </c>
      <c r="H144" s="15">
        <v>1.7207870000000001</v>
      </c>
      <c r="I144" s="15">
        <v>1.761218</v>
      </c>
      <c r="J144" s="15">
        <v>1.781177</v>
      </c>
      <c r="K144" s="15">
        <v>1.8155809999999999</v>
      </c>
      <c r="L144" s="15">
        <v>1.86633</v>
      </c>
      <c r="M144" s="15">
        <v>1.9080189999999999</v>
      </c>
      <c r="N144" s="15">
        <v>1.936404</v>
      </c>
      <c r="O144" s="15">
        <v>1.954974</v>
      </c>
      <c r="P144" s="15">
        <v>1.9818009999999999</v>
      </c>
      <c r="Q144" s="15">
        <v>2.0057140000000002</v>
      </c>
      <c r="R144" s="15">
        <v>2.0389370000000002</v>
      </c>
      <c r="S144" s="15">
        <v>2.0638260000000002</v>
      </c>
      <c r="T144" s="15">
        <v>2.0847370000000001</v>
      </c>
      <c r="U144" s="15">
        <v>2.1069429999999998</v>
      </c>
      <c r="V144" s="15">
        <v>2.1315249999999999</v>
      </c>
      <c r="W144" s="15">
        <v>2.161721</v>
      </c>
      <c r="X144" s="15">
        <v>2.1896779999999998</v>
      </c>
      <c r="Y144" s="15">
        <v>2.2245949999999999</v>
      </c>
      <c r="Z144" s="15">
        <v>2.2391000000000001</v>
      </c>
      <c r="AA144" s="15">
        <v>2.256853</v>
      </c>
      <c r="AB144" s="15">
        <v>2.2804579999999999</v>
      </c>
      <c r="AC144" s="15">
        <v>2.3052109999999999</v>
      </c>
      <c r="AD144" s="16">
        <v>1.3883E-2</v>
      </c>
    </row>
    <row r="145" spans="1:30" ht="15" customHeight="1" x14ac:dyDescent="0.25">
      <c r="A145" s="10" t="s">
        <v>222</v>
      </c>
      <c r="B145" s="14" t="s">
        <v>132</v>
      </c>
      <c r="C145" s="15">
        <v>0</v>
      </c>
      <c r="D145" s="15">
        <v>0</v>
      </c>
      <c r="E145" s="15">
        <v>1.8352E-2</v>
      </c>
      <c r="F145" s="15">
        <v>5.0049999999999997E-2</v>
      </c>
      <c r="G145" s="15">
        <v>0.108997</v>
      </c>
      <c r="H145" s="15">
        <v>0.146866</v>
      </c>
      <c r="I145" s="15">
        <v>0.25563599999999997</v>
      </c>
      <c r="J145" s="15">
        <v>0.31450699999999998</v>
      </c>
      <c r="K145" s="15">
        <v>0.35574699999999998</v>
      </c>
      <c r="L145" s="15">
        <v>0.41760700000000001</v>
      </c>
      <c r="M145" s="15">
        <v>0.458847</v>
      </c>
      <c r="N145" s="15">
        <v>0.47678700000000002</v>
      </c>
      <c r="O145" s="15">
        <v>0.477074</v>
      </c>
      <c r="P145" s="15">
        <v>0.48596200000000001</v>
      </c>
      <c r="Q145" s="15">
        <v>0.49243700000000001</v>
      </c>
      <c r="R145" s="15">
        <v>0.50695999999999997</v>
      </c>
      <c r="S145" s="15">
        <v>0.52758000000000005</v>
      </c>
      <c r="T145" s="15">
        <v>0.55507300000000004</v>
      </c>
      <c r="U145" s="15">
        <v>0.58256600000000003</v>
      </c>
      <c r="V145" s="15">
        <v>0.60318700000000003</v>
      </c>
      <c r="W145" s="15">
        <v>0.623807</v>
      </c>
      <c r="X145" s="15">
        <v>0.64442699999999997</v>
      </c>
      <c r="Y145" s="15">
        <v>0.65817300000000001</v>
      </c>
      <c r="Z145" s="15">
        <v>0.66504700000000005</v>
      </c>
      <c r="AA145" s="15">
        <v>0.66504700000000005</v>
      </c>
      <c r="AB145" s="15">
        <v>0.67879299999999998</v>
      </c>
      <c r="AC145" s="15">
        <v>0.69254000000000004</v>
      </c>
      <c r="AD145" s="16" t="s">
        <v>28</v>
      </c>
    </row>
    <row r="146" spans="1:30" ht="15" customHeight="1" x14ac:dyDescent="0.25">
      <c r="A146" s="10" t="s">
        <v>223</v>
      </c>
      <c r="B146" s="14" t="s">
        <v>38</v>
      </c>
      <c r="C146" s="15">
        <v>0.86518099999999998</v>
      </c>
      <c r="D146" s="15">
        <v>0.89151499999999995</v>
      </c>
      <c r="E146" s="15">
        <v>0.90491999999999995</v>
      </c>
      <c r="F146" s="15">
        <v>0.91438399999999997</v>
      </c>
      <c r="G146" s="15">
        <v>0.86958500000000005</v>
      </c>
      <c r="H146" s="15">
        <v>0.82686499999999996</v>
      </c>
      <c r="I146" s="15">
        <v>0.833789</v>
      </c>
      <c r="J146" s="15">
        <v>0.83604900000000004</v>
      </c>
      <c r="K146" s="15">
        <v>0.84836100000000003</v>
      </c>
      <c r="L146" s="15">
        <v>0.86741800000000002</v>
      </c>
      <c r="M146" s="15">
        <v>0.88170300000000001</v>
      </c>
      <c r="N146" s="15">
        <v>0.89049900000000004</v>
      </c>
      <c r="O146" s="15">
        <v>0.89592700000000003</v>
      </c>
      <c r="P146" s="15">
        <v>0.90706900000000001</v>
      </c>
      <c r="Q146" s="15">
        <v>0.91503199999999996</v>
      </c>
      <c r="R146" s="15">
        <v>0.928531</v>
      </c>
      <c r="S146" s="15">
        <v>0.94095300000000004</v>
      </c>
      <c r="T146" s="15">
        <v>0.95031200000000005</v>
      </c>
      <c r="U146" s="15">
        <v>0.958955</v>
      </c>
      <c r="V146" s="15">
        <v>0.96998600000000001</v>
      </c>
      <c r="W146" s="15">
        <v>0.98372800000000005</v>
      </c>
      <c r="X146" s="15">
        <v>0.99770800000000004</v>
      </c>
      <c r="Y146" s="15">
        <v>1.013717</v>
      </c>
      <c r="Z146" s="15">
        <v>1.0234239999999999</v>
      </c>
      <c r="AA146" s="15">
        <v>1.0373019999999999</v>
      </c>
      <c r="AB146" s="15">
        <v>1.0534859999999999</v>
      </c>
      <c r="AC146" s="15">
        <v>1.0691919999999999</v>
      </c>
      <c r="AD146" s="16">
        <v>7.2960000000000004E-3</v>
      </c>
    </row>
    <row r="147" spans="1:30" ht="15" customHeight="1" x14ac:dyDescent="0.25">
      <c r="A147" s="10" t="s">
        <v>224</v>
      </c>
      <c r="B147" s="14" t="s">
        <v>30</v>
      </c>
      <c r="C147" s="15">
        <v>27.528047999999998</v>
      </c>
      <c r="D147" s="15">
        <v>28.313376999999999</v>
      </c>
      <c r="E147" s="15">
        <v>28.640481999999999</v>
      </c>
      <c r="F147" s="15">
        <v>28.964275000000001</v>
      </c>
      <c r="G147" s="15">
        <v>28.697949999999999</v>
      </c>
      <c r="H147" s="15">
        <v>28.611214</v>
      </c>
      <c r="I147" s="15">
        <v>28.304069999999999</v>
      </c>
      <c r="J147" s="15">
        <v>28.173120000000001</v>
      </c>
      <c r="K147" s="15">
        <v>28.553809999999999</v>
      </c>
      <c r="L147" s="15">
        <v>29.056312999999999</v>
      </c>
      <c r="M147" s="15">
        <v>29.697410999999999</v>
      </c>
      <c r="N147" s="15">
        <v>30.217533</v>
      </c>
      <c r="O147" s="15">
        <v>30.695882999999998</v>
      </c>
      <c r="P147" s="15">
        <v>31.231190000000002</v>
      </c>
      <c r="Q147" s="15">
        <v>31.657961</v>
      </c>
      <c r="R147" s="15">
        <v>32.163006000000003</v>
      </c>
      <c r="S147" s="15">
        <v>32.506900999999999</v>
      </c>
      <c r="T147" s="15">
        <v>32.586109</v>
      </c>
      <c r="U147" s="15">
        <v>32.703006999999999</v>
      </c>
      <c r="V147" s="15">
        <v>32.966495999999999</v>
      </c>
      <c r="W147" s="15">
        <v>33.268416999999999</v>
      </c>
      <c r="X147" s="15">
        <v>33.521991999999997</v>
      </c>
      <c r="Y147" s="15">
        <v>33.953834999999998</v>
      </c>
      <c r="Z147" s="15">
        <v>34.165947000000003</v>
      </c>
      <c r="AA147" s="15">
        <v>34.591137000000003</v>
      </c>
      <c r="AB147" s="15">
        <v>35.004139000000002</v>
      </c>
      <c r="AC147" s="15">
        <v>35.393940000000001</v>
      </c>
      <c r="AD147" s="16">
        <v>8.9680000000000003E-3</v>
      </c>
    </row>
    <row r="148" spans="1:30" ht="15" customHeight="1" x14ac:dyDescent="0.25">
      <c r="A148" s="10" t="s">
        <v>225</v>
      </c>
      <c r="B148" s="14" t="s">
        <v>31</v>
      </c>
      <c r="C148" s="15">
        <v>0.5837</v>
      </c>
      <c r="D148" s="15">
        <v>0.53890000000000005</v>
      </c>
      <c r="E148" s="15">
        <v>0.48809999999999998</v>
      </c>
      <c r="F148" s="15">
        <v>0.46510000000000001</v>
      </c>
      <c r="G148" s="15">
        <v>0.44587500000000002</v>
      </c>
      <c r="H148" s="15">
        <v>0.44513599999999998</v>
      </c>
      <c r="I148" s="15">
        <v>0.41469899999999998</v>
      </c>
      <c r="J148" s="15">
        <v>0.43171700000000002</v>
      </c>
      <c r="K148" s="15">
        <v>0.44355899999999998</v>
      </c>
      <c r="L148" s="15">
        <v>0.44271199999999999</v>
      </c>
      <c r="M148" s="15">
        <v>0.43871900000000003</v>
      </c>
      <c r="N148" s="15">
        <v>0.45130999999999999</v>
      </c>
      <c r="O148" s="15">
        <v>0.45866800000000002</v>
      </c>
      <c r="P148" s="15">
        <v>0.44737399999999999</v>
      </c>
      <c r="Q148" s="15">
        <v>0.44232500000000002</v>
      </c>
      <c r="R148" s="15">
        <v>0.46112900000000001</v>
      </c>
      <c r="S148" s="15">
        <v>0.46674700000000002</v>
      </c>
      <c r="T148" s="15">
        <v>0.46089599999999997</v>
      </c>
      <c r="U148" s="15">
        <v>0.45083800000000002</v>
      </c>
      <c r="V148" s="15">
        <v>0.44583299999999998</v>
      </c>
      <c r="W148" s="15">
        <v>0.43962400000000001</v>
      </c>
      <c r="X148" s="15">
        <v>0.433471</v>
      </c>
      <c r="Y148" s="15">
        <v>0.424537</v>
      </c>
      <c r="Z148" s="15">
        <v>0.42135099999999998</v>
      </c>
      <c r="AA148" s="15">
        <v>0.41613299999999998</v>
      </c>
      <c r="AB148" s="15">
        <v>0.40307500000000002</v>
      </c>
      <c r="AC148" s="15">
        <v>0.39514899999999997</v>
      </c>
      <c r="AD148" s="16">
        <v>-1.2333999999999999E-2</v>
      </c>
    </row>
    <row r="149" spans="1:30" ht="15" customHeight="1" x14ac:dyDescent="0.25">
      <c r="A149" s="10" t="s">
        <v>226</v>
      </c>
      <c r="B149" s="14" t="s">
        <v>42</v>
      </c>
      <c r="C149" s="15">
        <v>17.342768</v>
      </c>
      <c r="D149" s="15">
        <v>14.958128</v>
      </c>
      <c r="E149" s="15">
        <v>15.004189999999999</v>
      </c>
      <c r="F149" s="15">
        <v>15.073525</v>
      </c>
      <c r="G149" s="15">
        <v>15.215038</v>
      </c>
      <c r="H149" s="15">
        <v>15.216512</v>
      </c>
      <c r="I149" s="15">
        <v>15.222389</v>
      </c>
      <c r="J149" s="15">
        <v>14.78223</v>
      </c>
      <c r="K149" s="15">
        <v>14.250795</v>
      </c>
      <c r="L149" s="15">
        <v>14.003256</v>
      </c>
      <c r="M149" s="15">
        <v>13.469378000000001</v>
      </c>
      <c r="N149" s="15">
        <v>13.038371</v>
      </c>
      <c r="O149" s="15">
        <v>12.659727</v>
      </c>
      <c r="P149" s="15">
        <v>12.129873999999999</v>
      </c>
      <c r="Q149" s="15">
        <v>11.669689999999999</v>
      </c>
      <c r="R149" s="15">
        <v>11.196626</v>
      </c>
      <c r="S149" s="15">
        <v>10.855165</v>
      </c>
      <c r="T149" s="15">
        <v>10.875071999999999</v>
      </c>
      <c r="U149" s="15">
        <v>10.920843</v>
      </c>
      <c r="V149" s="15">
        <v>10.853692000000001</v>
      </c>
      <c r="W149" s="15">
        <v>10.794354</v>
      </c>
      <c r="X149" s="15">
        <v>10.770564</v>
      </c>
      <c r="Y149" s="15">
        <v>10.658585</v>
      </c>
      <c r="Z149" s="15">
        <v>10.638267000000001</v>
      </c>
      <c r="AA149" s="15">
        <v>10.528172</v>
      </c>
      <c r="AB149" s="15">
        <v>10.425724000000001</v>
      </c>
      <c r="AC149" s="15">
        <v>10.340013000000001</v>
      </c>
      <c r="AD149" s="16">
        <v>-1.4661E-2</v>
      </c>
    </row>
    <row r="150" spans="1:30" ht="15" customHeight="1" x14ac:dyDescent="0.25">
      <c r="A150" s="10" t="s">
        <v>227</v>
      </c>
      <c r="B150" s="14" t="s">
        <v>33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6" t="s">
        <v>28</v>
      </c>
    </row>
    <row r="151" spans="1:30" ht="15" customHeight="1" x14ac:dyDescent="0.25">
      <c r="A151" s="10" t="s">
        <v>228</v>
      </c>
      <c r="B151" s="14" t="s">
        <v>34</v>
      </c>
      <c r="C151" s="15">
        <v>-2.1600000000000001E-2</v>
      </c>
      <c r="D151" s="15">
        <v>-1.6899999999999998E-2</v>
      </c>
      <c r="E151" s="15">
        <v>7.7999999999999996E-3</v>
      </c>
      <c r="F151" s="15">
        <v>-5.4999999999999997E-3</v>
      </c>
      <c r="G151" s="15">
        <v>1.6000000000000001E-4</v>
      </c>
      <c r="H151" s="15">
        <v>-1.2110000000000001E-3</v>
      </c>
      <c r="I151" s="15">
        <v>-1.3013E-2</v>
      </c>
      <c r="J151" s="15">
        <v>-6.7710000000000001E-3</v>
      </c>
      <c r="K151" s="15">
        <v>-7.8009999999999998E-3</v>
      </c>
      <c r="L151" s="15">
        <v>-5.6350000000000003E-3</v>
      </c>
      <c r="M151" s="15">
        <v>-5.091E-3</v>
      </c>
      <c r="N151" s="15">
        <v>-3.235E-3</v>
      </c>
      <c r="O151" s="15">
        <v>-2.5839999999999999E-3</v>
      </c>
      <c r="P151" s="15">
        <v>-2.104E-3</v>
      </c>
      <c r="Q151" s="15">
        <v>-1.5070000000000001E-3</v>
      </c>
      <c r="R151" s="15">
        <v>-5.1400000000000003E-4</v>
      </c>
      <c r="S151" s="15">
        <v>-3.4E-5</v>
      </c>
      <c r="T151" s="15">
        <v>8.34E-4</v>
      </c>
      <c r="U151" s="15">
        <v>1.8320000000000001E-3</v>
      </c>
      <c r="V151" s="15">
        <v>3.0339999999999998E-3</v>
      </c>
      <c r="W151" s="15">
        <v>4.235E-3</v>
      </c>
      <c r="X151" s="15">
        <v>5.5909999999999996E-3</v>
      </c>
      <c r="Y151" s="15">
        <v>7.0479999999999996E-3</v>
      </c>
      <c r="Z151" s="15">
        <v>8.7919999999999995E-3</v>
      </c>
      <c r="AA151" s="15">
        <v>1.0481000000000001E-2</v>
      </c>
      <c r="AB151" s="15">
        <v>1.2377000000000001E-2</v>
      </c>
      <c r="AC151" s="15">
        <v>1.4597000000000001E-2</v>
      </c>
      <c r="AD151" s="16" t="s">
        <v>28</v>
      </c>
    </row>
    <row r="152" spans="1:30" ht="15" customHeight="1" x14ac:dyDescent="0.25">
      <c r="A152" s="10" t="s">
        <v>229</v>
      </c>
      <c r="B152" s="14" t="s">
        <v>35</v>
      </c>
      <c r="C152" s="15">
        <v>17.904869000000001</v>
      </c>
      <c r="D152" s="15">
        <v>15.480128000000001</v>
      </c>
      <c r="E152" s="15">
        <v>15.500090999999999</v>
      </c>
      <c r="F152" s="15">
        <v>15.533125999999999</v>
      </c>
      <c r="G152" s="15">
        <v>15.661073999999999</v>
      </c>
      <c r="H152" s="15">
        <v>15.660437</v>
      </c>
      <c r="I152" s="15">
        <v>15.624076000000001</v>
      </c>
      <c r="J152" s="15">
        <v>15.207176</v>
      </c>
      <c r="K152" s="15">
        <v>14.686553999999999</v>
      </c>
      <c r="L152" s="15">
        <v>14.440332</v>
      </c>
      <c r="M152" s="15">
        <v>13.903007000000001</v>
      </c>
      <c r="N152" s="15">
        <v>13.486446000000001</v>
      </c>
      <c r="O152" s="15">
        <v>13.11581</v>
      </c>
      <c r="P152" s="15">
        <v>12.575144999999999</v>
      </c>
      <c r="Q152" s="15">
        <v>12.110507999999999</v>
      </c>
      <c r="R152" s="15">
        <v>11.657241000000001</v>
      </c>
      <c r="S152" s="15">
        <v>11.321877000000001</v>
      </c>
      <c r="T152" s="15">
        <v>11.336802</v>
      </c>
      <c r="U152" s="15">
        <v>11.373513000000001</v>
      </c>
      <c r="V152" s="15">
        <v>11.30256</v>
      </c>
      <c r="W152" s="15">
        <v>11.238213999999999</v>
      </c>
      <c r="X152" s="15">
        <v>11.209626</v>
      </c>
      <c r="Y152" s="15">
        <v>11.090170000000001</v>
      </c>
      <c r="Z152" s="15">
        <v>11.06841</v>
      </c>
      <c r="AA152" s="15">
        <v>10.954787</v>
      </c>
      <c r="AB152" s="15">
        <v>10.841176000000001</v>
      </c>
      <c r="AC152" s="15">
        <v>10.74976</v>
      </c>
      <c r="AD152" s="16">
        <v>-1.4481000000000001E-2</v>
      </c>
    </row>
    <row r="153" spans="1:30" ht="15" customHeight="1" x14ac:dyDescent="0.25">
      <c r="A153" s="10" t="s">
        <v>230</v>
      </c>
      <c r="B153" s="14" t="s">
        <v>204</v>
      </c>
      <c r="C153" s="15">
        <v>8.3285640000000001</v>
      </c>
      <c r="D153" s="15">
        <v>8.3350279999999994</v>
      </c>
      <c r="E153" s="15">
        <v>8.1641659999999998</v>
      </c>
      <c r="F153" s="15">
        <v>8.2152170000000009</v>
      </c>
      <c r="G153" s="15">
        <v>8.0606299999999997</v>
      </c>
      <c r="H153" s="15">
        <v>8.0493400000000008</v>
      </c>
      <c r="I153" s="15">
        <v>8.1240089999999991</v>
      </c>
      <c r="J153" s="15">
        <v>8.224475</v>
      </c>
      <c r="K153" s="15">
        <v>8.2452079999999999</v>
      </c>
      <c r="L153" s="15">
        <v>8.2452079999999999</v>
      </c>
      <c r="M153" s="15">
        <v>8.2452079999999999</v>
      </c>
      <c r="N153" s="15">
        <v>8.2452079999999999</v>
      </c>
      <c r="O153" s="15">
        <v>8.2452079999999999</v>
      </c>
      <c r="P153" s="15">
        <v>8.2452079999999999</v>
      </c>
      <c r="Q153" s="15">
        <v>8.2452170000000002</v>
      </c>
      <c r="R153" s="15">
        <v>8.2452079999999999</v>
      </c>
      <c r="S153" s="15">
        <v>8.2452079999999999</v>
      </c>
      <c r="T153" s="15">
        <v>8.2452079999999999</v>
      </c>
      <c r="U153" s="15">
        <v>8.2452079999999999</v>
      </c>
      <c r="V153" s="15">
        <v>8.2452079999999999</v>
      </c>
      <c r="W153" s="15">
        <v>8.2452079999999999</v>
      </c>
      <c r="X153" s="15">
        <v>8.2452079999999999</v>
      </c>
      <c r="Y153" s="15">
        <v>8.2452079999999999</v>
      </c>
      <c r="Z153" s="15">
        <v>8.2452079999999999</v>
      </c>
      <c r="AA153" s="15">
        <v>8.2452079999999999</v>
      </c>
      <c r="AB153" s="15">
        <v>8.2452079999999999</v>
      </c>
      <c r="AC153" s="15">
        <v>8.2452079999999999</v>
      </c>
      <c r="AD153" s="16">
        <v>-4.3300000000000001E-4</v>
      </c>
    </row>
    <row r="154" spans="1:30" ht="15" customHeight="1" x14ac:dyDescent="0.25">
      <c r="A154" s="10" t="s">
        <v>231</v>
      </c>
      <c r="B154" s="14" t="s">
        <v>36</v>
      </c>
      <c r="C154" s="15">
        <v>0.74870499999999995</v>
      </c>
      <c r="D154" s="15">
        <v>0.78171199999999996</v>
      </c>
      <c r="E154" s="15">
        <v>0.803705</v>
      </c>
      <c r="F154" s="15">
        <v>0.80806699999999998</v>
      </c>
      <c r="G154" s="15">
        <v>0.83965999999999996</v>
      </c>
      <c r="H154" s="15">
        <v>0.83299199999999995</v>
      </c>
      <c r="I154" s="15">
        <v>0.825071</v>
      </c>
      <c r="J154" s="15">
        <v>0.81256799999999996</v>
      </c>
      <c r="K154" s="15">
        <v>0.809755</v>
      </c>
      <c r="L154" s="15">
        <v>0.80318699999999998</v>
      </c>
      <c r="M154" s="15">
        <v>0.80273700000000003</v>
      </c>
      <c r="N154" s="15">
        <v>0.80232899999999996</v>
      </c>
      <c r="O154" s="15">
        <v>0.80280600000000002</v>
      </c>
      <c r="P154" s="15">
        <v>0.80287900000000001</v>
      </c>
      <c r="Q154" s="15">
        <v>0.80506299999999997</v>
      </c>
      <c r="R154" s="15">
        <v>0.80566599999999999</v>
      </c>
      <c r="S154" s="15">
        <v>0.805064</v>
      </c>
      <c r="T154" s="15">
        <v>0.80571300000000001</v>
      </c>
      <c r="U154" s="15">
        <v>0.80571999999999999</v>
      </c>
      <c r="V154" s="15">
        <v>0.80797200000000002</v>
      </c>
      <c r="W154" s="15">
        <v>0.80818800000000002</v>
      </c>
      <c r="X154" s="15">
        <v>0.81465699999999996</v>
      </c>
      <c r="Y154" s="15">
        <v>0.82287399999999999</v>
      </c>
      <c r="Z154" s="15">
        <v>0.82287399999999999</v>
      </c>
      <c r="AA154" s="15">
        <v>0.831264</v>
      </c>
      <c r="AB154" s="15">
        <v>0.83545800000000003</v>
      </c>
      <c r="AC154" s="15">
        <v>0.83756799999999998</v>
      </c>
      <c r="AD154" s="16">
        <v>2.764E-3</v>
      </c>
    </row>
    <row r="155" spans="1:30" ht="15" customHeight="1" x14ac:dyDescent="0.25">
      <c r="A155" s="10" t="s">
        <v>232</v>
      </c>
      <c r="B155" s="14" t="s">
        <v>233</v>
      </c>
      <c r="C155" s="15">
        <v>7.2580640000000001</v>
      </c>
      <c r="D155" s="15">
        <v>6.9244690000000002</v>
      </c>
      <c r="E155" s="15">
        <v>7.2710929999999996</v>
      </c>
      <c r="F155" s="15">
        <v>7.7394360000000004</v>
      </c>
      <c r="G155" s="15">
        <v>8.1282060000000005</v>
      </c>
      <c r="H155" s="15">
        <v>8.8105039999999999</v>
      </c>
      <c r="I155" s="15">
        <v>9.3965840000000007</v>
      </c>
      <c r="J155" s="15">
        <v>10.208830000000001</v>
      </c>
      <c r="K155" s="15">
        <v>10.654048</v>
      </c>
      <c r="L155" s="15">
        <v>10.860134</v>
      </c>
      <c r="M155" s="15">
        <v>10.959224000000001</v>
      </c>
      <c r="N155" s="15">
        <v>11.040929999999999</v>
      </c>
      <c r="O155" s="15">
        <v>11.111314</v>
      </c>
      <c r="P155" s="15">
        <v>11.215525</v>
      </c>
      <c r="Q155" s="15">
        <v>11.353732000000001</v>
      </c>
      <c r="R155" s="15">
        <v>11.454685</v>
      </c>
      <c r="S155" s="15">
        <v>11.600600999999999</v>
      </c>
      <c r="T155" s="15">
        <v>11.80026</v>
      </c>
      <c r="U155" s="15">
        <v>12.083883</v>
      </c>
      <c r="V155" s="15">
        <v>12.298615</v>
      </c>
      <c r="W155" s="15">
        <v>12.497102999999999</v>
      </c>
      <c r="X155" s="15">
        <v>12.815913999999999</v>
      </c>
      <c r="Y155" s="15">
        <v>12.928122</v>
      </c>
      <c r="Z155" s="15">
        <v>13.309431</v>
      </c>
      <c r="AA155" s="15">
        <v>13.491294</v>
      </c>
      <c r="AB155" s="15">
        <v>13.660529</v>
      </c>
      <c r="AC155" s="15">
        <v>13.963566</v>
      </c>
      <c r="AD155" s="16">
        <v>2.8452999999999999E-2</v>
      </c>
    </row>
    <row r="156" spans="1:30" ht="15" customHeight="1" x14ac:dyDescent="0.25">
      <c r="A156" s="10" t="s">
        <v>234</v>
      </c>
      <c r="B156" s="14" t="s">
        <v>40</v>
      </c>
      <c r="C156" s="15">
        <v>3.9999999999999998E-6</v>
      </c>
      <c r="D156" s="15">
        <v>3.5500000000000001E-4</v>
      </c>
      <c r="E156" s="15">
        <v>7.8100000000000001E-4</v>
      </c>
      <c r="F156" s="15">
        <v>1.2440000000000001E-3</v>
      </c>
      <c r="G156" s="15">
        <v>2.0590000000000001E-3</v>
      </c>
      <c r="H156" s="15">
        <v>3.9139999999999999E-3</v>
      </c>
      <c r="I156" s="15">
        <v>6.764E-3</v>
      </c>
      <c r="J156" s="15">
        <v>1.0361E-2</v>
      </c>
      <c r="K156" s="15">
        <v>1.43E-2</v>
      </c>
      <c r="L156" s="15">
        <v>1.8534999999999999E-2</v>
      </c>
      <c r="M156" s="15">
        <v>2.2904000000000001E-2</v>
      </c>
      <c r="N156" s="15">
        <v>2.733E-2</v>
      </c>
      <c r="O156" s="15">
        <v>3.1040999999999999E-2</v>
      </c>
      <c r="P156" s="15">
        <v>3.4277000000000002E-2</v>
      </c>
      <c r="Q156" s="15">
        <v>3.7197000000000001E-2</v>
      </c>
      <c r="R156" s="15">
        <v>4.0141000000000003E-2</v>
      </c>
      <c r="S156" s="15">
        <v>4.2962E-2</v>
      </c>
      <c r="T156" s="15">
        <v>4.564E-2</v>
      </c>
      <c r="U156" s="15">
        <v>4.8080999999999999E-2</v>
      </c>
      <c r="V156" s="15">
        <v>5.0374000000000002E-2</v>
      </c>
      <c r="W156" s="15">
        <v>5.2492999999999998E-2</v>
      </c>
      <c r="X156" s="15">
        <v>5.4420999999999997E-2</v>
      </c>
      <c r="Y156" s="15">
        <v>5.6167000000000002E-2</v>
      </c>
      <c r="Z156" s="15">
        <v>5.7761E-2</v>
      </c>
      <c r="AA156" s="15">
        <v>5.9181999999999998E-2</v>
      </c>
      <c r="AB156" s="15">
        <v>6.0493999999999999E-2</v>
      </c>
      <c r="AC156" s="15">
        <v>6.1749999999999999E-2</v>
      </c>
      <c r="AD156" s="16">
        <v>0.229133</v>
      </c>
    </row>
    <row r="157" spans="1:30" ht="15" customHeight="1" x14ac:dyDescent="0.25">
      <c r="A157" s="10" t="s">
        <v>235</v>
      </c>
      <c r="B157" s="14" t="s">
        <v>44</v>
      </c>
      <c r="C157" s="15">
        <v>0.225214</v>
      </c>
      <c r="D157" s="15">
        <v>0.225214</v>
      </c>
      <c r="E157" s="15">
        <v>0.225214</v>
      </c>
      <c r="F157" s="15">
        <v>0.225214</v>
      </c>
      <c r="G157" s="15">
        <v>0.225214</v>
      </c>
      <c r="H157" s="15">
        <v>0.225214</v>
      </c>
      <c r="I157" s="15">
        <v>0.225214</v>
      </c>
      <c r="J157" s="15">
        <v>0.225214</v>
      </c>
      <c r="K157" s="15">
        <v>0.225214</v>
      </c>
      <c r="L157" s="15">
        <v>0.225214</v>
      </c>
      <c r="M157" s="15">
        <v>0.225214</v>
      </c>
      <c r="N157" s="15">
        <v>0.225214</v>
      </c>
      <c r="O157" s="15">
        <v>0.225214</v>
      </c>
      <c r="P157" s="15">
        <v>0.225214</v>
      </c>
      <c r="Q157" s="15">
        <v>0.225214</v>
      </c>
      <c r="R157" s="15">
        <v>0.225214</v>
      </c>
      <c r="S157" s="15">
        <v>0.225214</v>
      </c>
      <c r="T157" s="15">
        <v>0.225214</v>
      </c>
      <c r="U157" s="15">
        <v>0.225214</v>
      </c>
      <c r="V157" s="15">
        <v>0.225214</v>
      </c>
      <c r="W157" s="15">
        <v>0.225214</v>
      </c>
      <c r="X157" s="15">
        <v>0.225214</v>
      </c>
      <c r="Y157" s="15">
        <v>0.225214</v>
      </c>
      <c r="Z157" s="15">
        <v>0.225214</v>
      </c>
      <c r="AA157" s="15">
        <v>0.225214</v>
      </c>
      <c r="AB157" s="15">
        <v>0.225214</v>
      </c>
      <c r="AC157" s="15">
        <v>0.225214</v>
      </c>
      <c r="AD157" s="16">
        <v>0</v>
      </c>
    </row>
    <row r="158" spans="1:30" ht="15" customHeight="1" x14ac:dyDescent="0.25">
      <c r="A158" s="10" t="s">
        <v>236</v>
      </c>
      <c r="B158" s="14" t="s">
        <v>45</v>
      </c>
      <c r="C158" s="15">
        <v>0.17843200000000001</v>
      </c>
      <c r="D158" s="15">
        <v>0.192882</v>
      </c>
      <c r="E158" s="15">
        <v>0.177731</v>
      </c>
      <c r="F158" s="15">
        <v>7.8363000000000002E-2</v>
      </c>
      <c r="G158" s="15">
        <v>0.19309699999999999</v>
      </c>
      <c r="H158" s="15">
        <v>0.19566</v>
      </c>
      <c r="I158" s="15">
        <v>0.19387099999999999</v>
      </c>
      <c r="J158" s="15">
        <v>0.21201</v>
      </c>
      <c r="K158" s="15">
        <v>0.21159900000000001</v>
      </c>
      <c r="L158" s="15">
        <v>0.20666300000000001</v>
      </c>
      <c r="M158" s="15">
        <v>0.201678</v>
      </c>
      <c r="N158" s="15">
        <v>0.19728699999999999</v>
      </c>
      <c r="O158" s="15">
        <v>0.19054299999999999</v>
      </c>
      <c r="P158" s="15">
        <v>0.18742900000000001</v>
      </c>
      <c r="Q158" s="15">
        <v>0.17740400000000001</v>
      </c>
      <c r="R158" s="15">
        <v>0.173095</v>
      </c>
      <c r="S158" s="15">
        <v>0.17166400000000001</v>
      </c>
      <c r="T158" s="15">
        <v>0.17385600000000001</v>
      </c>
      <c r="U158" s="15">
        <v>0.16384000000000001</v>
      </c>
      <c r="V158" s="15">
        <v>0.16128600000000001</v>
      </c>
      <c r="W158" s="15">
        <v>0.15876299999999999</v>
      </c>
      <c r="X158" s="15">
        <v>0.15703900000000001</v>
      </c>
      <c r="Y158" s="15">
        <v>0.154695</v>
      </c>
      <c r="Z158" s="15">
        <v>0.15262400000000001</v>
      </c>
      <c r="AA158" s="15">
        <v>0.15055099999999999</v>
      </c>
      <c r="AB158" s="15">
        <v>0.148479</v>
      </c>
      <c r="AC158" s="15">
        <v>0.14638000000000001</v>
      </c>
      <c r="AD158" s="16">
        <v>-1.0973999999999999E-2</v>
      </c>
    </row>
    <row r="159" spans="1:30" ht="15" customHeight="1" x14ac:dyDescent="0.2">
      <c r="A159" s="10" t="s">
        <v>237</v>
      </c>
      <c r="B159" s="13" t="s">
        <v>17</v>
      </c>
      <c r="C159" s="17">
        <v>98.127846000000005</v>
      </c>
      <c r="D159" s="17">
        <v>96.740059000000002</v>
      </c>
      <c r="E159" s="17">
        <v>97.568443000000002</v>
      </c>
      <c r="F159" s="17">
        <v>98.707779000000002</v>
      </c>
      <c r="G159" s="17">
        <v>99.371498000000003</v>
      </c>
      <c r="H159" s="17">
        <v>100.20251500000001</v>
      </c>
      <c r="I159" s="17">
        <v>100.549339</v>
      </c>
      <c r="J159" s="17">
        <v>100.837204</v>
      </c>
      <c r="K159" s="17">
        <v>101.00617200000001</v>
      </c>
      <c r="L159" s="17">
        <v>101.40342699999999</v>
      </c>
      <c r="M159" s="17">
        <v>101.508537</v>
      </c>
      <c r="N159" s="17">
        <v>101.555351</v>
      </c>
      <c r="O159" s="17">
        <v>101.568192</v>
      </c>
      <c r="P159" s="17">
        <v>101.491226</v>
      </c>
      <c r="Q159" s="17">
        <v>101.399567</v>
      </c>
      <c r="R159" s="17">
        <v>101.432564</v>
      </c>
      <c r="S159" s="17">
        <v>101.53537799999999</v>
      </c>
      <c r="T159" s="17">
        <v>101.824654</v>
      </c>
      <c r="U159" s="17">
        <v>102.26428199999999</v>
      </c>
      <c r="V159" s="17">
        <v>102.714516</v>
      </c>
      <c r="W159" s="17">
        <v>103.22213000000001</v>
      </c>
      <c r="X159" s="17">
        <v>103.852524</v>
      </c>
      <c r="Y159" s="17">
        <v>104.37443500000001</v>
      </c>
      <c r="Z159" s="17">
        <v>105.087059</v>
      </c>
      <c r="AA159" s="17">
        <v>105.752075</v>
      </c>
      <c r="AB159" s="17">
        <v>106.372635</v>
      </c>
      <c r="AC159" s="17">
        <v>107.146744</v>
      </c>
      <c r="AD159" s="18">
        <v>4.0949999999999997E-3</v>
      </c>
    </row>
    <row r="161" spans="1:30" ht="15" customHeight="1" x14ac:dyDescent="0.2">
      <c r="B161" s="13" t="s">
        <v>47</v>
      </c>
    </row>
    <row r="162" spans="1:30" ht="15" customHeight="1" x14ac:dyDescent="0.25">
      <c r="A162" s="10" t="s">
        <v>238</v>
      </c>
      <c r="B162" s="14" t="s">
        <v>48</v>
      </c>
      <c r="C162" s="15">
        <v>72.11515</v>
      </c>
      <c r="D162" s="15">
        <v>71.616958999999994</v>
      </c>
      <c r="E162" s="15">
        <v>72.343529000000004</v>
      </c>
      <c r="F162" s="15">
        <v>73.212708000000006</v>
      </c>
      <c r="G162" s="15">
        <v>73.925139999999999</v>
      </c>
      <c r="H162" s="15">
        <v>74.504585000000006</v>
      </c>
      <c r="I162" s="15">
        <v>74.751396</v>
      </c>
      <c r="J162" s="15">
        <v>74.965912000000003</v>
      </c>
      <c r="K162" s="15">
        <v>75.103820999999996</v>
      </c>
      <c r="L162" s="15">
        <v>75.385543999999996</v>
      </c>
      <c r="M162" s="15">
        <v>75.594086000000004</v>
      </c>
      <c r="N162" s="15">
        <v>75.725730999999996</v>
      </c>
      <c r="O162" s="15">
        <v>75.833907999999994</v>
      </c>
      <c r="P162" s="15">
        <v>75.860068999999996</v>
      </c>
      <c r="Q162" s="15">
        <v>75.846367000000001</v>
      </c>
      <c r="R162" s="15">
        <v>75.973990999999998</v>
      </c>
      <c r="S162" s="15">
        <v>76.120666999999997</v>
      </c>
      <c r="T162" s="15">
        <v>76.335021999999995</v>
      </c>
      <c r="U162" s="15">
        <v>76.607276999999996</v>
      </c>
      <c r="V162" s="15">
        <v>76.940414000000004</v>
      </c>
      <c r="W162" s="15">
        <v>77.332260000000005</v>
      </c>
      <c r="X162" s="15">
        <v>77.766379999999998</v>
      </c>
      <c r="Y162" s="15">
        <v>78.210776999999993</v>
      </c>
      <c r="Z162" s="15">
        <v>78.702286000000001</v>
      </c>
      <c r="AA162" s="15">
        <v>79.257294000000002</v>
      </c>
      <c r="AB162" s="15">
        <v>79.764258999999996</v>
      </c>
      <c r="AC162" s="15">
        <v>80.337692000000004</v>
      </c>
      <c r="AD162" s="16">
        <v>4.607E-3</v>
      </c>
    </row>
    <row r="163" spans="1:30" ht="15" customHeight="1" x14ac:dyDescent="0.25">
      <c r="A163" s="10" t="s">
        <v>239</v>
      </c>
      <c r="B163" s="14" t="s">
        <v>49</v>
      </c>
      <c r="C163" s="15">
        <v>98.127846000000005</v>
      </c>
      <c r="D163" s="15">
        <v>96.740059000000002</v>
      </c>
      <c r="E163" s="15">
        <v>97.568443000000002</v>
      </c>
      <c r="F163" s="15">
        <v>98.707779000000002</v>
      </c>
      <c r="G163" s="15">
        <v>99.371498000000003</v>
      </c>
      <c r="H163" s="15">
        <v>100.20251500000001</v>
      </c>
      <c r="I163" s="15">
        <v>100.549339</v>
      </c>
      <c r="J163" s="15">
        <v>100.837204</v>
      </c>
      <c r="K163" s="15">
        <v>101.00617200000001</v>
      </c>
      <c r="L163" s="15">
        <v>101.40342699999999</v>
      </c>
      <c r="M163" s="15">
        <v>101.508537</v>
      </c>
      <c r="N163" s="15">
        <v>101.555351</v>
      </c>
      <c r="O163" s="15">
        <v>101.568192</v>
      </c>
      <c r="P163" s="15">
        <v>101.491226</v>
      </c>
      <c r="Q163" s="15">
        <v>101.399567</v>
      </c>
      <c r="R163" s="15">
        <v>101.432564</v>
      </c>
      <c r="S163" s="15">
        <v>101.53537799999999</v>
      </c>
      <c r="T163" s="15">
        <v>101.824654</v>
      </c>
      <c r="U163" s="15">
        <v>102.26428199999999</v>
      </c>
      <c r="V163" s="15">
        <v>102.714516</v>
      </c>
      <c r="W163" s="15">
        <v>103.22213000000001</v>
      </c>
      <c r="X163" s="15">
        <v>103.852524</v>
      </c>
      <c r="Y163" s="15">
        <v>104.37443500000001</v>
      </c>
      <c r="Z163" s="15">
        <v>105.087059</v>
      </c>
      <c r="AA163" s="15">
        <v>105.752075</v>
      </c>
      <c r="AB163" s="15">
        <v>106.372635</v>
      </c>
      <c r="AC163" s="15">
        <v>107.146744</v>
      </c>
      <c r="AD163" s="16">
        <v>4.0949999999999997E-3</v>
      </c>
    </row>
    <row r="164" spans="1:30" ht="15" customHeight="1" x14ac:dyDescent="0.25">
      <c r="A164" s="10" t="s">
        <v>240</v>
      </c>
      <c r="B164" s="14" t="s">
        <v>50</v>
      </c>
      <c r="C164" s="15">
        <v>1.1389339999999999</v>
      </c>
      <c r="D164" s="15">
        <v>1.1817899999999999</v>
      </c>
      <c r="E164" s="15">
        <v>1.202569</v>
      </c>
      <c r="F164" s="15">
        <v>1.1986730000000001</v>
      </c>
      <c r="G164" s="15">
        <v>1.214888</v>
      </c>
      <c r="H164" s="15">
        <v>1.206677</v>
      </c>
      <c r="I164" s="15">
        <v>1.188231</v>
      </c>
      <c r="J164" s="15">
        <v>1.1695990000000001</v>
      </c>
      <c r="K164" s="15">
        <v>1.156142</v>
      </c>
      <c r="L164" s="15">
        <v>1.141041</v>
      </c>
      <c r="M164" s="15">
        <v>1.1307050000000001</v>
      </c>
      <c r="N164" s="15">
        <v>1.1286400000000001</v>
      </c>
      <c r="O164" s="15">
        <v>1.124744</v>
      </c>
      <c r="P164" s="15">
        <v>1.121923</v>
      </c>
      <c r="Q164" s="15">
        <v>1.1211949999999999</v>
      </c>
      <c r="R164" s="15">
        <v>1.1218090000000001</v>
      </c>
      <c r="S164" s="15">
        <v>1.1211279999999999</v>
      </c>
      <c r="T164" s="15">
        <v>1.124177</v>
      </c>
      <c r="U164" s="15">
        <v>1.1256980000000001</v>
      </c>
      <c r="V164" s="15">
        <v>1.1274029999999999</v>
      </c>
      <c r="W164" s="15">
        <v>1.1348320000000001</v>
      </c>
      <c r="X164" s="15">
        <v>1.14297</v>
      </c>
      <c r="Y164" s="15">
        <v>1.1583410000000001</v>
      </c>
      <c r="Z164" s="15">
        <v>1.172769</v>
      </c>
      <c r="AA164" s="15">
        <v>1.1890529999999999</v>
      </c>
      <c r="AB164" s="15">
        <v>1.2141230000000001</v>
      </c>
      <c r="AC164" s="15">
        <v>1.237303</v>
      </c>
      <c r="AD164" s="16">
        <v>1.838E-3</v>
      </c>
    </row>
    <row r="165" spans="1:30" ht="15" customHeight="1" x14ac:dyDescent="0.25">
      <c r="A165" s="10" t="s">
        <v>241</v>
      </c>
      <c r="B165" s="14" t="s">
        <v>51</v>
      </c>
      <c r="C165" s="15">
        <v>319.46402</v>
      </c>
      <c r="D165" s="15">
        <v>321.87063599999999</v>
      </c>
      <c r="E165" s="15">
        <v>324.49780299999998</v>
      </c>
      <c r="F165" s="15">
        <v>327.128174</v>
      </c>
      <c r="G165" s="15">
        <v>329.75851399999999</v>
      </c>
      <c r="H165" s="15">
        <v>332.38516199999998</v>
      </c>
      <c r="I165" s="15">
        <v>335.00289900000001</v>
      </c>
      <c r="J165" s="15">
        <v>337.60641500000003</v>
      </c>
      <c r="K165" s="15">
        <v>340.19305400000002</v>
      </c>
      <c r="L165" s="15">
        <v>342.75958300000002</v>
      </c>
      <c r="M165" s="15">
        <v>345.30334499999998</v>
      </c>
      <c r="N165" s="15">
        <v>347.82028200000002</v>
      </c>
      <c r="O165" s="15">
        <v>350.309662</v>
      </c>
      <c r="P165" s="15">
        <v>352.76223800000002</v>
      </c>
      <c r="Q165" s="15">
        <v>355.17535400000003</v>
      </c>
      <c r="R165" s="15">
        <v>357.54565400000001</v>
      </c>
      <c r="S165" s="15">
        <v>359.87060500000001</v>
      </c>
      <c r="T165" s="15">
        <v>362.14859000000001</v>
      </c>
      <c r="U165" s="15">
        <v>364.37872299999998</v>
      </c>
      <c r="V165" s="15">
        <v>366.56091300000003</v>
      </c>
      <c r="W165" s="15">
        <v>368.69552599999997</v>
      </c>
      <c r="X165" s="15">
        <v>370.78424100000001</v>
      </c>
      <c r="Y165" s="15">
        <v>372.83203099999997</v>
      </c>
      <c r="Z165" s="15">
        <v>374.84017899999998</v>
      </c>
      <c r="AA165" s="15">
        <v>376.81066900000002</v>
      </c>
      <c r="AB165" s="15">
        <v>378.74603300000001</v>
      </c>
      <c r="AC165" s="15">
        <v>380.64935300000002</v>
      </c>
      <c r="AD165" s="16">
        <v>6.7320000000000001E-3</v>
      </c>
    </row>
    <row r="166" spans="1:30" ht="15" customHeight="1" x14ac:dyDescent="0.25">
      <c r="A166" s="10" t="s">
        <v>242</v>
      </c>
      <c r="B166" s="14" t="s">
        <v>81</v>
      </c>
      <c r="C166" s="19">
        <v>15961.650390999999</v>
      </c>
      <c r="D166" s="19">
        <v>16348.797852</v>
      </c>
      <c r="E166" s="19">
        <v>16840.939452999999</v>
      </c>
      <c r="F166" s="19">
        <v>17334.876952999999</v>
      </c>
      <c r="G166" s="19">
        <v>17739.757812</v>
      </c>
      <c r="H166" s="19">
        <v>18155.410156000002</v>
      </c>
      <c r="I166" s="19">
        <v>18554.6875</v>
      </c>
      <c r="J166" s="19">
        <v>18928.347656000002</v>
      </c>
      <c r="K166" s="19">
        <v>19337.498047000001</v>
      </c>
      <c r="L166" s="19">
        <v>19811.394531000002</v>
      </c>
      <c r="M166" s="19">
        <v>20286.636718999998</v>
      </c>
      <c r="N166" s="19">
        <v>20764.615234000001</v>
      </c>
      <c r="O166" s="19">
        <v>21227.089843999998</v>
      </c>
      <c r="P166" s="19">
        <v>21698.716797000001</v>
      </c>
      <c r="Q166" s="19">
        <v>22178.568359000001</v>
      </c>
      <c r="R166" s="19">
        <v>22638.382812</v>
      </c>
      <c r="S166" s="19">
        <v>23113.074218999998</v>
      </c>
      <c r="T166" s="19">
        <v>23587.652343999998</v>
      </c>
      <c r="U166" s="19">
        <v>24053.974609000001</v>
      </c>
      <c r="V166" s="19">
        <v>24550.644531000002</v>
      </c>
      <c r="W166" s="19">
        <v>25073.882812</v>
      </c>
      <c r="X166" s="19">
        <v>25597.658202999999</v>
      </c>
      <c r="Y166" s="19">
        <v>26139.613281000002</v>
      </c>
      <c r="Z166" s="19">
        <v>26687.705077999999</v>
      </c>
      <c r="AA166" s="19">
        <v>27255.240234000001</v>
      </c>
      <c r="AB166" s="19">
        <v>27821.435547000001</v>
      </c>
      <c r="AC166" s="19">
        <v>28396.554688</v>
      </c>
      <c r="AD166" s="16">
        <v>2.2329999999999999E-2</v>
      </c>
    </row>
    <row r="167" spans="1:30" ht="15" customHeight="1" x14ac:dyDescent="0.2">
      <c r="B167" s="13" t="s">
        <v>52</v>
      </c>
    </row>
    <row r="168" spans="1:30" ht="15" customHeight="1" thickBot="1" x14ac:dyDescent="0.3">
      <c r="A168" s="10" t="s">
        <v>243</v>
      </c>
      <c r="B168" s="14" t="s">
        <v>53</v>
      </c>
      <c r="C168" s="20">
        <v>5405.6206050000001</v>
      </c>
      <c r="D168" s="20">
        <v>5272.9599609999996</v>
      </c>
      <c r="E168" s="20">
        <v>5291.7065430000002</v>
      </c>
      <c r="F168" s="20">
        <v>5321.1499020000001</v>
      </c>
      <c r="G168" s="20">
        <v>5329.4252930000002</v>
      </c>
      <c r="H168" s="20">
        <v>5321.5297849999997</v>
      </c>
      <c r="I168" s="20">
        <v>5289.4726559999999</v>
      </c>
      <c r="J168" s="20">
        <v>5228.638672</v>
      </c>
      <c r="K168" s="20">
        <v>5180.8344729999999</v>
      </c>
      <c r="L168" s="20">
        <v>5173.080078</v>
      </c>
      <c r="M168" s="20">
        <v>5142.888672</v>
      </c>
      <c r="N168" s="20">
        <v>5114.7880859999996</v>
      </c>
      <c r="O168" s="20">
        <v>5087.6352539999998</v>
      </c>
      <c r="P168" s="20">
        <v>5048.6904299999997</v>
      </c>
      <c r="Q168" s="20">
        <v>5011.048828</v>
      </c>
      <c r="R168" s="20">
        <v>4982.8823240000002</v>
      </c>
      <c r="S168" s="20">
        <v>4961.4887699999999</v>
      </c>
      <c r="T168" s="20">
        <v>4958.6411129999997</v>
      </c>
      <c r="U168" s="20">
        <v>4960.2080079999996</v>
      </c>
      <c r="V168" s="20">
        <v>4962.7431640000004</v>
      </c>
      <c r="W168" s="20">
        <v>4970.2666019999997</v>
      </c>
      <c r="X168" s="20">
        <v>4980.25</v>
      </c>
      <c r="Y168" s="20">
        <v>4990.8198240000002</v>
      </c>
      <c r="Z168" s="20">
        <v>5001.4428710000002</v>
      </c>
      <c r="AA168" s="20">
        <v>5015.142578</v>
      </c>
      <c r="AB168" s="20">
        <v>5028.3422849999997</v>
      </c>
      <c r="AC168" s="20">
        <v>5044.1777339999999</v>
      </c>
      <c r="AD168" s="16">
        <v>-1.7730000000000001E-3</v>
      </c>
    </row>
    <row r="169" spans="1:30" ht="15" customHeight="1" x14ac:dyDescent="0.2">
      <c r="B169" s="22" t="s">
        <v>54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</row>
    <row r="170" spans="1:30" ht="15" customHeight="1" x14ac:dyDescent="0.2">
      <c r="B170" s="21" t="s">
        <v>55</v>
      </c>
    </row>
    <row r="171" spans="1:30" ht="15" customHeight="1" x14ac:dyDescent="0.2">
      <c r="B171" s="21" t="s">
        <v>56</v>
      </c>
    </row>
    <row r="172" spans="1:30" ht="15" customHeight="1" x14ac:dyDescent="0.2">
      <c r="B172" s="21" t="s">
        <v>57</v>
      </c>
    </row>
    <row r="173" spans="1:30" ht="15" customHeight="1" x14ac:dyDescent="0.2">
      <c r="B173" s="21" t="s">
        <v>58</v>
      </c>
    </row>
    <row r="174" spans="1:30" ht="15" customHeight="1" x14ac:dyDescent="0.2">
      <c r="B174" s="21" t="s">
        <v>59</v>
      </c>
    </row>
    <row r="175" spans="1:30" ht="15" customHeight="1" x14ac:dyDescent="0.2">
      <c r="B175" s="21" t="s">
        <v>60</v>
      </c>
    </row>
    <row r="176" spans="1:30" ht="15" customHeight="1" x14ac:dyDescent="0.2">
      <c r="B176" s="21" t="s">
        <v>61</v>
      </c>
    </row>
    <row r="177" spans="2:2" ht="15" customHeight="1" x14ac:dyDescent="0.2">
      <c r="B177" s="21" t="s">
        <v>62</v>
      </c>
    </row>
    <row r="178" spans="2:2" ht="15" customHeight="1" x14ac:dyDescent="0.2">
      <c r="B178" s="21" t="s">
        <v>244</v>
      </c>
    </row>
    <row r="179" spans="2:2" ht="15" customHeight="1" x14ac:dyDescent="0.2">
      <c r="B179" s="21" t="s">
        <v>245</v>
      </c>
    </row>
    <row r="180" spans="2:2" ht="15" customHeight="1" x14ac:dyDescent="0.2">
      <c r="B180" s="21" t="s">
        <v>246</v>
      </c>
    </row>
    <row r="181" spans="2:2" ht="15" customHeight="1" x14ac:dyDescent="0.2">
      <c r="B181" s="21" t="s">
        <v>82</v>
      </c>
    </row>
    <row r="182" spans="2:2" ht="15" customHeight="1" x14ac:dyDescent="0.2">
      <c r="B182" s="21" t="s">
        <v>247</v>
      </c>
    </row>
    <row r="183" spans="2:2" ht="15" customHeight="1" x14ac:dyDescent="0.2">
      <c r="B183" s="21" t="s">
        <v>63</v>
      </c>
    </row>
    <row r="184" spans="2:2" ht="15" customHeight="1" x14ac:dyDescent="0.2">
      <c r="B184" s="21" t="s">
        <v>248</v>
      </c>
    </row>
    <row r="185" spans="2:2" ht="15" customHeight="1" x14ac:dyDescent="0.2">
      <c r="B185" s="21" t="s">
        <v>249</v>
      </c>
    </row>
    <row r="186" spans="2:2" ht="15" customHeight="1" x14ac:dyDescent="0.2">
      <c r="B186" s="21" t="s">
        <v>250</v>
      </c>
    </row>
    <row r="187" spans="2:2" ht="15" customHeight="1" x14ac:dyDescent="0.2">
      <c r="B187" s="21" t="s">
        <v>251</v>
      </c>
    </row>
    <row r="188" spans="2:2" ht="15" customHeight="1" x14ac:dyDescent="0.2">
      <c r="B188" s="21" t="s">
        <v>252</v>
      </c>
    </row>
    <row r="189" spans="2:2" ht="15" customHeight="1" x14ac:dyDescent="0.2">
      <c r="B189" s="21" t="s">
        <v>253</v>
      </c>
    </row>
    <row r="190" spans="2:2" ht="15" customHeight="1" x14ac:dyDescent="0.2">
      <c r="B190" s="21" t="s">
        <v>64</v>
      </c>
    </row>
    <row r="191" spans="2:2" ht="15" customHeight="1" x14ac:dyDescent="0.2">
      <c r="B191" s="21" t="s">
        <v>65</v>
      </c>
    </row>
    <row r="192" spans="2:2" ht="15" customHeight="1" x14ac:dyDescent="0.2">
      <c r="B192" s="21" t="s">
        <v>254</v>
      </c>
    </row>
    <row r="193" spans="2:2" ht="15" customHeight="1" x14ac:dyDescent="0.2">
      <c r="B193" s="21" t="s">
        <v>255</v>
      </c>
    </row>
    <row r="194" spans="2:2" ht="15" customHeight="1" x14ac:dyDescent="0.2">
      <c r="B194" s="21" t="s">
        <v>66</v>
      </c>
    </row>
    <row r="195" spans="2:2" ht="15" customHeight="1" x14ac:dyDescent="0.2">
      <c r="B195" s="21" t="s">
        <v>83</v>
      </c>
    </row>
    <row r="196" spans="2:2" ht="15" customHeight="1" x14ac:dyDescent="0.2">
      <c r="B196" s="21" t="s">
        <v>67</v>
      </c>
    </row>
    <row r="197" spans="2:2" ht="15" customHeight="1" x14ac:dyDescent="0.2">
      <c r="B197" s="21" t="s">
        <v>256</v>
      </c>
    </row>
    <row r="198" spans="2:2" ht="15" customHeight="1" x14ac:dyDescent="0.2">
      <c r="B198" s="21" t="s">
        <v>68</v>
      </c>
    </row>
    <row r="199" spans="2:2" ht="15" customHeight="1" x14ac:dyDescent="0.2">
      <c r="B199" s="21" t="s">
        <v>69</v>
      </c>
    </row>
    <row r="200" spans="2:2" ht="15" customHeight="1" x14ac:dyDescent="0.2">
      <c r="B200" s="21" t="s">
        <v>70</v>
      </c>
    </row>
    <row r="201" spans="2:2" ht="15" customHeight="1" x14ac:dyDescent="0.2">
      <c r="B201" s="21" t="s">
        <v>71</v>
      </c>
    </row>
    <row r="202" spans="2:2" ht="15" customHeight="1" x14ac:dyDescent="0.2">
      <c r="B202" s="21" t="s">
        <v>72</v>
      </c>
    </row>
    <row r="203" spans="2:2" ht="15" customHeight="1" x14ac:dyDescent="0.2">
      <c r="B203" s="21" t="s">
        <v>257</v>
      </c>
    </row>
    <row r="204" spans="2:2" ht="15" customHeight="1" x14ac:dyDescent="0.2">
      <c r="B204" s="21" t="s">
        <v>258</v>
      </c>
    </row>
    <row r="205" spans="2:2" ht="15" customHeight="1" x14ac:dyDescent="0.2">
      <c r="B205" s="21" t="s">
        <v>259</v>
      </c>
    </row>
    <row r="206" spans="2:2" ht="15" customHeight="1" x14ac:dyDescent="0.2">
      <c r="B206" s="21" t="s">
        <v>260</v>
      </c>
    </row>
    <row r="207" spans="2:2" ht="15" customHeight="1" x14ac:dyDescent="0.2">
      <c r="B207" s="21" t="s">
        <v>261</v>
      </c>
    </row>
    <row r="208" spans="2:2" ht="15" customHeight="1" x14ac:dyDescent="0.2">
      <c r="B208" s="21" t="s">
        <v>262</v>
      </c>
    </row>
  </sheetData>
  <mergeCells count="1">
    <mergeCell ref="B169:AD169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zoomScaleNormal="100" workbookViewId="0"/>
  </sheetViews>
  <sheetFormatPr defaultRowHeight="15" x14ac:dyDescent="0.25"/>
  <cols>
    <col min="1" max="1" width="25.25" customWidth="1"/>
    <col min="2" max="28" width="11.875" customWidth="1"/>
    <col min="29" max="29" width="9.75" bestFit="1" customWidth="1"/>
  </cols>
  <sheetData>
    <row r="1" spans="1:38" x14ac:dyDescent="0.25">
      <c r="A1" t="s">
        <v>75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 x14ac:dyDescent="0.25">
      <c r="A2" t="s">
        <v>265</v>
      </c>
      <c r="B2" s="4">
        <f>'AEO Table 2'!C166</f>
        <v>15961.650390999999</v>
      </c>
      <c r="C2" s="4">
        <f>'AEO Table 2'!D166</f>
        <v>16348.797852</v>
      </c>
      <c r="D2" s="4">
        <f>'AEO Table 2'!E166</f>
        <v>16840.939452999999</v>
      </c>
      <c r="E2" s="4">
        <f>'AEO Table 2'!F166</f>
        <v>17334.876952999999</v>
      </c>
      <c r="F2" s="4">
        <f>'AEO Table 2'!G166</f>
        <v>17739.757812</v>
      </c>
      <c r="G2" s="4">
        <f>'AEO Table 2'!H166</f>
        <v>18155.410156000002</v>
      </c>
      <c r="H2" s="4">
        <f>'AEO Table 2'!I166</f>
        <v>18554.6875</v>
      </c>
      <c r="I2" s="4">
        <f>'AEO Table 2'!J166</f>
        <v>18928.347656000002</v>
      </c>
      <c r="J2" s="4">
        <f>'AEO Table 2'!K166</f>
        <v>19337.498047000001</v>
      </c>
      <c r="K2" s="4">
        <f>'AEO Table 2'!L166</f>
        <v>19811.394531000002</v>
      </c>
      <c r="L2" s="4">
        <f>'AEO Table 2'!M166</f>
        <v>20286.636718999998</v>
      </c>
      <c r="M2" s="4">
        <f>'AEO Table 2'!N166</f>
        <v>20764.615234000001</v>
      </c>
      <c r="N2" s="4">
        <f>'AEO Table 2'!O166</f>
        <v>21227.089843999998</v>
      </c>
      <c r="O2" s="4">
        <f>'AEO Table 2'!P166</f>
        <v>21698.716797000001</v>
      </c>
      <c r="P2" s="4">
        <f>'AEO Table 2'!Q166</f>
        <v>22178.568359000001</v>
      </c>
      <c r="Q2" s="4">
        <f>'AEO Table 2'!R166</f>
        <v>22638.382812</v>
      </c>
      <c r="R2" s="4">
        <f>'AEO Table 2'!S166</f>
        <v>23113.074218999998</v>
      </c>
      <c r="S2" s="4">
        <f>'AEO Table 2'!T166</f>
        <v>23587.652343999998</v>
      </c>
      <c r="T2" s="4">
        <f>'AEO Table 2'!U166</f>
        <v>24053.974609000001</v>
      </c>
      <c r="U2" s="4">
        <f>'AEO Table 2'!V166</f>
        <v>24550.644531000002</v>
      </c>
      <c r="V2" s="4">
        <f>'AEO Table 2'!W166</f>
        <v>25073.882812</v>
      </c>
      <c r="W2" s="4">
        <f>'AEO Table 2'!X166</f>
        <v>25597.658202999999</v>
      </c>
      <c r="X2" s="4">
        <f>'AEO Table 2'!Y166</f>
        <v>26139.613281000002</v>
      </c>
      <c r="Y2" s="4">
        <f>'AEO Table 2'!Z166</f>
        <v>26687.705077999999</v>
      </c>
      <c r="Z2" s="4">
        <f>'AEO Table 2'!AA166</f>
        <v>27255.240234000001</v>
      </c>
      <c r="AA2" s="4">
        <f>'AEO Table 2'!AB166</f>
        <v>27821.435547000001</v>
      </c>
      <c r="AB2" s="4">
        <f>'AEO Table 2'!AC166</f>
        <v>28396.554688</v>
      </c>
      <c r="AC2" s="4"/>
    </row>
    <row r="3" spans="1:38" x14ac:dyDescent="0.25">
      <c r="A3" t="s">
        <v>266</v>
      </c>
      <c r="AC3">
        <f>3.04059259*AC1^2-11854.16825315*AC1+11557098</f>
        <v>28879.376224640757</v>
      </c>
      <c r="AD3">
        <f t="shared" ref="AD3:AL3" si="0">3.04059259*AD1^2-11854.16825315*AD1+11557098</f>
        <v>29439.947516461834</v>
      </c>
      <c r="AE3">
        <f t="shared" si="0"/>
        <v>30006.599993461743</v>
      </c>
      <c r="AF3">
        <f t="shared" si="0"/>
        <v>30579.333655642346</v>
      </c>
      <c r="AG3">
        <f t="shared" si="0"/>
        <v>31158.148503001779</v>
      </c>
      <c r="AH3">
        <f t="shared" si="0"/>
        <v>31743.044535541907</v>
      </c>
      <c r="AI3">
        <f t="shared" si="0"/>
        <v>32334.021753262728</v>
      </c>
      <c r="AJ3">
        <f t="shared" si="0"/>
        <v>32931.080156162381</v>
      </c>
      <c r="AK3">
        <f t="shared" si="0"/>
        <v>33534.219744242728</v>
      </c>
      <c r="AL3">
        <f t="shared" si="0"/>
        <v>34143.440517501906</v>
      </c>
    </row>
    <row r="4" spans="1:38" x14ac:dyDescent="0.25">
      <c r="A4" t="s">
        <v>263</v>
      </c>
      <c r="B4" s="5">
        <f>'AEO Table 2'!C168</f>
        <v>5405.6206050000001</v>
      </c>
      <c r="C4" s="5">
        <f>'AEO Table 2'!D168</f>
        <v>5272.9599609999996</v>
      </c>
      <c r="D4" s="5">
        <f>'AEO Table 2'!E168</f>
        <v>5291.7065430000002</v>
      </c>
      <c r="E4" s="5">
        <f>'AEO Table 2'!F168</f>
        <v>5321.1499020000001</v>
      </c>
      <c r="F4" s="5">
        <f>'AEO Table 2'!G168</f>
        <v>5329.4252930000002</v>
      </c>
      <c r="G4" s="5">
        <f>'AEO Table 2'!H168</f>
        <v>5321.5297849999997</v>
      </c>
      <c r="H4" s="5">
        <f>'AEO Table 2'!I168</f>
        <v>5289.4726559999999</v>
      </c>
      <c r="I4" s="5">
        <f>'AEO Table 2'!J168</f>
        <v>5228.638672</v>
      </c>
      <c r="J4" s="5">
        <f>'AEO Table 2'!K168</f>
        <v>5180.8344729999999</v>
      </c>
      <c r="K4" s="5">
        <f>'AEO Table 2'!L168</f>
        <v>5173.080078</v>
      </c>
      <c r="L4" s="5">
        <f>'AEO Table 2'!M168</f>
        <v>5142.888672</v>
      </c>
      <c r="M4" s="5">
        <f>'AEO Table 2'!N168</f>
        <v>5114.7880859999996</v>
      </c>
      <c r="N4" s="5">
        <f>'AEO Table 2'!O168</f>
        <v>5087.6352539999998</v>
      </c>
      <c r="O4" s="5">
        <f>'AEO Table 2'!P168</f>
        <v>5048.6904299999997</v>
      </c>
      <c r="P4" s="5">
        <f>'AEO Table 2'!Q168</f>
        <v>5011.048828</v>
      </c>
      <c r="Q4" s="5">
        <f>'AEO Table 2'!R168</f>
        <v>4982.8823240000002</v>
      </c>
      <c r="R4" s="5">
        <f>'AEO Table 2'!S168</f>
        <v>4961.4887699999999</v>
      </c>
      <c r="S4" s="5">
        <f>'AEO Table 2'!T168</f>
        <v>4958.6411129999997</v>
      </c>
      <c r="T4" s="5">
        <f>'AEO Table 2'!U168</f>
        <v>4960.2080079999996</v>
      </c>
      <c r="U4" s="5">
        <f>'AEO Table 2'!V168</f>
        <v>4962.7431640000004</v>
      </c>
      <c r="V4" s="5">
        <f>'AEO Table 2'!W168</f>
        <v>4970.2666019999997</v>
      </c>
      <c r="W4" s="5">
        <f>'AEO Table 2'!X168</f>
        <v>4980.25</v>
      </c>
      <c r="X4" s="5">
        <f>'AEO Table 2'!Y168</f>
        <v>4990.8198240000002</v>
      </c>
      <c r="Y4" s="5">
        <f>'AEO Table 2'!Z168</f>
        <v>5001.4428710000002</v>
      </c>
      <c r="Z4" s="5">
        <f>'AEO Table 2'!AA168</f>
        <v>5015.142578</v>
      </c>
      <c r="AA4" s="5">
        <f>'AEO Table 2'!AB168</f>
        <v>5028.3422849999997</v>
      </c>
      <c r="AB4" s="5">
        <f>'AEO Table 2'!AC168</f>
        <v>5044.1777339999999</v>
      </c>
    </row>
    <row r="5" spans="1:38" x14ac:dyDescent="0.25">
      <c r="A5" t="s">
        <v>264</v>
      </c>
      <c r="AC5">
        <f>TREND($U4:$AB4,$U1:$AB1,AC1)</f>
        <v>5051.4189100714284</v>
      </c>
      <c r="AD5">
        <f t="shared" ref="AD5:AL5" si="1">TREND($U4:$AB4,$U1:$AB1,AD1)</f>
        <v>5063.0346384761906</v>
      </c>
      <c r="AE5">
        <f t="shared" si="1"/>
        <v>5074.6503668809492</v>
      </c>
      <c r="AF5">
        <f t="shared" si="1"/>
        <v>5086.2660952857113</v>
      </c>
      <c r="AG5">
        <f t="shared" si="1"/>
        <v>5097.8818236904735</v>
      </c>
      <c r="AH5">
        <f t="shared" si="1"/>
        <v>5109.4975520952357</v>
      </c>
      <c r="AI5">
        <f t="shared" si="1"/>
        <v>5121.1132804999979</v>
      </c>
      <c r="AJ5">
        <f t="shared" si="1"/>
        <v>5132.7290089047601</v>
      </c>
      <c r="AK5">
        <f t="shared" si="1"/>
        <v>5144.3447373095223</v>
      </c>
      <c r="AL5">
        <f t="shared" si="1"/>
        <v>5155.9604657142845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2"/>
  <sheetViews>
    <sheetView workbookViewId="0"/>
  </sheetViews>
  <sheetFormatPr defaultRowHeight="15" x14ac:dyDescent="0.25"/>
  <cols>
    <col min="1" max="1" width="14.875" customWidth="1"/>
    <col min="2" max="2" width="11.625" bestFit="1" customWidth="1"/>
    <col min="29" max="29" width="9" customWidth="1"/>
  </cols>
  <sheetData>
    <row r="1" spans="1:38" x14ac:dyDescent="0.25">
      <c r="A1" t="s">
        <v>75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 x14ac:dyDescent="0.25">
      <c r="A2" t="s">
        <v>78</v>
      </c>
      <c r="B2">
        <f>Projections!B2*10^9*About!$A$12</f>
        <v>17110889219152.002</v>
      </c>
      <c r="C2">
        <f>Projections!C2*10^9*About!$A$12</f>
        <v>17525911297344.002</v>
      </c>
      <c r="D2">
        <f>Projections!D2*10^9*About!$A$12</f>
        <v>18053487093616</v>
      </c>
      <c r="E2">
        <f>Projections!E2*10^9*About!$A$12</f>
        <v>18582988093616</v>
      </c>
      <c r="F2">
        <f>Projections!F2*10^9*About!$A$12</f>
        <v>19017020374464</v>
      </c>
      <c r="G2">
        <f>Projections!G2*10^9*About!$A$12</f>
        <v>19462599687232</v>
      </c>
      <c r="H2">
        <f>Projections!H2*10^9*About!$A$12</f>
        <v>19890625000000</v>
      </c>
      <c r="I2">
        <f>Projections!I2*10^9*About!$A$12</f>
        <v>20291188687232</v>
      </c>
      <c r="J2">
        <f>Projections!J2*10^9*About!$A$12</f>
        <v>20729797906384</v>
      </c>
      <c r="K2">
        <f>Projections!K2*10^9*About!$A$12</f>
        <v>21237814937232</v>
      </c>
      <c r="L2">
        <f>Projections!L2*10^9*About!$A$12</f>
        <v>21747274562768</v>
      </c>
      <c r="M2">
        <f>Projections!M2*10^9*About!$A$12</f>
        <v>22259667530848</v>
      </c>
      <c r="N2">
        <f>Projections!N2*10^9*About!$A$12</f>
        <v>22755440312768</v>
      </c>
      <c r="O2">
        <f>Projections!O2*10^9*About!$A$12</f>
        <v>23261024406384</v>
      </c>
      <c r="P2">
        <f>Projections!P2*10^9*About!$A$12</f>
        <v>23775425280848</v>
      </c>
      <c r="Q2">
        <f>Projections!Q2*10^9*About!$A$12</f>
        <v>24268346374464</v>
      </c>
      <c r="R2">
        <f>Projections!R2*10^9*About!$A$12</f>
        <v>24777215562768</v>
      </c>
      <c r="S2">
        <f>Projections!S2*10^9*About!$A$12</f>
        <v>25285963312768</v>
      </c>
      <c r="T2">
        <f>Projections!T2*10^9*About!$A$12</f>
        <v>25785860780848</v>
      </c>
      <c r="U2">
        <f>Projections!U2*10^9*About!$A$12</f>
        <v>26318290937232</v>
      </c>
      <c r="V2">
        <f>Projections!V2*10^9*About!$A$12</f>
        <v>26879202374464</v>
      </c>
      <c r="W2">
        <f>Projections!W2*10^9*About!$A$12</f>
        <v>27440689593616</v>
      </c>
      <c r="X2">
        <f>Projections!X2*10^9*About!$A$12</f>
        <v>28021665437232</v>
      </c>
      <c r="Y2">
        <f>Projections!Y2*10^9*About!$A$12</f>
        <v>28609219843616</v>
      </c>
      <c r="Z2">
        <f>Projections!Z2*10^9*About!$A$12</f>
        <v>29217617530848</v>
      </c>
      <c r="AA2">
        <f>Projections!AA2*10^9*About!$A$12</f>
        <v>29824578906384</v>
      </c>
      <c r="AB2">
        <f>Projections!AB2*10^9*About!$A$12</f>
        <v>30441106625536</v>
      </c>
      <c r="AC2">
        <f>Projections!AC3*10^9*About!$A$12</f>
        <v>30958691312814.895</v>
      </c>
      <c r="AD2">
        <f>Projections!AD3*10^9*About!$A$12</f>
        <v>31559623737647.09</v>
      </c>
      <c r="AE2">
        <f>Projections!AE3*10^9*About!$A$12</f>
        <v>32167075192990.988</v>
      </c>
      <c r="AF2">
        <f>Projections!AF3*10^9*About!$A$12</f>
        <v>32781045678848.594</v>
      </c>
      <c r="AG2">
        <f>Projections!AG3*10^9*About!$A$12</f>
        <v>33401535195217.91</v>
      </c>
      <c r="AH2">
        <f>Projections!AH3*10^9*About!$A$12</f>
        <v>34028543742100.926</v>
      </c>
      <c r="AI2">
        <f>Projections!AI3*10^9*About!$A$12</f>
        <v>34662071319497.645</v>
      </c>
      <c r="AJ2">
        <f>Projections!AJ3*10^9*About!$A$12</f>
        <v>35302117927406.078</v>
      </c>
      <c r="AK2">
        <f>Projections!AK3*10^9*About!$A$12</f>
        <v>35948683565828.203</v>
      </c>
      <c r="AL2">
        <f>Projections!AL3*10^9*About!$A$12</f>
        <v>36601768234762.047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2"/>
  <sheetViews>
    <sheetView workbookViewId="0"/>
  </sheetViews>
  <sheetFormatPr defaultRowHeight="15" x14ac:dyDescent="0.25"/>
  <cols>
    <col min="1" max="1" width="35.875" customWidth="1"/>
  </cols>
  <sheetData>
    <row r="1" spans="1:38" x14ac:dyDescent="0.25">
      <c r="A1" t="s">
        <v>75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 x14ac:dyDescent="0.25">
      <c r="A2" t="s">
        <v>79</v>
      </c>
      <c r="B2" s="5">
        <f>(Projections!B4*10^12)/'BGRC-BG'!B2</f>
        <v>315.91698922049926</v>
      </c>
      <c r="C2" s="5">
        <f>(Projections!C4*10^12)/'BGRC-BG'!C2</f>
        <v>300.86652109206449</v>
      </c>
      <c r="D2" s="5">
        <f>(Projections!D4*10^12)/'BGRC-BG'!D2</f>
        <v>293.11271088848156</v>
      </c>
      <c r="E2" s="5">
        <f>(Projections!E4*10^12)/'BGRC-BG'!E2</f>
        <v>286.34522473961158</v>
      </c>
      <c r="F2" s="5">
        <f>(Projections!F4*10^12)/'BGRC-BG'!F2</f>
        <v>280.24502198863587</v>
      </c>
      <c r="G2" s="5">
        <f>(Projections!G4*10^12)/'BGRC-BG'!G2</f>
        <v>273.4233797395047</v>
      </c>
      <c r="H2" s="5">
        <f>(Projections!H4*10^12)/'BGRC-BG'!H2</f>
        <v>265.92792614611153</v>
      </c>
      <c r="I2" s="5">
        <f>(Projections!I4*10^12)/'BGRC-BG'!I2</f>
        <v>257.68025484332821</v>
      </c>
      <c r="J2" s="5">
        <f>(Projections!J4*10^12)/'BGRC-BG'!J2</f>
        <v>249.92209265120223</v>
      </c>
      <c r="K2" s="5">
        <f>(Projections!K4*10^12)/'BGRC-BG'!K2</f>
        <v>243.57873412537731</v>
      </c>
      <c r="L2" s="5">
        <f>(Projections!L4*10^12)/'BGRC-BG'!L2</f>
        <v>236.48428483101893</v>
      </c>
      <c r="M2" s="5">
        <f>(Projections!M4*10^12)/'BGRC-BG'!M2</f>
        <v>229.77827853501404</v>
      </c>
      <c r="N2" s="5">
        <f>(Projections!N4*10^12)/'BGRC-BG'!N2</f>
        <v>223.57885341139038</v>
      </c>
      <c r="O2" s="5">
        <f>(Projections!O4*10^12)/'BGRC-BG'!O2</f>
        <v>217.04505965843811</v>
      </c>
      <c r="P2" s="5">
        <f>(Projections!P4*10^12)/'BGRC-BG'!P2</f>
        <v>210.76589666880065</v>
      </c>
      <c r="Q2" s="5">
        <f>(Projections!Q4*10^12)/'BGRC-BG'!Q2</f>
        <v>205.32434501772079</v>
      </c>
      <c r="R2" s="5">
        <f>(Projections!R4*10^12)/'BGRC-BG'!R2</f>
        <v>200.24400068002333</v>
      </c>
      <c r="S2" s="5">
        <f>(Projections!S4*10^12)/'BGRC-BG'!S2</f>
        <v>196.10251947554488</v>
      </c>
      <c r="T2" s="5">
        <f>(Projections!T4*10^12)/'BGRC-BG'!T2</f>
        <v>192.36154457500632</v>
      </c>
      <c r="U2" s="5">
        <f>(Projections!U4*10^12)/'BGRC-BG'!U2</f>
        <v>188.56631594490426</v>
      </c>
      <c r="V2" s="5">
        <f>(Projections!V4*10^12)/'BGRC-BG'!V2</f>
        <v>184.91123853890446</v>
      </c>
      <c r="W2" s="5">
        <f>(Projections!W4*10^12)/'BGRC-BG'!W2</f>
        <v>181.49143019928482</v>
      </c>
      <c r="X2" s="5">
        <f>(Projections!X4*10^12)/'BGRC-BG'!X2</f>
        <v>178.10575303524845</v>
      </c>
      <c r="Y2" s="5">
        <f>(Projections!Y4*10^12)/'BGRC-BG'!Y2</f>
        <v>174.81926799608436</v>
      </c>
      <c r="Z2" s="5">
        <f>(Projections!Z4*10^12)/'BGRC-BG'!Z2</f>
        <v>171.64789609231505</v>
      </c>
      <c r="AA2" s="5">
        <f>(Projections!AA4*10^12)/'BGRC-BG'!AA2</f>
        <v>168.59726002447181</v>
      </c>
      <c r="AB2" s="5">
        <f>(Projections!AB4*10^12)/'BGRC-BG'!AB2</f>
        <v>165.70283715535533</v>
      </c>
      <c r="AC2" s="5">
        <f>(Projections!AC5*10^12)/'BGRC-BG'!AC2</f>
        <v>163.16642260586988</v>
      </c>
      <c r="AD2" s="5">
        <f>(Projections!AD5*10^12)/'BGRC-BG'!AD2</f>
        <v>160.42759826811746</v>
      </c>
      <c r="AE2" s="5">
        <f>(Projections!AE5*10^12)/'BGRC-BG'!AE2</f>
        <v>157.75914771345717</v>
      </c>
      <c r="AF2" s="5">
        <f>(Projections!AF5*10^12)/'BGRC-BG'!AF2</f>
        <v>155.15875073404192</v>
      </c>
      <c r="AG2" s="5">
        <f>(Projections!AG5*10^12)/'BGRC-BG'!AG2</f>
        <v>152.62417711927014</v>
      </c>
      <c r="AH2" s="5">
        <f>(Projections!AH5*10^12)/'BGRC-BG'!AH2</f>
        <v>150.15328280926826</v>
      </c>
      <c r="AI2" s="5">
        <f>(Projections!AI5*10^12)/'BGRC-BG'!AI2</f>
        <v>147.74400621636647</v>
      </c>
      <c r="AJ2" s="5">
        <f>(Projections!AJ5*10^12)/'BGRC-BG'!AJ2</f>
        <v>145.39436470807522</v>
      </c>
      <c r="AK2" s="5">
        <f>(Projections!AK5*10^12)/'BGRC-BG'!AK2</f>
        <v>143.10245124524087</v>
      </c>
      <c r="AL2" s="5">
        <f>(Projections!AL5*10^12)/'BGRC-BG'!AL2</f>
        <v>140.86643116923187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 Table 2</vt:lpstr>
      <vt:lpstr>Projections</vt:lpstr>
      <vt:lpstr>BGRC-BG</vt:lpstr>
      <vt:lpstr>BGRC-BEWCEI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2015-06-23T01:03:27Z</dcterms:created>
  <dcterms:modified xsi:type="dcterms:W3CDTF">2016-10-04T22:49:24Z</dcterms:modified>
</cp:coreProperties>
</file>