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7795" windowHeight="13620" tabRatio="670"/>
  </bookViews>
  <sheets>
    <sheet name="About" sheetId="1" r:id="rId1"/>
    <sheet name="AEO Table 22" sheetId="11" r:id="rId2"/>
    <sheet name="AEO Table 23" sheetId="12" r:id="rId3"/>
    <sheet name="RECS HC2.1" sheetId="8" r:id="rId4"/>
    <sheet name="BDEQ-BEOfDS-urban-residential" sheetId="4" r:id="rId5"/>
    <sheet name="BDEQ-BEOfDS-rural-residential" sheetId="9" r:id="rId6"/>
    <sheet name="BDEQ-BEOfDS-commercial" sheetId="5" r:id="rId7"/>
    <sheet name="BDEQ-BDESC-urban-residential" sheetId="6" r:id="rId8"/>
    <sheet name="BDEQ-BDESC-rural-residential" sheetId="10" r:id="rId9"/>
    <sheet name="BDEQ-BDESC-commercial" sheetId="7" r:id="rId10"/>
  </sheets>
  <calcPr calcId="145621"/>
</workbook>
</file>

<file path=xl/calcChain.xml><?xml version="1.0" encoding="utf-8"?>
<calcChain xmlns="http://schemas.openxmlformats.org/spreadsheetml/2006/main">
  <c r="AL12" i="7" l="1"/>
  <c r="AK12" i="7"/>
  <c r="AJ12" i="7"/>
  <c r="AI12" i="7"/>
  <c r="AH12" i="7"/>
  <c r="AG12" i="7"/>
  <c r="AF12" i="7"/>
  <c r="AE12" i="7"/>
  <c r="AD12" i="7"/>
  <c r="AC12" i="7"/>
  <c r="AL11" i="7"/>
  <c r="AK11" i="7"/>
  <c r="AJ11" i="7"/>
  <c r="AI11" i="7"/>
  <c r="AH11" i="7"/>
  <c r="AG11" i="7"/>
  <c r="AF11" i="7"/>
  <c r="AE11" i="7"/>
  <c r="AD11" i="7"/>
  <c r="AC11" i="7"/>
  <c r="AL10" i="7"/>
  <c r="AK10" i="7"/>
  <c r="AJ10" i="7"/>
  <c r="AI10" i="7"/>
  <c r="AH10" i="7"/>
  <c r="AG10" i="7"/>
  <c r="AF10" i="7"/>
  <c r="AE10" i="7"/>
  <c r="AD10" i="7"/>
  <c r="AC10" i="7"/>
  <c r="AL9" i="7"/>
  <c r="AK9" i="7"/>
  <c r="AJ9" i="7"/>
  <c r="AI9" i="7"/>
  <c r="AH9" i="7"/>
  <c r="AG9" i="7"/>
  <c r="AF9" i="7"/>
  <c r="AE9" i="7"/>
  <c r="AD9" i="7"/>
  <c r="AC9" i="7"/>
  <c r="AL8" i="7"/>
  <c r="AK8" i="7"/>
  <c r="AJ8" i="7"/>
  <c r="AI8" i="7"/>
  <c r="AH8" i="7"/>
  <c r="AG8" i="7"/>
  <c r="AF8" i="7"/>
  <c r="AE8" i="7"/>
  <c r="AD8" i="7"/>
  <c r="AC8" i="7"/>
  <c r="AL7" i="7"/>
  <c r="AK7" i="7"/>
  <c r="AJ7" i="7"/>
  <c r="AI7" i="7"/>
  <c r="AH7" i="7"/>
  <c r="AG7" i="7"/>
  <c r="AF7" i="7"/>
  <c r="AE7" i="7"/>
  <c r="AD7" i="7"/>
  <c r="AC7" i="7"/>
  <c r="AL6" i="7"/>
  <c r="AK6" i="7"/>
  <c r="AJ6" i="7"/>
  <c r="AI6" i="7"/>
  <c r="AH6" i="7"/>
  <c r="AG6" i="7"/>
  <c r="AF6" i="7"/>
  <c r="AE6" i="7"/>
  <c r="AD6" i="7"/>
  <c r="AC6" i="7"/>
  <c r="AL5" i="7"/>
  <c r="AK5" i="7"/>
  <c r="AJ5" i="7"/>
  <c r="AI5" i="7"/>
  <c r="AH5" i="7"/>
  <c r="AG5" i="7"/>
  <c r="AF5" i="7"/>
  <c r="AE5" i="7"/>
  <c r="AD5" i="7"/>
  <c r="AC5" i="7"/>
  <c r="AL4" i="7"/>
  <c r="AK4" i="7"/>
  <c r="AJ4" i="7"/>
  <c r="AI4" i="7"/>
  <c r="AH4" i="7"/>
  <c r="AG4" i="7"/>
  <c r="AF4" i="7"/>
  <c r="AE4" i="7"/>
  <c r="AD4" i="7"/>
  <c r="AC4" i="7"/>
  <c r="AL3" i="7"/>
  <c r="AK3" i="7"/>
  <c r="AJ3" i="7"/>
  <c r="AI3" i="7"/>
  <c r="AH3" i="7"/>
  <c r="AG3" i="7"/>
  <c r="AF3" i="7"/>
  <c r="AE3" i="7"/>
  <c r="AD3" i="7"/>
  <c r="AC3" i="7"/>
  <c r="AL2" i="7"/>
  <c r="AK2" i="7"/>
  <c r="AJ2" i="7"/>
  <c r="AI2" i="7"/>
  <c r="AH2" i="7"/>
  <c r="AG2" i="7"/>
  <c r="AF2" i="7"/>
  <c r="AE2" i="7"/>
  <c r="AD2" i="7"/>
  <c r="AC2" i="7"/>
  <c r="AB11" i="7"/>
  <c r="AA11" i="7"/>
  <c r="Z11" i="7"/>
  <c r="Y11" i="7"/>
  <c r="X11" i="7"/>
  <c r="W11" i="7"/>
  <c r="V11" i="7"/>
  <c r="U11" i="7"/>
  <c r="T11" i="7"/>
  <c r="S11" i="7"/>
  <c r="R11" i="7"/>
  <c r="Q11" i="7"/>
  <c r="P11" i="7"/>
  <c r="O11" i="7"/>
  <c r="N11" i="7"/>
  <c r="M11" i="7"/>
  <c r="L11" i="7"/>
  <c r="K11" i="7"/>
  <c r="J11" i="7"/>
  <c r="I11" i="7"/>
  <c r="H11" i="7"/>
  <c r="G11" i="7"/>
  <c r="F11" i="7"/>
  <c r="E11" i="7"/>
  <c r="D11" i="7"/>
  <c r="AB7" i="7"/>
  <c r="AA7" i="7"/>
  <c r="Z7" i="7"/>
  <c r="Y7" i="7"/>
  <c r="X7" i="7"/>
  <c r="W7" i="7"/>
  <c r="V7" i="7"/>
  <c r="U7" i="7"/>
  <c r="T7" i="7"/>
  <c r="S7" i="7"/>
  <c r="R7" i="7"/>
  <c r="Q7" i="7"/>
  <c r="P7" i="7"/>
  <c r="O7" i="7"/>
  <c r="N7" i="7"/>
  <c r="M7" i="7"/>
  <c r="L7" i="7"/>
  <c r="K7" i="7"/>
  <c r="J7" i="7"/>
  <c r="I7" i="7"/>
  <c r="H7" i="7"/>
  <c r="G7" i="7"/>
  <c r="F7" i="7"/>
  <c r="E7" i="7"/>
  <c r="D7" i="7"/>
  <c r="AB6" i="7"/>
  <c r="AA6" i="7"/>
  <c r="Z6" i="7"/>
  <c r="Y6" i="7"/>
  <c r="X6" i="7"/>
  <c r="W6" i="7"/>
  <c r="V6" i="7"/>
  <c r="U6" i="7"/>
  <c r="T6" i="7"/>
  <c r="S6" i="7"/>
  <c r="R6" i="7"/>
  <c r="Q6" i="7"/>
  <c r="P6" i="7"/>
  <c r="O6" i="7"/>
  <c r="N6" i="7"/>
  <c r="M6" i="7"/>
  <c r="L6" i="7"/>
  <c r="K6" i="7"/>
  <c r="J6" i="7"/>
  <c r="I6" i="7"/>
  <c r="H6" i="7"/>
  <c r="G6" i="7"/>
  <c r="F6" i="7"/>
  <c r="E6" i="7"/>
  <c r="D6" i="7"/>
  <c r="AB3" i="7"/>
  <c r="AA3" i="7"/>
  <c r="Z3" i="7"/>
  <c r="Y3" i="7"/>
  <c r="X3" i="7"/>
  <c r="W3" i="7"/>
  <c r="V3" i="7"/>
  <c r="U3" i="7"/>
  <c r="T3" i="7"/>
  <c r="S3" i="7"/>
  <c r="R3" i="7"/>
  <c r="Q3" i="7"/>
  <c r="P3" i="7"/>
  <c r="O3" i="7"/>
  <c r="N3" i="7"/>
  <c r="M3" i="7"/>
  <c r="L3" i="7"/>
  <c r="K3" i="7"/>
  <c r="J3" i="7"/>
  <c r="I3" i="7"/>
  <c r="H3" i="7"/>
  <c r="G3" i="7"/>
  <c r="F3" i="7"/>
  <c r="E3" i="7"/>
  <c r="D3" i="7"/>
  <c r="C3" i="7"/>
  <c r="C6" i="7"/>
  <c r="C7" i="7"/>
  <c r="C11" i="7"/>
  <c r="B11" i="7"/>
  <c r="B7" i="7"/>
  <c r="B6" i="7"/>
  <c r="B3" i="7"/>
  <c r="AL12" i="10"/>
  <c r="AK12" i="10"/>
  <c r="AJ12" i="10"/>
  <c r="AI12" i="10"/>
  <c r="AH12" i="10"/>
  <c r="AG12" i="10"/>
  <c r="AF12" i="10"/>
  <c r="AE12" i="10"/>
  <c r="AD12" i="10"/>
  <c r="AC12" i="10"/>
  <c r="AL11" i="10"/>
  <c r="AK11" i="10"/>
  <c r="AJ11" i="10"/>
  <c r="AI11" i="10"/>
  <c r="AH11" i="10"/>
  <c r="AG11" i="10"/>
  <c r="AF11" i="10"/>
  <c r="AE11" i="10"/>
  <c r="AD11" i="10"/>
  <c r="AC11" i="10"/>
  <c r="AL10" i="10"/>
  <c r="AK10" i="10"/>
  <c r="AJ10" i="10"/>
  <c r="AI10" i="10"/>
  <c r="AH10" i="10"/>
  <c r="AG10" i="10"/>
  <c r="AF10" i="10"/>
  <c r="AE10" i="10"/>
  <c r="AD10" i="10"/>
  <c r="AC10" i="10"/>
  <c r="AL9" i="10"/>
  <c r="AK9" i="10"/>
  <c r="AJ9" i="10"/>
  <c r="AI9" i="10"/>
  <c r="AH9" i="10"/>
  <c r="AG9" i="10"/>
  <c r="AF9" i="10"/>
  <c r="AE9" i="10"/>
  <c r="AD9" i="10"/>
  <c r="AC9" i="10"/>
  <c r="AL8" i="10"/>
  <c r="AK8" i="10"/>
  <c r="AJ8" i="10"/>
  <c r="AI8" i="10"/>
  <c r="AH8" i="10"/>
  <c r="AG8" i="10"/>
  <c r="AF8" i="10"/>
  <c r="AE8" i="10"/>
  <c r="AD8" i="10"/>
  <c r="AC8" i="10"/>
  <c r="AL7" i="10"/>
  <c r="AK7" i="10"/>
  <c r="AJ7" i="10"/>
  <c r="AI7" i="10"/>
  <c r="AH7" i="10"/>
  <c r="AG7" i="10"/>
  <c r="AF7" i="10"/>
  <c r="AE7" i="10"/>
  <c r="AD7" i="10"/>
  <c r="AC7" i="10"/>
  <c r="AL6" i="10"/>
  <c r="AK6" i="10"/>
  <c r="AJ6" i="10"/>
  <c r="AI6" i="10"/>
  <c r="AH6" i="10"/>
  <c r="AG6" i="10"/>
  <c r="AF6" i="10"/>
  <c r="AE6" i="10"/>
  <c r="AD6" i="10"/>
  <c r="AC6" i="10"/>
  <c r="AL5" i="10"/>
  <c r="AK5" i="10"/>
  <c r="AJ5" i="10"/>
  <c r="AI5" i="10"/>
  <c r="AH5" i="10"/>
  <c r="AG5" i="10"/>
  <c r="AF5" i="10"/>
  <c r="AE5" i="10"/>
  <c r="AD5" i="10"/>
  <c r="AC5" i="10"/>
  <c r="AL4" i="10"/>
  <c r="AK4" i="10"/>
  <c r="AJ4" i="10"/>
  <c r="AI4" i="10"/>
  <c r="AH4" i="10"/>
  <c r="AG4" i="10"/>
  <c r="AF4" i="10"/>
  <c r="AE4" i="10"/>
  <c r="AD4" i="10"/>
  <c r="AC4" i="10"/>
  <c r="AL3" i="10"/>
  <c r="AK3" i="10"/>
  <c r="AJ3" i="10"/>
  <c r="AI3" i="10"/>
  <c r="AH3" i="10"/>
  <c r="AG3" i="10"/>
  <c r="AF3" i="10"/>
  <c r="AE3" i="10"/>
  <c r="AD3" i="10"/>
  <c r="AC3" i="10"/>
  <c r="AL2" i="10"/>
  <c r="AK2" i="10"/>
  <c r="AJ2" i="10"/>
  <c r="AI2" i="10"/>
  <c r="AH2" i="10"/>
  <c r="AG2" i="10"/>
  <c r="AF2" i="10"/>
  <c r="AE2" i="10"/>
  <c r="AD2" i="10"/>
  <c r="AC2" i="10"/>
  <c r="D3" i="10"/>
  <c r="E3" i="10"/>
  <c r="F3" i="10"/>
  <c r="G3" i="10"/>
  <c r="H3" i="10"/>
  <c r="I3" i="10"/>
  <c r="J3" i="10"/>
  <c r="K3" i="10"/>
  <c r="L3" i="10"/>
  <c r="M3" i="10"/>
  <c r="N3" i="10"/>
  <c r="O3" i="10"/>
  <c r="P3" i="10"/>
  <c r="Q3" i="10"/>
  <c r="R3" i="10"/>
  <c r="S3" i="10"/>
  <c r="T3" i="10"/>
  <c r="U3" i="10"/>
  <c r="V3" i="10"/>
  <c r="W3" i="10"/>
  <c r="X3" i="10"/>
  <c r="Y3" i="10"/>
  <c r="Z3" i="10"/>
  <c r="AA3" i="10"/>
  <c r="AB3" i="10"/>
  <c r="D6" i="10"/>
  <c r="E6" i="10"/>
  <c r="F6" i="10"/>
  <c r="G6" i="10"/>
  <c r="H6" i="10"/>
  <c r="I6" i="10"/>
  <c r="J6" i="10"/>
  <c r="K6" i="10"/>
  <c r="L6" i="10"/>
  <c r="M6" i="10"/>
  <c r="N6" i="10"/>
  <c r="O6" i="10"/>
  <c r="P6" i="10"/>
  <c r="Q6" i="10"/>
  <c r="R6" i="10"/>
  <c r="S6" i="10"/>
  <c r="T6" i="10"/>
  <c r="U6" i="10"/>
  <c r="V6" i="10"/>
  <c r="W6" i="10"/>
  <c r="X6" i="10"/>
  <c r="Y6" i="10"/>
  <c r="Z6" i="10"/>
  <c r="AA6" i="10"/>
  <c r="AB6" i="10"/>
  <c r="D7" i="10"/>
  <c r="E7" i="10"/>
  <c r="F7" i="10"/>
  <c r="G7" i="10"/>
  <c r="H7" i="10"/>
  <c r="I7" i="10"/>
  <c r="J7" i="10"/>
  <c r="K7" i="10"/>
  <c r="L7" i="10"/>
  <c r="M7" i="10"/>
  <c r="N7" i="10"/>
  <c r="O7" i="10"/>
  <c r="P7" i="10"/>
  <c r="Q7" i="10"/>
  <c r="R7" i="10"/>
  <c r="S7" i="10"/>
  <c r="T7" i="10"/>
  <c r="U7" i="10"/>
  <c r="V7" i="10"/>
  <c r="W7" i="10"/>
  <c r="X7" i="10"/>
  <c r="Y7" i="10"/>
  <c r="Z7" i="10"/>
  <c r="AA7" i="10"/>
  <c r="AB7" i="10"/>
  <c r="C6" i="10"/>
  <c r="C7" i="10"/>
  <c r="C3" i="10"/>
  <c r="B7" i="10"/>
  <c r="B6" i="10"/>
  <c r="B3" i="10"/>
  <c r="AL12" i="6"/>
  <c r="AK12" i="6"/>
  <c r="AJ12" i="6"/>
  <c r="AI12" i="6"/>
  <c r="AH12" i="6"/>
  <c r="AG12" i="6"/>
  <c r="AF12" i="6"/>
  <c r="AE12" i="6"/>
  <c r="AD12" i="6"/>
  <c r="AC12" i="6"/>
  <c r="AL11" i="6"/>
  <c r="AK11" i="6"/>
  <c r="AJ11" i="6"/>
  <c r="AI11" i="6"/>
  <c r="AH11" i="6"/>
  <c r="AG11" i="6"/>
  <c r="AF11" i="6"/>
  <c r="AE11" i="6"/>
  <c r="AD11" i="6"/>
  <c r="AC11" i="6"/>
  <c r="AL10" i="6"/>
  <c r="AK10" i="6"/>
  <c r="AJ10" i="6"/>
  <c r="AI10" i="6"/>
  <c r="AH10" i="6"/>
  <c r="AG10" i="6"/>
  <c r="AF10" i="6"/>
  <c r="AE10" i="6"/>
  <c r="AD10" i="6"/>
  <c r="AC10" i="6"/>
  <c r="AL9" i="6"/>
  <c r="AK9" i="6"/>
  <c r="AJ9" i="6"/>
  <c r="AI9" i="6"/>
  <c r="AH9" i="6"/>
  <c r="AG9" i="6"/>
  <c r="AF9" i="6"/>
  <c r="AE9" i="6"/>
  <c r="AD9" i="6"/>
  <c r="AC9" i="6"/>
  <c r="AL8" i="6"/>
  <c r="AK8" i="6"/>
  <c r="AJ8" i="6"/>
  <c r="AI8" i="6"/>
  <c r="AH8" i="6"/>
  <c r="AG8" i="6"/>
  <c r="AF8" i="6"/>
  <c r="AE8" i="6"/>
  <c r="AD8" i="6"/>
  <c r="AC8" i="6"/>
  <c r="AL7" i="6"/>
  <c r="AK7" i="6"/>
  <c r="AJ7" i="6"/>
  <c r="AI7" i="6"/>
  <c r="AH7" i="6"/>
  <c r="AG7" i="6"/>
  <c r="AF7" i="6"/>
  <c r="AE7" i="6"/>
  <c r="AD7" i="6"/>
  <c r="AC7" i="6"/>
  <c r="AL6" i="6"/>
  <c r="AK6" i="6"/>
  <c r="AJ6" i="6"/>
  <c r="AI6" i="6"/>
  <c r="AH6" i="6"/>
  <c r="AG6" i="6"/>
  <c r="AF6" i="6"/>
  <c r="AE6" i="6"/>
  <c r="AD6" i="6"/>
  <c r="AC6" i="6"/>
  <c r="AL5" i="6"/>
  <c r="AK5" i="6"/>
  <c r="AJ5" i="6"/>
  <c r="AI5" i="6"/>
  <c r="AH5" i="6"/>
  <c r="AG5" i="6"/>
  <c r="AF5" i="6"/>
  <c r="AE5" i="6"/>
  <c r="AD5" i="6"/>
  <c r="AC5" i="6"/>
  <c r="AL4" i="6"/>
  <c r="AK4" i="6"/>
  <c r="AJ4" i="6"/>
  <c r="AI4" i="6"/>
  <c r="AH4" i="6"/>
  <c r="AG4" i="6"/>
  <c r="AF4" i="6"/>
  <c r="AE4" i="6"/>
  <c r="AD4" i="6"/>
  <c r="AC4" i="6"/>
  <c r="AL3" i="6"/>
  <c r="AK3" i="6"/>
  <c r="AJ3" i="6"/>
  <c r="AI3" i="6"/>
  <c r="AH3" i="6"/>
  <c r="AG3" i="6"/>
  <c r="AF3" i="6"/>
  <c r="AE3" i="6"/>
  <c r="AD3" i="6"/>
  <c r="AC3" i="6"/>
  <c r="AL2" i="6"/>
  <c r="AK2" i="6"/>
  <c r="AJ2" i="6"/>
  <c r="AI2" i="6"/>
  <c r="AH2" i="6"/>
  <c r="AG2" i="6"/>
  <c r="AF2" i="6"/>
  <c r="AE2" i="6"/>
  <c r="AD2" i="6"/>
  <c r="AC2" i="6"/>
  <c r="D3" i="6"/>
  <c r="E3" i="6"/>
  <c r="F3" i="6"/>
  <c r="G3" i="6"/>
  <c r="H3" i="6"/>
  <c r="I3" i="6"/>
  <c r="J3" i="6"/>
  <c r="K3" i="6"/>
  <c r="L3" i="6"/>
  <c r="M3" i="6"/>
  <c r="N3" i="6"/>
  <c r="O3" i="6"/>
  <c r="P3" i="6"/>
  <c r="Q3" i="6"/>
  <c r="R3" i="6"/>
  <c r="S3" i="6"/>
  <c r="T3" i="6"/>
  <c r="U3" i="6"/>
  <c r="V3" i="6"/>
  <c r="W3" i="6"/>
  <c r="X3" i="6"/>
  <c r="Y3" i="6"/>
  <c r="Z3" i="6"/>
  <c r="AA3" i="6"/>
  <c r="AB3" i="6"/>
  <c r="D6" i="6"/>
  <c r="E6" i="6"/>
  <c r="F6" i="6"/>
  <c r="G6" i="6"/>
  <c r="H6" i="6"/>
  <c r="I6" i="6"/>
  <c r="J6" i="6"/>
  <c r="K6" i="6"/>
  <c r="L6" i="6"/>
  <c r="M6" i="6"/>
  <c r="N6" i="6"/>
  <c r="O6" i="6"/>
  <c r="P6" i="6"/>
  <c r="Q6" i="6"/>
  <c r="R6" i="6"/>
  <c r="S6" i="6"/>
  <c r="T6" i="6"/>
  <c r="U6" i="6"/>
  <c r="V6" i="6"/>
  <c r="W6" i="6"/>
  <c r="X6" i="6"/>
  <c r="Y6" i="6"/>
  <c r="Z6" i="6"/>
  <c r="AA6" i="6"/>
  <c r="AB6" i="6"/>
  <c r="D7" i="6"/>
  <c r="E7" i="6"/>
  <c r="F7" i="6"/>
  <c r="G7" i="6"/>
  <c r="H7" i="6"/>
  <c r="I7" i="6"/>
  <c r="J7" i="6"/>
  <c r="K7" i="6"/>
  <c r="L7" i="6"/>
  <c r="M7" i="6"/>
  <c r="N7" i="6"/>
  <c r="O7" i="6"/>
  <c r="P7" i="6"/>
  <c r="Q7" i="6"/>
  <c r="R7" i="6"/>
  <c r="S7" i="6"/>
  <c r="T7" i="6"/>
  <c r="U7" i="6"/>
  <c r="V7" i="6"/>
  <c r="W7" i="6"/>
  <c r="X7" i="6"/>
  <c r="Y7" i="6"/>
  <c r="Z7" i="6"/>
  <c r="AA7" i="6"/>
  <c r="AB7" i="6"/>
  <c r="C3" i="6"/>
  <c r="C6" i="6"/>
  <c r="C7" i="6"/>
  <c r="B7" i="6"/>
  <c r="B6" i="6"/>
  <c r="B3" i="6"/>
  <c r="AL12" i="5"/>
  <c r="AK12" i="5"/>
  <c r="AJ12" i="5"/>
  <c r="AI12" i="5"/>
  <c r="AH12" i="5"/>
  <c r="AG12" i="5"/>
  <c r="AF12" i="5"/>
  <c r="AE12" i="5"/>
  <c r="AD12" i="5"/>
  <c r="AC12" i="5"/>
  <c r="AL11" i="5"/>
  <c r="AK11" i="5"/>
  <c r="AJ11" i="5"/>
  <c r="AI11" i="5"/>
  <c r="AH11" i="5"/>
  <c r="AG11" i="5"/>
  <c r="AF11" i="5"/>
  <c r="AE11" i="5"/>
  <c r="AD11" i="5"/>
  <c r="AC11" i="5"/>
  <c r="AL10" i="5"/>
  <c r="AK10" i="5"/>
  <c r="AJ10" i="5"/>
  <c r="AI10" i="5"/>
  <c r="AH10" i="5"/>
  <c r="AG10" i="5"/>
  <c r="AF10" i="5"/>
  <c r="AE10" i="5"/>
  <c r="AD10" i="5"/>
  <c r="AC10" i="5"/>
  <c r="AL9" i="5"/>
  <c r="AK9" i="5"/>
  <c r="AJ9" i="5"/>
  <c r="AI9" i="5"/>
  <c r="AH9" i="5"/>
  <c r="AG9" i="5"/>
  <c r="AF9" i="5"/>
  <c r="AE9" i="5"/>
  <c r="AD9" i="5"/>
  <c r="AC9" i="5"/>
  <c r="AL8" i="5"/>
  <c r="AK8" i="5"/>
  <c r="AJ8" i="5"/>
  <c r="AI8" i="5"/>
  <c r="AH8" i="5"/>
  <c r="AG8" i="5"/>
  <c r="AF8" i="5"/>
  <c r="AE8" i="5"/>
  <c r="AD8" i="5"/>
  <c r="AC8" i="5"/>
  <c r="AL7" i="5"/>
  <c r="AK7" i="5"/>
  <c r="AJ7" i="5"/>
  <c r="AI7" i="5"/>
  <c r="AH7" i="5"/>
  <c r="AG7" i="5"/>
  <c r="AF7" i="5"/>
  <c r="AE7" i="5"/>
  <c r="AD7" i="5"/>
  <c r="AC7" i="5"/>
  <c r="AL6" i="5"/>
  <c r="AK6" i="5"/>
  <c r="AJ6" i="5"/>
  <c r="AI6" i="5"/>
  <c r="AH6" i="5"/>
  <c r="AG6" i="5"/>
  <c r="AF6" i="5"/>
  <c r="AE6" i="5"/>
  <c r="AD6" i="5"/>
  <c r="AC6" i="5"/>
  <c r="AL5" i="5"/>
  <c r="AK5" i="5"/>
  <c r="AJ5" i="5"/>
  <c r="AI5" i="5"/>
  <c r="AH5" i="5"/>
  <c r="AG5" i="5"/>
  <c r="AF5" i="5"/>
  <c r="AE5" i="5"/>
  <c r="AD5" i="5"/>
  <c r="AC5" i="5"/>
  <c r="AL4" i="5"/>
  <c r="AK4" i="5"/>
  <c r="AJ4" i="5"/>
  <c r="AI4" i="5"/>
  <c r="AH4" i="5"/>
  <c r="AG4" i="5"/>
  <c r="AF4" i="5"/>
  <c r="AE4" i="5"/>
  <c r="AD4" i="5"/>
  <c r="AC4" i="5"/>
  <c r="AL3" i="5"/>
  <c r="AK3" i="5"/>
  <c r="AJ3" i="5"/>
  <c r="AI3" i="5"/>
  <c r="AH3" i="5"/>
  <c r="AG3" i="5"/>
  <c r="AF3" i="5"/>
  <c r="AE3" i="5"/>
  <c r="AD3" i="5"/>
  <c r="AC3" i="5"/>
  <c r="AL2" i="5"/>
  <c r="AK2" i="5"/>
  <c r="AJ2" i="5"/>
  <c r="AI2" i="5"/>
  <c r="AH2" i="5"/>
  <c r="AG2" i="5"/>
  <c r="AF2" i="5"/>
  <c r="AE2" i="5"/>
  <c r="AD2" i="5"/>
  <c r="AC2" i="5"/>
  <c r="D3" i="5"/>
  <c r="E3" i="5"/>
  <c r="F3" i="5"/>
  <c r="G3" i="5"/>
  <c r="H3" i="5"/>
  <c r="I3" i="5"/>
  <c r="J3" i="5"/>
  <c r="K3" i="5"/>
  <c r="L3" i="5"/>
  <c r="M3" i="5"/>
  <c r="N3" i="5"/>
  <c r="O3" i="5"/>
  <c r="P3" i="5"/>
  <c r="Q3" i="5"/>
  <c r="R3" i="5"/>
  <c r="S3" i="5"/>
  <c r="T3" i="5"/>
  <c r="U3" i="5"/>
  <c r="V3" i="5"/>
  <c r="W3" i="5"/>
  <c r="X3" i="5"/>
  <c r="Y3" i="5"/>
  <c r="Z3" i="5"/>
  <c r="AA3" i="5"/>
  <c r="AB3" i="5"/>
  <c r="D6" i="5"/>
  <c r="E6" i="5"/>
  <c r="F6" i="5"/>
  <c r="G6" i="5"/>
  <c r="H6" i="5"/>
  <c r="I6" i="5"/>
  <c r="J6" i="5"/>
  <c r="K6" i="5"/>
  <c r="L6" i="5"/>
  <c r="M6" i="5"/>
  <c r="N6" i="5"/>
  <c r="O6" i="5"/>
  <c r="P6" i="5"/>
  <c r="Q6" i="5"/>
  <c r="R6" i="5"/>
  <c r="S6" i="5"/>
  <c r="T6" i="5"/>
  <c r="U6" i="5"/>
  <c r="V6" i="5"/>
  <c r="W6" i="5"/>
  <c r="X6" i="5"/>
  <c r="Y6" i="5"/>
  <c r="Z6" i="5"/>
  <c r="AA6" i="5"/>
  <c r="AB6" i="5"/>
  <c r="D7" i="5"/>
  <c r="E7" i="5"/>
  <c r="F7" i="5"/>
  <c r="G7" i="5"/>
  <c r="H7" i="5"/>
  <c r="I7" i="5"/>
  <c r="J7" i="5"/>
  <c r="K7" i="5"/>
  <c r="L7" i="5"/>
  <c r="M7" i="5"/>
  <c r="N7" i="5"/>
  <c r="O7" i="5"/>
  <c r="P7" i="5"/>
  <c r="Q7" i="5"/>
  <c r="R7" i="5"/>
  <c r="S7" i="5"/>
  <c r="T7" i="5"/>
  <c r="U7" i="5"/>
  <c r="V7" i="5"/>
  <c r="W7" i="5"/>
  <c r="X7" i="5"/>
  <c r="Y7" i="5"/>
  <c r="Z7" i="5"/>
  <c r="AA7" i="5"/>
  <c r="AB7" i="5"/>
  <c r="D11" i="5"/>
  <c r="E11" i="5"/>
  <c r="F11" i="5"/>
  <c r="G11" i="5"/>
  <c r="H11" i="5"/>
  <c r="I11" i="5"/>
  <c r="J11" i="5"/>
  <c r="K11" i="5"/>
  <c r="L11" i="5"/>
  <c r="M11" i="5"/>
  <c r="N11" i="5"/>
  <c r="O11" i="5"/>
  <c r="P11" i="5"/>
  <c r="Q11" i="5"/>
  <c r="R11" i="5"/>
  <c r="S11" i="5"/>
  <c r="T11" i="5"/>
  <c r="U11" i="5"/>
  <c r="V11" i="5"/>
  <c r="W11" i="5"/>
  <c r="X11" i="5"/>
  <c r="Y11" i="5"/>
  <c r="Z11" i="5"/>
  <c r="AA11" i="5"/>
  <c r="AB11" i="5"/>
  <c r="C3" i="5"/>
  <c r="C6" i="5"/>
  <c r="C7" i="5"/>
  <c r="C11" i="5"/>
  <c r="B11" i="5"/>
  <c r="B7" i="5"/>
  <c r="B6" i="5"/>
  <c r="B3" i="5"/>
  <c r="AL12" i="9"/>
  <c r="AK12" i="9"/>
  <c r="AJ12" i="9"/>
  <c r="AI12" i="9"/>
  <c r="AH12" i="9"/>
  <c r="AG12" i="9"/>
  <c r="AF12" i="9"/>
  <c r="AE12" i="9"/>
  <c r="AD12" i="9"/>
  <c r="AC12" i="9"/>
  <c r="AL11" i="9"/>
  <c r="AK11" i="9"/>
  <c r="AJ11" i="9"/>
  <c r="AI11" i="9"/>
  <c r="AH11" i="9"/>
  <c r="AG11" i="9"/>
  <c r="AF11" i="9"/>
  <c r="AE11" i="9"/>
  <c r="AD11" i="9"/>
  <c r="AC11" i="9"/>
  <c r="AL10" i="9"/>
  <c r="AK10" i="9"/>
  <c r="AJ10" i="9"/>
  <c r="AI10" i="9"/>
  <c r="AH10" i="9"/>
  <c r="AG10" i="9"/>
  <c r="AF10" i="9"/>
  <c r="AE10" i="9"/>
  <c r="AD10" i="9"/>
  <c r="AC10" i="9"/>
  <c r="AL9" i="9"/>
  <c r="AK9" i="9"/>
  <c r="AJ9" i="9"/>
  <c r="AI9" i="9"/>
  <c r="AH9" i="9"/>
  <c r="AG9" i="9"/>
  <c r="AF9" i="9"/>
  <c r="AE9" i="9"/>
  <c r="AD9" i="9"/>
  <c r="AC9" i="9"/>
  <c r="AL8" i="9"/>
  <c r="AK8" i="9"/>
  <c r="AJ8" i="9"/>
  <c r="AI8" i="9"/>
  <c r="AH8" i="9"/>
  <c r="AG8" i="9"/>
  <c r="AF8" i="9"/>
  <c r="AE8" i="9"/>
  <c r="AD8" i="9"/>
  <c r="AC8" i="9"/>
  <c r="AL7" i="9"/>
  <c r="AK7" i="9"/>
  <c r="AJ7" i="9"/>
  <c r="AI7" i="9"/>
  <c r="AH7" i="9"/>
  <c r="AG7" i="9"/>
  <c r="AF7" i="9"/>
  <c r="AE7" i="9"/>
  <c r="AD7" i="9"/>
  <c r="AC7" i="9"/>
  <c r="AL6" i="9"/>
  <c r="AK6" i="9"/>
  <c r="AJ6" i="9"/>
  <c r="AI6" i="9"/>
  <c r="AH6" i="9"/>
  <c r="AG6" i="9"/>
  <c r="AF6" i="9"/>
  <c r="AE6" i="9"/>
  <c r="AD6" i="9"/>
  <c r="AC6" i="9"/>
  <c r="AL5" i="9"/>
  <c r="AK5" i="9"/>
  <c r="AJ5" i="9"/>
  <c r="AI5" i="9"/>
  <c r="AH5" i="9"/>
  <c r="AG5" i="9"/>
  <c r="AF5" i="9"/>
  <c r="AE5" i="9"/>
  <c r="AD5" i="9"/>
  <c r="AC5" i="9"/>
  <c r="AL4" i="9"/>
  <c r="AK4" i="9"/>
  <c r="AJ4" i="9"/>
  <c r="AI4" i="9"/>
  <c r="AH4" i="9"/>
  <c r="AG4" i="9"/>
  <c r="AF4" i="9"/>
  <c r="AE4" i="9"/>
  <c r="AD4" i="9"/>
  <c r="AC4" i="9"/>
  <c r="AL3" i="9"/>
  <c r="AK3" i="9"/>
  <c r="AJ3" i="9"/>
  <c r="AI3" i="9"/>
  <c r="AH3" i="9"/>
  <c r="AG3" i="9"/>
  <c r="AF3" i="9"/>
  <c r="AE3" i="9"/>
  <c r="AD3" i="9"/>
  <c r="AC3" i="9"/>
  <c r="AL2" i="9"/>
  <c r="AK2" i="9"/>
  <c r="AJ2" i="9"/>
  <c r="AI2" i="9"/>
  <c r="AH2" i="9"/>
  <c r="AG2" i="9"/>
  <c r="AF2" i="9"/>
  <c r="AE2" i="9"/>
  <c r="AD2" i="9"/>
  <c r="AC2" i="9"/>
  <c r="S3" i="9"/>
  <c r="T3" i="9"/>
  <c r="U3" i="9"/>
  <c r="V3" i="9"/>
  <c r="W3" i="9"/>
  <c r="X3" i="9"/>
  <c r="Y3" i="9"/>
  <c r="Z3" i="9"/>
  <c r="AA3" i="9"/>
  <c r="AB3" i="9"/>
  <c r="S6" i="9"/>
  <c r="T6" i="9"/>
  <c r="U6" i="9"/>
  <c r="V6" i="9"/>
  <c r="W6" i="9"/>
  <c r="X6" i="9"/>
  <c r="Y6" i="9"/>
  <c r="Z6" i="9"/>
  <c r="AA6" i="9"/>
  <c r="AB6" i="9"/>
  <c r="S7" i="9"/>
  <c r="T7" i="9"/>
  <c r="U7" i="9"/>
  <c r="V7" i="9"/>
  <c r="W7" i="9"/>
  <c r="X7" i="9"/>
  <c r="Y7" i="9"/>
  <c r="Z7" i="9"/>
  <c r="AA7" i="9"/>
  <c r="AB7" i="9"/>
  <c r="D3" i="9"/>
  <c r="E3" i="9"/>
  <c r="F3" i="9"/>
  <c r="G3" i="9"/>
  <c r="H3" i="9"/>
  <c r="I3" i="9"/>
  <c r="J3" i="9"/>
  <c r="K3" i="9"/>
  <c r="L3" i="9"/>
  <c r="M3" i="9"/>
  <c r="N3" i="9"/>
  <c r="O3" i="9"/>
  <c r="P3" i="9"/>
  <c r="Q3" i="9"/>
  <c r="R3" i="9"/>
  <c r="D6" i="9"/>
  <c r="E6" i="9"/>
  <c r="F6" i="9"/>
  <c r="G6" i="9"/>
  <c r="H6" i="9"/>
  <c r="I6" i="9"/>
  <c r="J6" i="9"/>
  <c r="K6" i="9"/>
  <c r="L6" i="9"/>
  <c r="M6" i="9"/>
  <c r="N6" i="9"/>
  <c r="O6" i="9"/>
  <c r="P6" i="9"/>
  <c r="Q6" i="9"/>
  <c r="R6" i="9"/>
  <c r="D7" i="9"/>
  <c r="E7" i="9"/>
  <c r="F7" i="9"/>
  <c r="G7" i="9"/>
  <c r="H7" i="9"/>
  <c r="I7" i="9"/>
  <c r="J7" i="9"/>
  <c r="K7" i="9"/>
  <c r="L7" i="9"/>
  <c r="M7" i="9"/>
  <c r="N7" i="9"/>
  <c r="O7" i="9"/>
  <c r="P7" i="9"/>
  <c r="Q7" i="9"/>
  <c r="R7" i="9"/>
  <c r="C6" i="9"/>
  <c r="C7" i="9"/>
  <c r="C3" i="9"/>
  <c r="B3" i="9"/>
  <c r="B7" i="9"/>
  <c r="B6" i="9"/>
  <c r="AD2" i="4"/>
  <c r="AE2" i="4"/>
  <c r="AF2" i="4"/>
  <c r="AG2" i="4"/>
  <c r="AH2" i="4"/>
  <c r="AI2" i="4"/>
  <c r="AJ2" i="4"/>
  <c r="AK2" i="4"/>
  <c r="AL2" i="4"/>
  <c r="AD3" i="4"/>
  <c r="AE3" i="4"/>
  <c r="AF3" i="4"/>
  <c r="AG3" i="4"/>
  <c r="AH3" i="4"/>
  <c r="AI3" i="4"/>
  <c r="AJ3" i="4"/>
  <c r="AK3" i="4"/>
  <c r="AL3" i="4"/>
  <c r="AD4" i="4"/>
  <c r="AE4" i="4"/>
  <c r="AF4" i="4"/>
  <c r="AG4" i="4"/>
  <c r="AH4" i="4"/>
  <c r="AI4" i="4"/>
  <c r="AJ4" i="4"/>
  <c r="AK4" i="4"/>
  <c r="AL4" i="4"/>
  <c r="AD5" i="4"/>
  <c r="AE5" i="4"/>
  <c r="AF5" i="4"/>
  <c r="AG5" i="4"/>
  <c r="AH5" i="4"/>
  <c r="AI5" i="4"/>
  <c r="AJ5" i="4"/>
  <c r="AK5" i="4"/>
  <c r="AL5" i="4"/>
  <c r="AD6" i="4"/>
  <c r="AE6" i="4"/>
  <c r="AF6" i="4"/>
  <c r="AG6" i="4"/>
  <c r="AH6" i="4"/>
  <c r="AI6" i="4"/>
  <c r="AJ6" i="4"/>
  <c r="AK6" i="4"/>
  <c r="AL6" i="4"/>
  <c r="AD7" i="4"/>
  <c r="AE7" i="4"/>
  <c r="AF7" i="4"/>
  <c r="AG7" i="4"/>
  <c r="AH7" i="4"/>
  <c r="AI7" i="4"/>
  <c r="AJ7" i="4"/>
  <c r="AK7" i="4"/>
  <c r="AL7" i="4"/>
  <c r="AD8" i="4"/>
  <c r="AE8" i="4"/>
  <c r="AF8" i="4"/>
  <c r="AG8" i="4"/>
  <c r="AH8" i="4"/>
  <c r="AI8" i="4"/>
  <c r="AJ8" i="4"/>
  <c r="AK8" i="4"/>
  <c r="AL8" i="4"/>
  <c r="AD9" i="4"/>
  <c r="AE9" i="4"/>
  <c r="AF9" i="4"/>
  <c r="AG9" i="4"/>
  <c r="AH9" i="4"/>
  <c r="AI9" i="4"/>
  <c r="AJ9" i="4"/>
  <c r="AK9" i="4"/>
  <c r="AL9" i="4"/>
  <c r="AD10" i="4"/>
  <c r="AE10" i="4"/>
  <c r="AF10" i="4"/>
  <c r="AG10" i="4"/>
  <c r="AH10" i="4"/>
  <c r="AI10" i="4"/>
  <c r="AJ10" i="4"/>
  <c r="AK10" i="4"/>
  <c r="AL10" i="4"/>
  <c r="AD11" i="4"/>
  <c r="AE11" i="4"/>
  <c r="AF11" i="4"/>
  <c r="AG11" i="4"/>
  <c r="AH11" i="4"/>
  <c r="AI11" i="4"/>
  <c r="AJ11" i="4"/>
  <c r="AK11" i="4"/>
  <c r="AL11" i="4"/>
  <c r="AD12" i="4"/>
  <c r="AE12" i="4"/>
  <c r="AF12" i="4"/>
  <c r="AG12" i="4"/>
  <c r="AH12" i="4"/>
  <c r="AI12" i="4"/>
  <c r="AJ12" i="4"/>
  <c r="AK12" i="4"/>
  <c r="AL12" i="4"/>
  <c r="AC3" i="4"/>
  <c r="AC4" i="4"/>
  <c r="AC5" i="4"/>
  <c r="AC6" i="4"/>
  <c r="AC7" i="4"/>
  <c r="AC8" i="4"/>
  <c r="AC9" i="4"/>
  <c r="AC10" i="4"/>
  <c r="AC11" i="4"/>
  <c r="AC12" i="4"/>
  <c r="AC2" i="4"/>
  <c r="U3" i="4"/>
  <c r="V3" i="4"/>
  <c r="W3" i="4"/>
  <c r="X3" i="4"/>
  <c r="Y3" i="4"/>
  <c r="Z3" i="4"/>
  <c r="AA3" i="4"/>
  <c r="AB3" i="4"/>
  <c r="C3" i="4"/>
  <c r="D3" i="4"/>
  <c r="E3" i="4"/>
  <c r="F3" i="4"/>
  <c r="G3" i="4"/>
  <c r="H3" i="4"/>
  <c r="I3" i="4"/>
  <c r="J3" i="4"/>
  <c r="K3" i="4"/>
  <c r="L3" i="4"/>
  <c r="M3" i="4"/>
  <c r="N3" i="4"/>
  <c r="O3" i="4"/>
  <c r="P3" i="4"/>
  <c r="Q3" i="4"/>
  <c r="R3" i="4"/>
  <c r="S3" i="4"/>
  <c r="T3" i="4"/>
  <c r="S6" i="4"/>
  <c r="T6" i="4"/>
  <c r="U6" i="4"/>
  <c r="V6" i="4"/>
  <c r="W6" i="4"/>
  <c r="X6" i="4"/>
  <c r="Y6" i="4"/>
  <c r="Z6" i="4"/>
  <c r="AA6" i="4"/>
  <c r="AB6" i="4"/>
  <c r="S7" i="4"/>
  <c r="T7" i="4"/>
  <c r="U7" i="4"/>
  <c r="V7" i="4"/>
  <c r="W7" i="4"/>
  <c r="X7" i="4"/>
  <c r="Y7" i="4"/>
  <c r="Z7" i="4"/>
  <c r="AA7" i="4"/>
  <c r="AB7" i="4"/>
  <c r="R7" i="4"/>
  <c r="Q7" i="4"/>
  <c r="P7" i="4"/>
  <c r="O7" i="4"/>
  <c r="N7" i="4"/>
  <c r="M7" i="4"/>
  <c r="L7" i="4"/>
  <c r="K7" i="4"/>
  <c r="J7" i="4"/>
  <c r="I7" i="4"/>
  <c r="H7" i="4"/>
  <c r="G7" i="4"/>
  <c r="F7" i="4"/>
  <c r="E7" i="4"/>
  <c r="D7" i="4"/>
  <c r="C7" i="4"/>
  <c r="R6" i="4"/>
  <c r="Q6" i="4"/>
  <c r="P6" i="4"/>
  <c r="O6" i="4"/>
  <c r="N6" i="4"/>
  <c r="M6" i="4"/>
  <c r="L6" i="4"/>
  <c r="K6" i="4"/>
  <c r="J6" i="4"/>
  <c r="I6" i="4"/>
  <c r="H6" i="4"/>
  <c r="G6" i="4"/>
  <c r="F6" i="4"/>
  <c r="E6" i="4"/>
  <c r="D6" i="4"/>
  <c r="C6" i="4"/>
  <c r="B7" i="4"/>
  <c r="B6" i="4"/>
  <c r="B3" i="4"/>
</calcChain>
</file>

<file path=xl/sharedStrings.xml><?xml version="1.0" encoding="utf-8"?>
<sst xmlns="http://schemas.openxmlformats.org/spreadsheetml/2006/main" count="1035" uniqueCount="475">
  <si>
    <t>Energy Information Administration</t>
  </si>
  <si>
    <t>http://www.eia.gov/forecasts/aeo/tables_ref.cfm</t>
  </si>
  <si>
    <t>Table 22 and Table 23</t>
  </si>
  <si>
    <t>RST000</t>
  </si>
  <si>
    <t>22. Residential Sector Equipment Stock and Efficiency</t>
  </si>
  <si>
    <t/>
  </si>
  <si>
    <t xml:space="preserve"> Equipment Stock Data</t>
  </si>
  <si>
    <t>Equipment Stock (million units)</t>
  </si>
  <si>
    <t xml:space="preserve"> Main Space Heaters</t>
  </si>
  <si>
    <t>RST000:ba_ElectricHeatP</t>
  </si>
  <si>
    <t xml:space="preserve">   Electric Heat Pumps</t>
  </si>
  <si>
    <t>RST000:ba_ElectricOther</t>
  </si>
  <si>
    <t xml:space="preserve">   Electric Other</t>
  </si>
  <si>
    <t>RST000:ba_NaturalGasHea</t>
  </si>
  <si>
    <t xml:space="preserve">   Natural Gas Heat Pumps</t>
  </si>
  <si>
    <t>RST000:ba_NaturalGasOth</t>
  </si>
  <si>
    <t xml:space="preserve">   Natural Gas Other</t>
  </si>
  <si>
    <t>RST000:ba_Distillate</t>
  </si>
  <si>
    <t xml:space="preserve">   Distillate Fuel Oil</t>
  </si>
  <si>
    <t>RST000:ba_LiquefiedPetr</t>
  </si>
  <si>
    <t xml:space="preserve">   Propane</t>
  </si>
  <si>
    <t>RST000:ba_Kerosene</t>
  </si>
  <si>
    <t xml:space="preserve">   Kerosene</t>
  </si>
  <si>
    <t>RST000:ba_WoodStoves</t>
  </si>
  <si>
    <t xml:space="preserve">   Wood Stoves</t>
  </si>
  <si>
    <t>RST000:ba_GeothermalHea</t>
  </si>
  <si>
    <t xml:space="preserve">   Geothermal Heat Pumps</t>
  </si>
  <si>
    <t>RST000:ba_Total</t>
  </si>
  <si>
    <t xml:space="preserve">     Total</t>
  </si>
  <si>
    <t xml:space="preserve"> Space Cooling (million units)</t>
  </si>
  <si>
    <t>RST000:ca_ElectricHeatP</t>
  </si>
  <si>
    <t>RST000:ca_NaturalGasHea</t>
  </si>
  <si>
    <t>RST000:ca_GeothermalHea</t>
  </si>
  <si>
    <t>RST000:ca_CentralAirCon</t>
  </si>
  <si>
    <t xml:space="preserve">   Central Air Conditioners</t>
  </si>
  <si>
    <t>RST000:ca_RoomAirCondit</t>
  </si>
  <si>
    <t xml:space="preserve">   Room Air Conditioners</t>
  </si>
  <si>
    <t>RST000:ca_Total</t>
  </si>
  <si>
    <t xml:space="preserve"> Water Heaters (million units)</t>
  </si>
  <si>
    <t>RST000:da_Electric</t>
  </si>
  <si>
    <t xml:space="preserve">   Electric</t>
  </si>
  <si>
    <t>RST000:da_NaturalGas</t>
  </si>
  <si>
    <t xml:space="preserve">   Natural Gas</t>
  </si>
  <si>
    <t>RST000:da_Distillate</t>
  </si>
  <si>
    <t>RST000:da_LiquefiedPetr</t>
  </si>
  <si>
    <t>RST000:da_SolarThermal</t>
  </si>
  <si>
    <t xml:space="preserve">   Solar Thermal</t>
  </si>
  <si>
    <t>RST000:da_Total</t>
  </si>
  <si>
    <t xml:space="preserve"> Cooking Equipment (million units) 1/</t>
  </si>
  <si>
    <t>RST000:ea_Electric</t>
  </si>
  <si>
    <t>RST000:ea_NaturalGas</t>
  </si>
  <si>
    <t>RST000:ea_LiquefiedPetr</t>
  </si>
  <si>
    <t>RST000:ea_Total</t>
  </si>
  <si>
    <t xml:space="preserve"> Clothes Dryers (million units)</t>
  </si>
  <si>
    <t>RST000:fa_Electric</t>
  </si>
  <si>
    <t>RST000:fa_NaturalGas</t>
  </si>
  <si>
    <t>RST000:fa_Total</t>
  </si>
  <si>
    <t xml:space="preserve"> Other Appliances (million units)</t>
  </si>
  <si>
    <t>RST000:ga_Refrigerators</t>
  </si>
  <si>
    <t xml:space="preserve">   Refrigerators</t>
  </si>
  <si>
    <t>RST000:ga_Freezers</t>
  </si>
  <si>
    <t xml:space="preserve">   Freezers</t>
  </si>
  <si>
    <t>Stock Average Equipment Efficiency</t>
  </si>
  <si>
    <t>RST000:ha_ElectricHeatP</t>
  </si>
  <si>
    <t xml:space="preserve">   Electric Heat Pumps (HSPF)</t>
  </si>
  <si>
    <t>RST000:ha_NaturalGasHea</t>
  </si>
  <si>
    <t xml:space="preserve">   Natural Gas Heat Pumps (GCOP)</t>
  </si>
  <si>
    <t>RST000:ha_GeothermalHea</t>
  </si>
  <si>
    <t xml:space="preserve">   Geothermal Heat Pumps (COP)</t>
  </si>
  <si>
    <t>RST000:ha_NaturalGasFur</t>
  </si>
  <si>
    <t xml:space="preserve">   Natural Gas Furnace (AFUE)</t>
  </si>
  <si>
    <t>RST000:ha_DistillateFur</t>
  </si>
  <si>
    <t xml:space="preserve">   Distillate Furnace (AFUE)</t>
  </si>
  <si>
    <t xml:space="preserve"> Space Cooling</t>
  </si>
  <si>
    <t>RST000:ia_ElectricHeatP</t>
  </si>
  <si>
    <t xml:space="preserve">   Electric Heat Pumps (SEER)</t>
  </si>
  <si>
    <t>RST000:ia_NaturalGasHea</t>
  </si>
  <si>
    <t>RST000:ia_GeothermalHea</t>
  </si>
  <si>
    <t xml:space="preserve">   Geothermal Heat Pumps (EER)</t>
  </si>
  <si>
    <t>RST000:ia_Cent.AirCondi</t>
  </si>
  <si>
    <t xml:space="preserve">   Central Air Conditioners (SEER)</t>
  </si>
  <si>
    <t>RST000:ia_RoomAirCondit</t>
  </si>
  <si>
    <t xml:space="preserve">   Room Air Conditioners (EER)</t>
  </si>
  <si>
    <t xml:space="preserve"> Water Heaters</t>
  </si>
  <si>
    <t>RST000:ja_Electric(EF)</t>
  </si>
  <si>
    <t xml:space="preserve">   Electric (EF)</t>
  </si>
  <si>
    <t>RST000:ja_NaturalGas(EF</t>
  </si>
  <si>
    <t xml:space="preserve">   Natural Gas (EF)</t>
  </si>
  <si>
    <t>RST000:ja_Distillate(EF</t>
  </si>
  <si>
    <t xml:space="preserve">   Distillate Fuel Oil (EF)</t>
  </si>
  <si>
    <t>RST000:ja_LiquefiedPetr</t>
  </si>
  <si>
    <t xml:space="preserve">   Propane (EF)</t>
  </si>
  <si>
    <t xml:space="preserve"> Other Appliances (kilowatthours per year) 2/</t>
  </si>
  <si>
    <t>RST000:ka_Refrigerators</t>
  </si>
  <si>
    <t>RST000:ka_Freezers</t>
  </si>
  <si>
    <t>Building Shell Efficiency Index 3/</t>
  </si>
  <si>
    <t xml:space="preserve"> Space Heating</t>
  </si>
  <si>
    <t>RST000:la_Pre-1998Homes</t>
  </si>
  <si>
    <t xml:space="preserve">   Pre-2009 Homes</t>
  </si>
  <si>
    <t>RST000:la_NewConstructi</t>
  </si>
  <si>
    <t xml:space="preserve">   New Construction</t>
  </si>
  <si>
    <t>RST000:la_AllHomes</t>
  </si>
  <si>
    <t xml:space="preserve">     All Homes</t>
  </si>
  <si>
    <t>RST000:ma_Pre-1998Homes</t>
  </si>
  <si>
    <t>RST000:ma_NewConstructi</t>
  </si>
  <si>
    <t>RST000:ma_AllHomes</t>
  </si>
  <si>
    <t xml:space="preserve"> Distributed Generation and</t>
  </si>
  <si>
    <t xml:space="preserve"> Combined Heat and Power</t>
  </si>
  <si>
    <t xml:space="preserve">   Generating Capacity (megawatts)</t>
  </si>
  <si>
    <t>RST000:dgc_FuelsCells</t>
  </si>
  <si>
    <t xml:space="preserve">     Natural Gas Fuel Cells</t>
  </si>
  <si>
    <t>- -</t>
  </si>
  <si>
    <t>RST000:dgc_SolarPhoto</t>
  </si>
  <si>
    <t xml:space="preserve">     Solar Photovoltaic</t>
  </si>
  <si>
    <t>RST000:dgc_WindHuffHuff</t>
  </si>
  <si>
    <t xml:space="preserve">     Wind</t>
  </si>
  <si>
    <t>RST000:dgc_TotalCap</t>
  </si>
  <si>
    <t xml:space="preserve">       Total</t>
  </si>
  <si>
    <t xml:space="preserve">   Net Generation (million kilowatthours)</t>
  </si>
  <si>
    <t>RST000:dgg_FuelCells</t>
  </si>
  <si>
    <t>RST000:dgg_SolarPhoto</t>
  </si>
  <si>
    <t>RST000:dgg_WindHuffHuff</t>
  </si>
  <si>
    <t>RST000:dgg_TotalGen</t>
  </si>
  <si>
    <t xml:space="preserve">     Disposition</t>
  </si>
  <si>
    <t>RST000:dgg_SalestoGrid</t>
  </si>
  <si>
    <t xml:space="preserve">       Sales to the Grid</t>
  </si>
  <si>
    <t>RST000:dgg_forOwnUse</t>
  </si>
  <si>
    <t xml:space="preserve">       Generation for Own Use</t>
  </si>
  <si>
    <t xml:space="preserve">   Energy Input (trillion Btu)</t>
  </si>
  <si>
    <t>RST000:dge_FuelCells</t>
  </si>
  <si>
    <t>RST000:dge_SolarPhoto</t>
  </si>
  <si>
    <t>RST000:dge_WindHuffHuff</t>
  </si>
  <si>
    <t>RST000:dge_TotalGen</t>
  </si>
  <si>
    <t>home in 2009 (by type) in each Census division.  The values listed for New Construction</t>
  </si>
  <si>
    <t>represent the change in heating and cooling load based on the difference in physical size and shell</t>
  </si>
  <si>
    <t>attributes for a newly-constructed home (by type and Census division).  As an example, a value of 1.05</t>
  </si>
  <si>
    <t>for cooling in the New Construction row equates to a cooling load 5 percent greater than the 2009 stock,</t>
  </si>
  <si>
    <t>after accounting for the physical size difference and efficiency gains from better insulation and windows.</t>
  </si>
  <si>
    <t>period for heating divided by total electric input in watt-hours during the same period.</t>
  </si>
  <si>
    <t>dividing the energy output by the energy input.</t>
  </si>
  <si>
    <t>by dividing the energy output by the energy input.</t>
  </si>
  <si>
    <t>out in the standardized Department of Energy test procedures.</t>
  </si>
  <si>
    <t>Btu during its normal annual usage period for cooling divided by the total electric energy input in watt-hours during the same</t>
  </si>
  <si>
    <t>period.</t>
  </si>
  <si>
    <t>watts at any given set of rating conditions, expressed in Btu per hour per watt.</t>
  </si>
  <si>
    <t>by the Department of Energy.</t>
  </si>
  <si>
    <t>CST000</t>
  </si>
  <si>
    <t>23. Commercial Sector Energy Consumption, Floorspace, and Equipment Efficiency</t>
  </si>
  <si>
    <t xml:space="preserve"> Indicators</t>
  </si>
  <si>
    <t>Commercial Building Delivered</t>
  </si>
  <si>
    <t xml:space="preserve"> Energy Consumption (quadrillion Btu) 1/</t>
  </si>
  <si>
    <t>CST000:ba_Assembly</t>
  </si>
  <si>
    <t xml:space="preserve"> Assembly</t>
  </si>
  <si>
    <t>CST000:ba_Education</t>
  </si>
  <si>
    <t xml:space="preserve"> Education</t>
  </si>
  <si>
    <t>CST000:ba_FoodSales</t>
  </si>
  <si>
    <t xml:space="preserve"> Food Sales</t>
  </si>
  <si>
    <t>CST000:ba_FoodService</t>
  </si>
  <si>
    <t xml:space="preserve"> Food Service</t>
  </si>
  <si>
    <t>CST000:ba_HealthCare</t>
  </si>
  <si>
    <t xml:space="preserve"> Health Care</t>
  </si>
  <si>
    <t>CST000:ba_Lodging</t>
  </si>
  <si>
    <t xml:space="preserve"> Lodging</t>
  </si>
  <si>
    <t>CST000:ba_Office-Large</t>
  </si>
  <si>
    <t xml:space="preserve"> Office - Large</t>
  </si>
  <si>
    <t>CST000:ba_Office-Small</t>
  </si>
  <si>
    <t xml:space="preserve"> Office - Small</t>
  </si>
  <si>
    <t>CST000:ba_Mercantile/Se</t>
  </si>
  <si>
    <t xml:space="preserve"> Mercantile/Service</t>
  </si>
  <si>
    <t>CST000:ba_Warehouse</t>
  </si>
  <si>
    <t xml:space="preserve"> Warehouse</t>
  </si>
  <si>
    <t>CST000:ba_Other</t>
  </si>
  <si>
    <t xml:space="preserve"> Other</t>
  </si>
  <si>
    <t>CST000:ba_Total</t>
  </si>
  <si>
    <t xml:space="preserve">   Total</t>
  </si>
  <si>
    <t>Commercial Building Floorspace</t>
  </si>
  <si>
    <t xml:space="preserve"> (billion square feet)</t>
  </si>
  <si>
    <t>CST000:ca_Assembly</t>
  </si>
  <si>
    <t>CST000:ca_Education</t>
  </si>
  <si>
    <t>CST000:ca_FoodSales</t>
  </si>
  <si>
    <t>CST000:ca_FoodService</t>
  </si>
  <si>
    <t>CST000:ca_HealthCare</t>
  </si>
  <si>
    <t>CST000:ca_Lodging</t>
  </si>
  <si>
    <t>CST000:ca_Office-Large</t>
  </si>
  <si>
    <t>CST000:ca_Office-Small</t>
  </si>
  <si>
    <t>CST000:ca_Mercantile/Se</t>
  </si>
  <si>
    <t>CST000:ca_Warehouse</t>
  </si>
  <si>
    <t>CST000:ca_Other</t>
  </si>
  <si>
    <t>CST000:ca_Total</t>
  </si>
  <si>
    <t>Stock Average Equipment Efficiency 2/</t>
  </si>
  <si>
    <t>CST000:ea_Electricity</t>
  </si>
  <si>
    <t xml:space="preserve">   Electricity</t>
  </si>
  <si>
    <t>CST000:ea_NaturalGas</t>
  </si>
  <si>
    <t>CST000:ea_Distillate</t>
  </si>
  <si>
    <t>CST000:fa_Electricity</t>
  </si>
  <si>
    <t>CST000:fa_NaturalGas</t>
  </si>
  <si>
    <t xml:space="preserve"> Water Heating</t>
  </si>
  <si>
    <t>CST000:ga_Electricity</t>
  </si>
  <si>
    <t>CST000:ga_NaturalGas</t>
  </si>
  <si>
    <t>CST000:ga_Distillate</t>
  </si>
  <si>
    <t xml:space="preserve"> Ventilation (cubic feet per minute per Btu) 3/</t>
  </si>
  <si>
    <t>CST000:ha_Electricity</t>
  </si>
  <si>
    <t xml:space="preserve"> Cooking</t>
  </si>
  <si>
    <t>CST000:ia_Electricity</t>
  </si>
  <si>
    <t>CST000:ia_NaturalGas</t>
  </si>
  <si>
    <t xml:space="preserve"> Lighting Efficacy 4/</t>
  </si>
  <si>
    <t xml:space="preserve">   (efficacy in lumens per watt)</t>
  </si>
  <si>
    <t>CST000:ja_Electricity</t>
  </si>
  <si>
    <t xml:space="preserve"> Refrigeration</t>
  </si>
  <si>
    <t>CST000:ka_Electricity</t>
  </si>
  <si>
    <t>CST000:dgc_Petroleum</t>
  </si>
  <si>
    <t xml:space="preserve">     Petroleum</t>
  </si>
  <si>
    <t>CST000:dgc_NaturalGas</t>
  </si>
  <si>
    <t xml:space="preserve">     Natural Gas</t>
  </si>
  <si>
    <t>CST000:dgc_SolarPhoto</t>
  </si>
  <si>
    <t>CST000:dgc_WindPuffPuff</t>
  </si>
  <si>
    <t>CST000:dgc_OtherOther</t>
  </si>
  <si>
    <t xml:space="preserve">     Other 5/</t>
  </si>
  <si>
    <t>CST000:dgc_TotalCap</t>
  </si>
  <si>
    <t>CST000:dgg_Petroleum</t>
  </si>
  <si>
    <t>CST000:dgg_NaturalGas</t>
  </si>
  <si>
    <t>CST000:dgg_SolarPhoto</t>
  </si>
  <si>
    <t>CST000:dgg_WindHuffHuff</t>
  </si>
  <si>
    <t>CST000:dgg_OtherAutre</t>
  </si>
  <si>
    <t>CST000:dgg_TotalGen</t>
  </si>
  <si>
    <t>CST000:dgg_SalestoGrid</t>
  </si>
  <si>
    <t>CST000:dgg_forOwnUse</t>
  </si>
  <si>
    <t>CST000:dge_Petroleum</t>
  </si>
  <si>
    <t>CST000:dge_NaturalGas</t>
  </si>
  <si>
    <t>CST000:dge_SolarPhoto</t>
  </si>
  <si>
    <t>CST000:dge_WindHuffHuff</t>
  </si>
  <si>
    <t>CST000:dge_AutreAutre</t>
  </si>
  <si>
    <t>CST000:dge_TotalGen</t>
  </si>
  <si>
    <t>attributable to buildings.</t>
  </si>
  <si>
    <t>by Btu of energy input.</t>
  </si>
  <si>
    <t>light, expressed in lumens per watt.</t>
  </si>
  <si>
    <t>coal</t>
  </si>
  <si>
    <t>natural gas nonpeaker</t>
  </si>
  <si>
    <t>nuclear</t>
  </si>
  <si>
    <t>hydro</t>
  </si>
  <si>
    <t>wind</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</si>
  <si>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</si>
  <si>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</si>
  <si>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</si>
  <si>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</si>
  <si>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</si>
  <si>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</si>
  <si>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</si>
  <si>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</si>
  <si>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</si>
  <si>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</si>
  <si>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</si>
  <si>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Preliminary Release: March 28, 2011</t>
  </si>
  <si>
    <t>Final Release: April 2013</t>
  </si>
  <si>
    <t>Table HC2.1  Structural and Geographic Characteristics of U.S. Homes, By Housing Unit Type, 2009</t>
  </si>
  <si>
    <t xml:space="preserve">                               Million Housing Units, Final</t>
  </si>
  <si>
    <t>Housing Unit Type</t>
  </si>
  <si>
    <t>Single-Family Units</t>
  </si>
  <si>
    <t>Apartments in 
Buildings With</t>
  </si>
  <si>
    <r>
      <t>Total
U.S.</t>
    </r>
    <r>
      <rPr>
        <vertAlign val="superscript"/>
        <sz val="10"/>
        <rFont val="Arial"/>
        <family val="2"/>
      </rPr>
      <t>1</t>
    </r>
    <r>
      <rPr>
        <b/>
        <sz val="8"/>
        <rFont val="Arial"/>
        <family val="2"/>
      </rPr>
      <t xml:space="preserve"> (millions)</t>
    </r>
  </si>
  <si>
    <t>Structural and 
Geographic Characteristics</t>
  </si>
  <si>
    <t>2 to 4 Units</t>
  </si>
  <si>
    <t>5 or More Units</t>
  </si>
  <si>
    <t>Mobile Homes</t>
  </si>
  <si>
    <t>Detached</t>
  </si>
  <si>
    <t>Attached</t>
  </si>
  <si>
    <t>Total Homes</t>
  </si>
  <si>
    <t>Census Region and Division</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</si>
  <si>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</si>
  <si>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</si>
  <si>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</si>
  <si>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</si>
  <si>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</si>
  <si>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</si>
  <si>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</si>
  <si>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</si>
  <si>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</si>
  <si>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</si>
  <si>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</si>
  <si>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</si>
  <si>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</si>
  <si>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</si>
  <si>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</si>
  <si>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Urban and Rural</t>
    </r>
    <r>
      <rPr>
        <vertAlign val="superscript"/>
        <sz val="10"/>
        <rFont val="Arial"/>
        <family val="2"/>
      </rPr>
      <t>2</t>
    </r>
  </si>
  <si>
    <t>Urban</t>
  </si>
  <si>
    <t>Rural</t>
  </si>
  <si>
    <t>Metropolitan and Micropolitan</t>
  </si>
  <si>
    <t>Statistical Area</t>
  </si>
  <si>
    <t>In metropolitan statistical area</t>
  </si>
  <si>
    <t>In micropolitan statistical area</t>
  </si>
  <si>
    <t>Not in metropolitan or micropolitan</t>
  </si>
  <si>
    <t>statistical area</t>
  </si>
  <si>
    <r>
      <t>Climate Region</t>
    </r>
    <r>
      <rPr>
        <vertAlign val="superscript"/>
        <sz val="10"/>
        <rFont val="Arial"/>
        <family val="2"/>
      </rPr>
      <t>3</t>
    </r>
  </si>
  <si>
    <t>Very Cold/Cold</t>
  </si>
  <si>
    <t>Mixed-Humid</t>
  </si>
  <si>
    <t>Mixed-Dry/Hot-Dry</t>
  </si>
  <si>
    <t>Hot-Humid</t>
  </si>
  <si>
    <t>Marine</t>
  </si>
  <si>
    <t>Year of Construction</t>
  </si>
  <si>
    <t>Before 1940</t>
  </si>
  <si>
    <t>Q</t>
  </si>
  <si>
    <t>1940 to 1949</t>
  </si>
  <si>
    <t>1950 to 1959</t>
  </si>
  <si>
    <t>1960 to 1969</t>
  </si>
  <si>
    <t>1970 to 1979</t>
  </si>
  <si>
    <t>1980 to 1989</t>
  </si>
  <si>
    <t>1990 to 1999</t>
  </si>
  <si>
    <t>2000 to 2009</t>
  </si>
  <si>
    <t>Number of Stories or</t>
  </si>
  <si>
    <t>Levels in Housing Unit</t>
  </si>
  <si>
    <t>1 Story</t>
  </si>
  <si>
    <t>2 Stories</t>
  </si>
  <si>
    <t>N</t>
  </si>
  <si>
    <t>3 or More Stories</t>
  </si>
  <si>
    <t>Split-Level</t>
  </si>
  <si>
    <t>Number of Floors in Apartment</t>
  </si>
  <si>
    <t>Buildings With 5 or More Units</t>
  </si>
  <si>
    <t>1 or 2 Floors</t>
  </si>
  <si>
    <t>3 or 4 Floors</t>
  </si>
  <si>
    <t>5 to 10 Floors</t>
  </si>
  <si>
    <t>11 to 20 Floors</t>
  </si>
  <si>
    <t>More than 20 Floors</t>
  </si>
  <si>
    <t>Not in Apartment Building</t>
  </si>
  <si>
    <t>With 5 or More Units</t>
  </si>
  <si>
    <t>Major Outside Wall Construction</t>
  </si>
  <si>
    <t>Siding (Aluminum, Vinyl, Steel)</t>
  </si>
  <si>
    <t>Brick</t>
  </si>
  <si>
    <t>Wood</t>
  </si>
  <si>
    <t>Stucco</t>
  </si>
  <si>
    <t>Concrete/Concrete Block</t>
  </si>
  <si>
    <t>Composition (Shingle)</t>
  </si>
  <si>
    <t>Stone</t>
  </si>
  <si>
    <t>Other</t>
  </si>
  <si>
    <t>Major Roofing Material</t>
  </si>
  <si>
    <t>Composition Shingles</t>
  </si>
  <si>
    <t>Asphalt</t>
  </si>
  <si>
    <t>Metal</t>
  </si>
  <si>
    <t>Wood Shingles/Shakes</t>
  </si>
  <si>
    <t>Ceramic or Clay Tiles</t>
  </si>
  <si>
    <t>Concrete Tiles</t>
  </si>
  <si>
    <t>Slate or Synthetic Slate</t>
  </si>
  <si>
    <t>Not Asked (Apartments in Buildings</t>
  </si>
  <si>
    <t>With 5 or More Units)</t>
  </si>
  <si>
    <t>Foundation/Basement of Single-Family</t>
  </si>
  <si>
    <t>Units and Apartments in Buildings With</t>
  </si>
  <si>
    <t>2 to 4 Units (more than one may apply)</t>
  </si>
  <si>
    <t>Basement</t>
  </si>
  <si>
    <t>Crawlspace</t>
  </si>
  <si>
    <t>Concrete Slab</t>
  </si>
  <si>
    <t>Not Asked (Mobile Homes and Apartments</t>
  </si>
  <si>
    <t>in Buildings With 5 or More Units)</t>
  </si>
  <si>
    <t>Total Number of Rooms</t>
  </si>
  <si>
    <t>(Excluding Bathrooms)</t>
  </si>
  <si>
    <t>1 or 2</t>
  </si>
  <si>
    <t>3.</t>
  </si>
  <si>
    <t>4.</t>
  </si>
  <si>
    <t>5.</t>
  </si>
  <si>
    <t>6.</t>
  </si>
  <si>
    <t>7</t>
  </si>
  <si>
    <t>8.</t>
  </si>
  <si>
    <t>9 or More</t>
  </si>
  <si>
    <t>Bedrooms</t>
  </si>
  <si>
    <t>None (Studio/Efficiency)</t>
  </si>
  <si>
    <t>1.</t>
  </si>
  <si>
    <t>2.</t>
  </si>
  <si>
    <t>4</t>
  </si>
  <si>
    <t>5 or More</t>
  </si>
  <si>
    <t>Other Rooms (Excluding Bathrooms)</t>
  </si>
  <si>
    <t>Studio/Efficiency</t>
  </si>
  <si>
    <t>Full Bathrooms</t>
  </si>
  <si>
    <t>None</t>
  </si>
  <si>
    <t>3 or More</t>
  </si>
  <si>
    <t>Half Bathrooms</t>
  </si>
  <si>
    <t>2 or More</t>
  </si>
  <si>
    <t>Basement (In Single-Family Homes and</t>
  </si>
  <si>
    <t>Apartments in 2-4 Unit Buildings)</t>
  </si>
  <si>
    <t>Yes</t>
  </si>
  <si>
    <t>No</t>
  </si>
  <si>
    <t>Finished Basement</t>
  </si>
  <si>
    <t>No Basement</t>
  </si>
  <si>
    <t>Number of Finished Rooms</t>
  </si>
  <si>
    <t>in Basement</t>
  </si>
  <si>
    <t>Basement Unfinished</t>
  </si>
  <si>
    <t>Heated Basement</t>
  </si>
  <si>
    <t>All</t>
  </si>
  <si>
    <t>Part</t>
  </si>
  <si>
    <t>Basement Not Heated</t>
  </si>
  <si>
    <t>Air Conditioned Basement</t>
  </si>
  <si>
    <t>Basement Not Cooled</t>
  </si>
  <si>
    <t>Attic (In Single-Family Homes and</t>
  </si>
  <si>
    <t>Not Asked (Mobiles Homes and Apartments</t>
  </si>
  <si>
    <t>Finished Attic</t>
  </si>
  <si>
    <t>No Attic</t>
  </si>
  <si>
    <t>Number of Finished Rooms in Attic</t>
  </si>
  <si>
    <t>Attic Unfinished</t>
  </si>
  <si>
    <t>Heated Attic</t>
  </si>
  <si>
    <t>Attic Not Heated</t>
  </si>
  <si>
    <t>Air Conditioned Attic</t>
  </si>
  <si>
    <t>Attic Not Cooled</t>
  </si>
  <si>
    <t>Garage/Carport</t>
  </si>
  <si>
    <t>(Single-Family Units and Mobile Homes)</t>
  </si>
  <si>
    <t>1-Car Garage</t>
  </si>
  <si>
    <t>2-Car Garage</t>
  </si>
  <si>
    <t>3 or More Car Garage</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</si>
  <si>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</si>
  <si>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</si>
  <si>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</si>
  <si>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</si>
  <si>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</si>
  <si>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</si>
  <si>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</si>
  <si>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</si>
  <si>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</si>
  <si>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</si>
  <si>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Never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</si>
  <si>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</si>
  <si>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</si>
  <si>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</si>
  <si>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</si>
  <si>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</si>
  <si>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</si>
  <si>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</si>
  <si>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</si>
  <si>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</si>
  <si>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</si>
  <si>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</si>
  <si>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</si>
  <si>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</si>
  <si>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</si>
  <si>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Some</t>
  </si>
  <si>
    <t>Energy Efficient Light Bulbs Used</t>
  </si>
  <si>
    <t>Don't Know</t>
  </si>
  <si>
    <t>Energy Audit Performed on Home</t>
  </si>
  <si>
    <t>Park a Car Within 20 Feet</t>
  </si>
  <si>
    <t>of Electrical Outlet</t>
  </si>
  <si>
    <t>No Vehicles Owned</t>
  </si>
  <si>
    <r>
      <t xml:space="preserve">     </t>
    </r>
    <r>
      <rPr>
        <vertAlign val="superscript"/>
        <sz val="10"/>
        <rFont val="Arial"/>
        <family val="2"/>
      </rPr>
      <t>1</t>
    </r>
    <r>
      <rPr>
        <sz val="8"/>
        <rFont val="Arial"/>
        <family val="2"/>
      </rPr>
      <t xml:space="preserve">Total U.S. includes all primary occupied housing units in the 50 States and the District of Columbia. Vacant housing units, seasonal units, second homes, military housing, and group quarters are excluded.
     </t>
    </r>
    <r>
      <rPr>
        <vertAlign val="superscript"/>
        <sz val="10"/>
        <rFont val="Arial"/>
        <family val="2"/>
      </rPr>
      <t>2</t>
    </r>
    <r>
      <rPr>
        <sz val="8"/>
        <rFont val="Arial"/>
        <family val="2"/>
      </rPr>
      <t xml:space="preserve">Housing units are classified as urban or rural using definitions created by the U.S. Census Bureau, which are publically available through 2009 TIGER/Line Shapefiles.
     </t>
    </r>
    <r>
      <rPr>
        <vertAlign val="superscript"/>
        <sz val="10"/>
        <rFont val="Arial"/>
        <family val="2"/>
      </rPr>
      <t>3</t>
    </r>
    <r>
      <rPr>
        <sz val="8"/>
        <rFont val="Arial"/>
        <family val="2"/>
      </rPr>
      <t>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r>
  </si>
  <si>
    <t>Sources:</t>
  </si>
  <si>
    <t>Distributed Generation and Capacity</t>
  </si>
  <si>
    <t>Urban vs. Rural Residential Households</t>
  </si>
  <si>
    <t>Residential Energy Consumption Survey (RECS)</t>
  </si>
  <si>
    <t>http://www.eia.gov/consumption/residential/data/2009/</t>
  </si>
  <si>
    <t>Table HC2.1</t>
  </si>
  <si>
    <t>of generation in this variable are additional.</t>
  </si>
  <si>
    <t xml:space="preserve">   Source:  U.S. Energy Information Administration, AEO2016 National Energy Modeling System run ref2016.d032416a.</t>
  </si>
  <si>
    <t xml:space="preserve">   Note:  Totals may not equal sum of components due to independent rounding.</t>
  </si>
  <si>
    <t xml:space="preserve">   - - = Not applicable.</t>
  </si>
  <si>
    <t xml:space="preserve">   Btu = British thermal unit.</t>
  </si>
  <si>
    <t xml:space="preserve">   EF = Efficiency Factor:  Efficiency (measured in Btu out / Btu in) of water heaters under certain test conditions specified</t>
  </si>
  <si>
    <t xml:space="preserve">   EER = Energy Efficiency Ratio:  A ratio calculated by dividing the cooling capacity in Btu per hour by the power input in</t>
  </si>
  <si>
    <t xml:space="preserve">   SEER = Seasonal Energy Efficiency Ratio:  The total cooling of a central unitary air conditioner or a unitary heat pump in</t>
  </si>
  <si>
    <t xml:space="preserve">   AFUE = Annual Fuel Utilization Efficiency:  Efficiency rating based on average usage, including on and off cycling, as set</t>
  </si>
  <si>
    <t xml:space="preserve">   GCOP = Gas Coefficient of Performance:  Energy efficiency rating measure determined, under specific testing conditions,</t>
  </si>
  <si>
    <t xml:space="preserve">   COP  = Coefficient of Performance:  Energy efficiency rating measure determined, under specific testing conditions, by</t>
  </si>
  <si>
    <t xml:space="preserve">   HSPF = Heating Seasonal Performance Factor:  The total heating output of a heat pump in Btu during its normal annual usage</t>
  </si>
  <si>
    <t xml:space="preserve">   3/ The building shell efficiency index sets the heating and cooling value at 1.00 for an average</t>
  </si>
  <si>
    <t xml:space="preserve">   2/ Kilowatthours per year to run the appliance under certain test conditions as specified by the Department of Energy.</t>
  </si>
  <si>
    <t xml:space="preserve">   1/ Does not include microwave ovens or outdoor grills.</t>
  </si>
  <si>
    <t>2015-</t>
  </si>
  <si>
    <t xml:space="preserve"> May 2016</t>
  </si>
  <si>
    <t>Release Date</t>
  </si>
  <si>
    <t>d032416a</t>
  </si>
  <si>
    <t>Datekey</t>
  </si>
  <si>
    <t>Reference case</t>
  </si>
  <si>
    <t>ref2016</t>
  </si>
  <si>
    <t>Scenario</t>
  </si>
  <si>
    <t>Annual Energy Outlook 2016</t>
  </si>
  <si>
    <t>Report</t>
  </si>
  <si>
    <t>ref2016.d032416a</t>
  </si>
  <si>
    <t xml:space="preserve">   5/ May include coal, wood, municipal waste, and hydroelectric power.</t>
  </si>
  <si>
    <t xml:space="preserve">   4/ A measurement of the ratio of light produced by a light source to the electrical power used to produce that quantity of</t>
  </si>
  <si>
    <t xml:space="preserve">   3/ The efficiency measure for ventilation is in terms of cubic feet per minute (cfm) of ventilation air delivered divided</t>
  </si>
  <si>
    <t xml:space="preserve">   2/ Unless noted otherwise, the efficiency measures are in the terms of Btu of energy output divided by Btu of energy input.</t>
  </si>
  <si>
    <t xml:space="preserve">   1/ Excludes commercial sector energy consumption (from uses such as street lights or municipal water services) that is not</t>
  </si>
  <si>
    <t>2041-2050 data extrapolated from 2031-2040 trend.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</si>
</sst>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8" formatCode="@*."/>
    <numFmt numFmtId="169" formatCode="#,##0.0"/>
  </numFmts>
  <fonts count="17"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8"/>
      <color indexed="23"/>
      <name val="Calibri"/>
      <family val="2"/>
      <scheme val="minor"/>
    </font>
    <font>
      <sz val="10"/>
      <color indexed="23"/>
      <name val="Calibri"/>
      <family val="2"/>
      <scheme val="minor"/>
    </font>
    <font>
      <b/>
      <sz val="11"/>
      <color theme="4"/>
      <name val="Cambria"/>
      <family val="1"/>
      <scheme val="major"/>
    </font>
    <font>
      <b/>
      <sz val="12"/>
      <color theme="4"/>
      <name val="Cambria"/>
      <family val="1"/>
      <scheme val="major"/>
    </font>
    <font>
      <sz val="10"/>
      <color theme="4"/>
      <name val="Cambria"/>
      <family val="1"/>
      <scheme val="major"/>
    </font>
    <font>
      <b/>
      <sz val="9"/>
      <name val="Arial"/>
      <family val="2"/>
    </font>
    <font>
      <sz val="9"/>
      <name val="Arial"/>
      <family val="2"/>
    </font>
    <font>
      <b/>
      <sz val="8"/>
      <name val="Arial"/>
      <family val="2"/>
    </font>
    <font>
      <vertAlign val="superscript"/>
      <sz val="10"/>
      <name val="Arial"/>
      <family val="2"/>
    </font>
    <font>
      <sz val="10"/>
      <color indexed="8"/>
      <name val="Arial"/>
      <family val="2"/>
    </font>
  </fonts>
  <fills count="3">
    <fill>
      <patternFill patternType="none"/>
    </fill>
    <fill>
      <patternFill patternType="gray125"/>
    </fill>
    <fill>
      <patternFill patternType="solid">
        <fgColor theme="0" tint="-0.249977111117893"/>
        <bgColor indexed="64"/>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style="thick">
        <color theme="4"/>
      </bottom>
      <diagonal/>
    </border>
    <border>
      <left style="thin">
        <color indexed="64"/>
      </left>
      <right style="thin">
        <color indexed="64"/>
      </right>
      <top/>
      <bottom style="thick">
        <color theme="4"/>
      </bottom>
      <diagonal/>
    </border>
  </borders>
  <cellStyleXfs count="8">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cellStyleXfs>
  <cellXfs count="91">
    <xf numFmtId="0" fontId="0" fillId="0" borderId="0" xfId="0"/>
    <xf numFmtId="0" fontId="1" fillId="0" borderId="0" xfId="0" applyFont="1"/>
    <xf numFmtId="0" fontId="0" fillId="0" borderId="0" xfId="0" applyAlignment="1">
      <alignment horizontal="left"/>
    </xf>
    <xf numFmtId="0" fontId="4" fillId="0" borderId="0" xfId="0" applyFont="1"/>
    <xf numFmtId="0" fontId="5" fillId="0" borderId="0" xfId="3" applyFont="1" applyFill="1" applyBorder="1" applyAlignment="1">
      <alignment horizontal="left"/>
    </xf>
    <xf numFmtId="0" fontId="2" fillId="0" borderId="0" xfId="1" applyFont="1"/>
    <xf numFmtId="0" fontId="3" fillId="0" borderId="1" xfId="2" applyFont="1" applyFill="1" applyBorder="1" applyAlignment="1">
      <alignment wrapText="1"/>
    </xf>
    <xf numFmtId="0" fontId="3" fillId="0" borderId="2" xfId="4" applyFont="1" applyFill="1" applyBorder="1" applyAlignment="1">
      <alignment wrapText="1"/>
    </xf>
    <xf numFmtId="0" fontId="0" fillId="0" borderId="3" xfId="5" applyFont="1" applyFill="1" applyBorder="1" applyAlignment="1">
      <alignment wrapText="1"/>
    </xf>
    <xf numFmtId="164" fontId="0" fillId="0" borderId="3" xfId="5" applyNumberFormat="1" applyFont="1" applyFill="1" applyAlignment="1">
      <alignment horizontal="right" wrapText="1"/>
    </xf>
    <xf numFmtId="164" fontId="3" fillId="0" borderId="2" xfId="4" applyNumberFormat="1" applyFill="1" applyAlignment="1">
      <alignment horizontal="right" wrapText="1"/>
    </xf>
    <xf numFmtId="3" fontId="0" fillId="0" borderId="3" xfId="5" applyNumberFormat="1" applyFont="1" applyFill="1" applyAlignment="1">
      <alignment horizontal="right" wrapText="1"/>
    </xf>
    <xf numFmtId="1" fontId="0" fillId="0" borderId="0" xfId="0" applyNumberFormat="1"/>
    <xf numFmtId="0" fontId="0" fillId="0" borderId="0" xfId="0" applyFont="1"/>
    <xf numFmtId="49" fontId="7" fillId="0" borderId="0" xfId="0" applyNumberFormat="1" applyFont="1" applyFill="1"/>
    <xf numFmtId="0" fontId="8" fillId="0" borderId="0" xfId="0" applyFont="1" applyFill="1"/>
    <xf numFmtId="0" fontId="8" fillId="0" borderId="0" xfId="0" applyFont="1"/>
    <xf numFmtId="0" fontId="9" fillId="0" borderId="0" xfId="0" applyFont="1" applyAlignment="1">
      <alignment horizontal="left"/>
    </xf>
    <xf numFmtId="0" fontId="10" fillId="0" borderId="0" xfId="0" applyFont="1" applyAlignment="1"/>
    <xf numFmtId="0" fontId="11" fillId="0" borderId="0" xfId="0" applyFont="1"/>
    <xf numFmtId="0" fontId="12" fillId="0" borderId="0" xfId="0" applyFont="1" applyAlignment="1"/>
    <xf numFmtId="0" fontId="13" fillId="0" borderId="0" xfId="0" applyFont="1"/>
    <xf numFmtId="0" fontId="0" fillId="0" borderId="6" xfId="0" applyBorder="1"/>
    <xf numFmtId="0" fontId="0" fillId="0" borderId="7" xfId="0" applyBorder="1"/>
    <xf numFmtId="0" fontId="0" fillId="0" borderId="10" xfId="0" applyBorder="1"/>
    <xf numFmtId="0" fontId="0" fillId="0" borderId="11" xfId="0" applyBorder="1"/>
    <xf numFmtId="0" fontId="14" fillId="0" borderId="11" xfId="0" applyFont="1" applyBorder="1" applyAlignment="1">
      <alignment vertical="center" wrapText="1"/>
    </xf>
    <xf numFmtId="0" fontId="0" fillId="0" borderId="8" xfId="0" applyBorder="1"/>
    <xf numFmtId="0" fontId="0" fillId="0" borderId="14" xfId="0" applyBorder="1"/>
    <xf numFmtId="0" fontId="14" fillId="0" borderId="7" xfId="0" applyFont="1" applyBorder="1" applyAlignment="1">
      <alignment horizontal="center" vertical="center" wrapText="1"/>
    </xf>
    <xf numFmtId="0" fontId="14" fillId="0" borderId="17" xfId="0" applyFont="1" applyBorder="1" applyAlignment="1">
      <alignment horizontal="center" vertical="center" wrapText="1"/>
    </xf>
    <xf numFmtId="168" fontId="14" fillId="0" borderId="0" xfId="0" applyNumberFormat="1" applyFont="1"/>
    <xf numFmtId="165" fontId="4" fillId="0" borderId="0" xfId="0" applyNumberFormat="1" applyFont="1" applyAlignment="1">
      <alignment horizontal="right" indent="1"/>
    </xf>
    <xf numFmtId="0" fontId="14" fillId="0" borderId="0" xfId="0" applyFont="1"/>
    <xf numFmtId="168" fontId="4" fillId="0" borderId="0" xfId="0" applyNumberFormat="1" applyFont="1" applyAlignment="1">
      <alignment horizontal="left" indent="1"/>
    </xf>
    <xf numFmtId="168" fontId="4" fillId="0" borderId="0" xfId="0" applyNumberFormat="1" applyFont="1" applyAlignment="1">
      <alignment horizontal="left" indent="2"/>
    </xf>
    <xf numFmtId="168" fontId="4" fillId="0" borderId="0" xfId="0" applyNumberFormat="1" applyFont="1" applyAlignment="1">
      <alignment horizontal="left" indent="3"/>
    </xf>
    <xf numFmtId="0" fontId="0" fillId="0" borderId="0" xfId="0" applyAlignment="1">
      <alignment horizontal="left" indent="3"/>
    </xf>
    <xf numFmtId="0" fontId="4" fillId="0" borderId="0" xfId="0" applyNumberFormat="1" applyFont="1" applyAlignment="1">
      <alignment horizontal="left" indent="1"/>
    </xf>
    <xf numFmtId="0" fontId="14" fillId="0" borderId="0" xfId="0" applyNumberFormat="1" applyFont="1" applyFill="1" applyAlignment="1">
      <alignment horizontal="left"/>
    </xf>
    <xf numFmtId="0" fontId="0" fillId="0" borderId="0" xfId="0" applyFill="1"/>
    <xf numFmtId="168" fontId="4" fillId="0" borderId="0" xfId="0" applyNumberFormat="1" applyFont="1" applyFill="1" applyAlignment="1">
      <alignment horizontal="left" indent="1"/>
    </xf>
    <xf numFmtId="168" fontId="4" fillId="0" borderId="0" xfId="0" applyNumberFormat="1" applyFont="1" applyFill="1"/>
    <xf numFmtId="0" fontId="14" fillId="0" borderId="0" xfId="0" applyNumberFormat="1" applyFont="1" applyFill="1"/>
    <xf numFmtId="168" fontId="4" fillId="0" borderId="0" xfId="0" applyNumberFormat="1" applyFont="1"/>
    <xf numFmtId="0" fontId="14" fillId="0" borderId="0" xfId="0" applyNumberFormat="1" applyFont="1"/>
    <xf numFmtId="0" fontId="14" fillId="0" borderId="0" xfId="0" applyNumberFormat="1" applyFont="1" applyAlignment="1">
      <alignment horizontal="left"/>
    </xf>
    <xf numFmtId="0" fontId="14" fillId="0" borderId="0" xfId="0" applyNumberFormat="1" applyFont="1" applyAlignment="1">
      <alignment horizontal="left" indent="1"/>
    </xf>
    <xf numFmtId="0" fontId="4" fillId="0" borderId="0" xfId="0" applyNumberFormat="1" applyFont="1" applyAlignment="1">
      <alignment horizontal="left" indent="2"/>
    </xf>
    <xf numFmtId="0" fontId="4" fillId="0" borderId="0" xfId="0" applyNumberFormat="1" applyFont="1"/>
    <xf numFmtId="0" fontId="14" fillId="0" borderId="0" xfId="0" applyFont="1" applyAlignment="1">
      <alignment horizontal="left"/>
    </xf>
    <xf numFmtId="0" fontId="4" fillId="0" borderId="0" xfId="0" applyFont="1" applyAlignment="1">
      <alignment horizontal="left" indent="1"/>
    </xf>
    <xf numFmtId="0" fontId="14" fillId="0" borderId="0" xfId="0" applyFont="1" applyAlignment="1">
      <alignment horizontal="left" indent="1"/>
    </xf>
    <xf numFmtId="0" fontId="0" fillId="0" borderId="13" xfId="0" applyBorder="1" applyAlignment="1"/>
    <xf numFmtId="165" fontId="4" fillId="0" borderId="13" xfId="0" applyNumberFormat="1" applyFont="1" applyBorder="1" applyAlignment="1">
      <alignment horizontal="right" indent="1"/>
    </xf>
    <xf numFmtId="0" fontId="0" fillId="0" borderId="0" xfId="0" applyAlignment="1"/>
    <xf numFmtId="0" fontId="1" fillId="2" borderId="0" xfId="0" applyFont="1" applyFill="1"/>
    <xf numFmtId="0" fontId="2" fillId="0" borderId="4" xfId="6" applyFont="1" applyFill="1" applyBorder="1" applyAlignment="1">
      <alignment wrapText="1"/>
    </xf>
    <xf numFmtId="0" fontId="4" fillId="0" borderId="0" xfId="0" applyFont="1" applyAlignment="1">
      <alignment horizontal="left" vertical="top" wrapText="1"/>
    </xf>
    <xf numFmtId="0" fontId="14" fillId="0" borderId="8" xfId="0" applyFont="1" applyBorder="1" applyAlignment="1">
      <alignment horizontal="center" vertical="center"/>
    </xf>
    <xf numFmtId="0" fontId="0" fillId="0" borderId="9" xfId="0" applyBorder="1" applyAlignment="1"/>
    <xf numFmtId="0" fontId="0" fillId="0" borderId="12" xfId="0" applyBorder="1" applyAlignment="1"/>
    <xf numFmtId="0" fontId="0" fillId="0" borderId="13" xfId="0" applyBorder="1" applyAlignment="1"/>
    <xf numFmtId="0" fontId="14" fillId="0" borderId="14" xfId="0" applyFont="1" applyBorder="1" applyAlignment="1">
      <alignment horizontal="center"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5" xfId="0" applyFont="1" applyBorder="1" applyAlignment="1">
      <alignment horizontal="center" vertical="center"/>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1" xfId="0" applyFont="1" applyBorder="1" applyAlignment="1">
      <alignment horizontal="center" wrapText="1"/>
    </xf>
    <xf numFmtId="0" fontId="14" fillId="0" borderId="17" xfId="0" applyFont="1" applyBorder="1" applyAlignment="1">
      <alignment horizontal="center" wrapText="1"/>
    </xf>
    <xf numFmtId="0" fontId="14" fillId="0" borderId="10"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7" xfId="0" applyFont="1" applyBorder="1" applyAlignment="1">
      <alignment horizontal="center" vertical="center" wrapText="1"/>
    </xf>
    <xf numFmtId="0" fontId="2" fillId="0" borderId="0" xfId="7"/>
    <xf numFmtId="0" fontId="6" fillId="0" borderId="0" xfId="7" applyFont="1"/>
    <xf numFmtId="0" fontId="4" fillId="0" borderId="0" xfId="7" applyFont="1"/>
    <xf numFmtId="4" fontId="0" fillId="0" borderId="3" xfId="5" applyNumberFormat="1" applyFont="1" applyFill="1" applyAlignment="1">
      <alignment horizontal="right" wrapText="1"/>
    </xf>
    <xf numFmtId="169" fontId="0" fillId="0" borderId="3" xfId="5" applyNumberFormat="1" applyFont="1" applyFill="1" applyAlignment="1">
      <alignment horizontal="right" wrapText="1"/>
    </xf>
    <xf numFmtId="169" fontId="2" fillId="0" borderId="0" xfId="7" applyNumberFormat="1"/>
    <xf numFmtId="169" fontId="3" fillId="0" borderId="2" xfId="4" applyNumberFormat="1" applyFill="1" applyAlignment="1">
      <alignment horizontal="right" wrapText="1"/>
    </xf>
    <xf numFmtId="0" fontId="2" fillId="0" borderId="0" xfId="7" applyAlignment="1" applyProtection="1">
      <alignment horizontal="left"/>
    </xf>
    <xf numFmtId="0" fontId="16" fillId="0" borderId="0" xfId="7" applyFont="1"/>
    <xf numFmtId="3" fontId="2" fillId="0" borderId="0" xfId="7" applyNumberFormat="1"/>
    <xf numFmtId="4" fontId="3" fillId="0" borderId="2" xfId="4" applyNumberFormat="1" applyFill="1" applyAlignment="1">
      <alignment horizontal="right" wrapText="1"/>
    </xf>
    <xf numFmtId="165" fontId="0" fillId="0" borderId="0" xfId="0" applyNumberFormat="1"/>
  </cellXfs>
  <cellStyles count="8">
    <cellStyle name="Body: normal cell" xfId="5"/>
    <cellStyle name="Font: Calibri, 9pt regular" xfId="1"/>
    <cellStyle name="Footnotes: top row" xfId="6"/>
    <cellStyle name="Header: bottom row" xfId="2"/>
    <cellStyle name="Normal" xfId="0" builtinId="0"/>
    <cellStyle name="Normal 2" xfId="7"/>
    <cellStyle name="Parent row" xfId="4"/>
    <cellStyle name="Table titl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heetViews>
  <sheetFormatPr defaultRowHeight="15" x14ac:dyDescent="0.25"/>
  <cols>
    <col min="2" max="2" width="51" customWidth="1"/>
  </cols>
  <sheetData>
    <row r="1" spans="1:2" x14ac:dyDescent="0.25">
      <c r="A1" s="1" t="s">
        <v>250</v>
      </c>
    </row>
    <row r="2" spans="1:2" x14ac:dyDescent="0.25">
      <c r="A2" s="1" t="s">
        <v>251</v>
      </c>
    </row>
    <row r="4" spans="1:2" x14ac:dyDescent="0.25">
      <c r="A4" s="1" t="s">
        <v>437</v>
      </c>
      <c r="B4" s="56" t="s">
        <v>438</v>
      </c>
    </row>
    <row r="5" spans="1:2" x14ac:dyDescent="0.25">
      <c r="B5" t="s">
        <v>0</v>
      </c>
    </row>
    <row r="6" spans="1:2" x14ac:dyDescent="0.25">
      <c r="B6" s="2">
        <v>2016</v>
      </c>
    </row>
    <row r="7" spans="1:2" x14ac:dyDescent="0.25">
      <c r="B7" t="s">
        <v>466</v>
      </c>
    </row>
    <row r="8" spans="1:2" x14ac:dyDescent="0.25">
      <c r="B8" t="s">
        <v>1</v>
      </c>
    </row>
    <row r="9" spans="1:2" x14ac:dyDescent="0.25">
      <c r="B9" t="s">
        <v>2</v>
      </c>
    </row>
    <row r="11" spans="1:2" x14ac:dyDescent="0.25">
      <c r="B11" s="56" t="s">
        <v>439</v>
      </c>
    </row>
    <row r="12" spans="1:2" x14ac:dyDescent="0.25">
      <c r="B12" t="s">
        <v>0</v>
      </c>
    </row>
    <row r="13" spans="1:2" x14ac:dyDescent="0.25">
      <c r="B13" s="2">
        <v>2013</v>
      </c>
    </row>
    <row r="14" spans="1:2" x14ac:dyDescent="0.25">
      <c r="B14" t="s">
        <v>440</v>
      </c>
    </row>
    <row r="15" spans="1:2" x14ac:dyDescent="0.25">
      <c r="B15" t="s">
        <v>441</v>
      </c>
    </row>
    <row r="16" spans="1:2" x14ac:dyDescent="0.25">
      <c r="B16" t="s">
        <v>442</v>
      </c>
    </row>
    <row r="18" spans="1:1" x14ac:dyDescent="0.25">
      <c r="A18" s="1" t="s">
        <v>247</v>
      </c>
    </row>
    <row r="19" spans="1:1" x14ac:dyDescent="0.25">
      <c r="A19" s="13" t="s">
        <v>248</v>
      </c>
    </row>
    <row r="20" spans="1:1" x14ac:dyDescent="0.25">
      <c r="A20" s="13" t="s">
        <v>249</v>
      </c>
    </row>
    <row r="21" spans="1:1" x14ac:dyDescent="0.25">
      <c r="A21" s="13" t="s">
        <v>443</v>
      </c>
    </row>
    <row r="22" spans="1:1" x14ac:dyDescent="0.25">
      <c r="A22" s="13"/>
    </row>
    <row r="23" spans="1:1" x14ac:dyDescent="0.25">
      <c r="A23" s="13" t="s">
        <v>474</v>
      </c>
    </row>
    <row r="24" spans="1:1" x14ac:dyDescent="0.25">
      <c r="A24" s="1"/>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2"/>
  <sheetViews>
    <sheetView workbookViewId="0"/>
  </sheetViews>
  <sheetFormatPr defaultRowHeight="15" x14ac:dyDescent="0.25"/>
  <cols>
    <col min="1" max="1" width="23.37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236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237</v>
      </c>
      <c r="B3" s="12">
        <f>'AEO Table 23'!C79</f>
        <v>1690.547607</v>
      </c>
      <c r="C3" s="12">
        <f>'AEO Table 23'!D79</f>
        <v>1764.5192870000001</v>
      </c>
      <c r="D3" s="12">
        <f>'AEO Table 23'!E79</f>
        <v>1855.7197269999999</v>
      </c>
      <c r="E3" s="12">
        <f>'AEO Table 23'!F79</f>
        <v>1933.1358640000001</v>
      </c>
      <c r="F3" s="12">
        <f>'AEO Table 23'!G79</f>
        <v>2009.4729</v>
      </c>
      <c r="G3" s="12">
        <f>'AEO Table 23'!H79</f>
        <v>2091.7973630000001</v>
      </c>
      <c r="H3" s="12">
        <f>'AEO Table 23'!I79</f>
        <v>2180.6042480000001</v>
      </c>
      <c r="I3" s="12">
        <f>'AEO Table 23'!J79</f>
        <v>2282.1132809999999</v>
      </c>
      <c r="J3" s="12">
        <f>'AEO Table 23'!K79</f>
        <v>2392.7907709999999</v>
      </c>
      <c r="K3" s="12">
        <f>'AEO Table 23'!L79</f>
        <v>2514.3657229999999</v>
      </c>
      <c r="L3" s="12">
        <f>'AEO Table 23'!M79</f>
        <v>2645.0063479999999</v>
      </c>
      <c r="M3" s="12">
        <f>'AEO Table 23'!N79</f>
        <v>2786.0322270000001</v>
      </c>
      <c r="N3" s="12">
        <f>'AEO Table 23'!O79</f>
        <v>2937.3957519999999</v>
      </c>
      <c r="O3" s="12">
        <f>'AEO Table 23'!P79</f>
        <v>3099.1008299999999</v>
      </c>
      <c r="P3" s="12">
        <f>'AEO Table 23'!Q79</f>
        <v>3270.6367190000001</v>
      </c>
      <c r="Q3" s="12">
        <f>'AEO Table 23'!R79</f>
        <v>3451.9951169999999</v>
      </c>
      <c r="R3" s="12">
        <f>'AEO Table 23'!S79</f>
        <v>3646.3125</v>
      </c>
      <c r="S3" s="12">
        <f>'AEO Table 23'!T79</f>
        <v>3851.0078119999998</v>
      </c>
      <c r="T3" s="12">
        <f>'AEO Table 23'!U79</f>
        <v>4059.9321289999998</v>
      </c>
      <c r="U3" s="12">
        <f>'AEO Table 23'!V79</f>
        <v>4276.173828</v>
      </c>
      <c r="V3" s="12">
        <f>'AEO Table 23'!W79</f>
        <v>4497.3369140000004</v>
      </c>
      <c r="W3" s="12">
        <f>'AEO Table 23'!X79</f>
        <v>4724.0273440000001</v>
      </c>
      <c r="X3" s="12">
        <f>'AEO Table 23'!Y79</f>
        <v>4958.6992190000001</v>
      </c>
      <c r="Y3" s="12">
        <f>'AEO Table 23'!Z79</f>
        <v>5204.5463870000003</v>
      </c>
      <c r="Z3" s="12">
        <f>'AEO Table 23'!AA79</f>
        <v>5464.8876950000003</v>
      </c>
      <c r="AA3" s="12">
        <f>'AEO Table 23'!AB79</f>
        <v>5738.9257809999999</v>
      </c>
      <c r="AB3" s="12">
        <f>'AEO Table 23'!AC79</f>
        <v>6028.1220700000003</v>
      </c>
      <c r="AC3" s="12">
        <f t="shared" ref="AC3:AL12" si="1">TREND($S3:$AB3,$S$1:$AB$1,AC$1)</f>
        <v>6201.9277017333661</v>
      </c>
      <c r="AD3" s="12">
        <f t="shared" si="1"/>
        <v>6442.2116624303162</v>
      </c>
      <c r="AE3" s="12">
        <f t="shared" si="1"/>
        <v>6682.4956231272663</v>
      </c>
      <c r="AF3" s="12">
        <f t="shared" si="1"/>
        <v>6922.7795838242746</v>
      </c>
      <c r="AG3" s="12">
        <f t="shared" si="1"/>
        <v>7163.0635445212247</v>
      </c>
      <c r="AH3" s="12">
        <f t="shared" si="1"/>
        <v>7403.3475052181748</v>
      </c>
      <c r="AI3" s="12">
        <f t="shared" si="1"/>
        <v>7643.6314659151831</v>
      </c>
      <c r="AJ3" s="12">
        <f t="shared" si="1"/>
        <v>7883.9154266121332</v>
      </c>
      <c r="AK3" s="12">
        <f t="shared" si="1"/>
        <v>8124.1993873090832</v>
      </c>
      <c r="AL3" s="12">
        <f t="shared" si="1"/>
        <v>8364.4833480060915</v>
      </c>
    </row>
    <row r="4" spans="1:38" x14ac:dyDescent="0.25">
      <c r="A4" t="s">
        <v>238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240</v>
      </c>
      <c r="B6" s="12">
        <f>'AEO Table 23'!C81</f>
        <v>97.623367000000002</v>
      </c>
      <c r="C6" s="12">
        <f>'AEO Table 23'!D81</f>
        <v>99.081801999999996</v>
      </c>
      <c r="D6" s="12">
        <f>'AEO Table 23'!E81</f>
        <v>102.250252</v>
      </c>
      <c r="E6" s="12">
        <f>'AEO Table 23'!F81</f>
        <v>102.34105700000001</v>
      </c>
      <c r="F6" s="12">
        <f>'AEO Table 23'!G81</f>
        <v>102.462891</v>
      </c>
      <c r="G6" s="12">
        <f>'AEO Table 23'!H81</f>
        <v>102.684319</v>
      </c>
      <c r="H6" s="12">
        <f>'AEO Table 23'!I81</f>
        <v>103.102249</v>
      </c>
      <c r="I6" s="12">
        <f>'AEO Table 23'!J81</f>
        <v>104.17717</v>
      </c>
      <c r="J6" s="12">
        <f>'AEO Table 23'!K81</f>
        <v>106.33066599999999</v>
      </c>
      <c r="K6" s="12">
        <f>'AEO Table 23'!L81</f>
        <v>111.23806</v>
      </c>
      <c r="L6" s="12">
        <f>'AEO Table 23'!M81</f>
        <v>120.562111</v>
      </c>
      <c r="M6" s="12">
        <f>'AEO Table 23'!N81</f>
        <v>136.911484</v>
      </c>
      <c r="N6" s="12">
        <f>'AEO Table 23'!O81</f>
        <v>159.983902</v>
      </c>
      <c r="O6" s="12">
        <f>'AEO Table 23'!P81</f>
        <v>190.035416</v>
      </c>
      <c r="P6" s="12">
        <f>'AEO Table 23'!Q81</f>
        <v>225.37962300000001</v>
      </c>
      <c r="Q6" s="12">
        <f>'AEO Table 23'!R81</f>
        <v>265.17218000000003</v>
      </c>
      <c r="R6" s="12">
        <f>'AEO Table 23'!S81</f>
        <v>307.88485700000001</v>
      </c>
      <c r="S6" s="12">
        <f>'AEO Table 23'!T81</f>
        <v>351.42617799999999</v>
      </c>
      <c r="T6" s="12">
        <f>'AEO Table 23'!U81</f>
        <v>394.331818</v>
      </c>
      <c r="U6" s="12">
        <f>'AEO Table 23'!V81</f>
        <v>437.49252300000001</v>
      </c>
      <c r="V6" s="12">
        <f>'AEO Table 23'!W81</f>
        <v>480.62558000000001</v>
      </c>
      <c r="W6" s="12">
        <f>'AEO Table 23'!X81</f>
        <v>523.64691200000004</v>
      </c>
      <c r="X6" s="12">
        <f>'AEO Table 23'!Y81</f>
        <v>568.11883499999999</v>
      </c>
      <c r="Y6" s="12">
        <f>'AEO Table 23'!Z81</f>
        <v>613.56262200000003</v>
      </c>
      <c r="Z6" s="12">
        <f>'AEO Table 23'!AA81</f>
        <v>660.79718000000003</v>
      </c>
      <c r="AA6" s="12">
        <f>'AEO Table 23'!AB81</f>
        <v>710.16497800000002</v>
      </c>
      <c r="AB6" s="12">
        <f>'AEO Table 23'!AC81</f>
        <v>761.870361</v>
      </c>
      <c r="AC6" s="12">
        <f t="shared" si="1"/>
        <v>799.02490206666698</v>
      </c>
      <c r="AD6" s="12">
        <f t="shared" si="1"/>
        <v>844.2651208606112</v>
      </c>
      <c r="AE6" s="12">
        <f t="shared" si="1"/>
        <v>889.50533965455543</v>
      </c>
      <c r="AF6" s="12">
        <f t="shared" si="1"/>
        <v>934.7455584484851</v>
      </c>
      <c r="AG6" s="12">
        <f t="shared" si="1"/>
        <v>979.98577724242932</v>
      </c>
      <c r="AH6" s="12">
        <f t="shared" si="1"/>
        <v>1025.2259960363735</v>
      </c>
      <c r="AI6" s="12">
        <f t="shared" si="1"/>
        <v>1070.4662148303032</v>
      </c>
      <c r="AJ6" s="12">
        <f t="shared" si="1"/>
        <v>1115.7064336242474</v>
      </c>
      <c r="AK6" s="12">
        <f t="shared" si="1"/>
        <v>1160.9466524181917</v>
      </c>
      <c r="AL6" s="12">
        <f t="shared" si="1"/>
        <v>1206.1868712121213</v>
      </c>
    </row>
    <row r="7" spans="1:38" x14ac:dyDescent="0.25">
      <c r="A7" t="s">
        <v>241</v>
      </c>
      <c r="B7" s="12">
        <f>'AEO Table 23'!C80</f>
        <v>4859.7197269999997</v>
      </c>
      <c r="C7" s="12">
        <f>'AEO Table 23'!D80</f>
        <v>5555.0727539999998</v>
      </c>
      <c r="D7" s="12">
        <f>'AEO Table 23'!E80</f>
        <v>6007.1586909999996</v>
      </c>
      <c r="E7" s="12">
        <f>'AEO Table 23'!F80</f>
        <v>6092.533203</v>
      </c>
      <c r="F7" s="12">
        <f>'AEO Table 23'!G80</f>
        <v>6223.1293949999999</v>
      </c>
      <c r="G7" s="12">
        <f>'AEO Table 23'!H80</f>
        <v>6430.314453</v>
      </c>
      <c r="H7" s="12">
        <f>'AEO Table 23'!I80</f>
        <v>6707.3857420000004</v>
      </c>
      <c r="I7" s="12">
        <f>'AEO Table 23'!J80</f>
        <v>7031.2958980000003</v>
      </c>
      <c r="J7" s="12">
        <f>'AEO Table 23'!K80</f>
        <v>7316.9248049999997</v>
      </c>
      <c r="K7" s="12">
        <f>'AEO Table 23'!L80</f>
        <v>7699.5478519999997</v>
      </c>
      <c r="L7" s="12">
        <f>'AEO Table 23'!M80</f>
        <v>8228.0527340000008</v>
      </c>
      <c r="M7" s="12">
        <f>'AEO Table 23'!N80</f>
        <v>8963.6259769999997</v>
      </c>
      <c r="N7" s="12">
        <f>'AEO Table 23'!O80</f>
        <v>9793.1806639999995</v>
      </c>
      <c r="O7" s="12">
        <f>'AEO Table 23'!P80</f>
        <v>10703.351562</v>
      </c>
      <c r="P7" s="12">
        <f>'AEO Table 23'!Q80</f>
        <v>11686.402344</v>
      </c>
      <c r="Q7" s="12">
        <f>'AEO Table 23'!R80</f>
        <v>12728.283203000001</v>
      </c>
      <c r="R7" s="12">
        <f>'AEO Table 23'!S80</f>
        <v>13827.53125</v>
      </c>
      <c r="S7" s="12">
        <f>'AEO Table 23'!T80</f>
        <v>14960.003906</v>
      </c>
      <c r="T7" s="12">
        <f>'AEO Table 23'!U80</f>
        <v>16118.240234000001</v>
      </c>
      <c r="U7" s="12">
        <f>'AEO Table 23'!V80</f>
        <v>17293.865234000001</v>
      </c>
      <c r="V7" s="12">
        <f>'AEO Table 23'!W80</f>
        <v>18484.753906000002</v>
      </c>
      <c r="W7" s="12">
        <f>'AEO Table 23'!X80</f>
        <v>19690.113281000002</v>
      </c>
      <c r="X7" s="12">
        <f>'AEO Table 23'!Y80</f>
        <v>20898.5625</v>
      </c>
      <c r="Y7" s="12">
        <f>'AEO Table 23'!Z80</f>
        <v>22115.800781000002</v>
      </c>
      <c r="Z7" s="12">
        <f>'AEO Table 23'!AA80</f>
        <v>23339.960938</v>
      </c>
      <c r="AA7" s="12">
        <f>'AEO Table 23'!AB80</f>
        <v>24569.962890999999</v>
      </c>
      <c r="AB7" s="12">
        <f>'AEO Table 23'!AC80</f>
        <v>25803.810547000001</v>
      </c>
      <c r="AC7" s="12">
        <f t="shared" si="1"/>
        <v>26963.786979533266</v>
      </c>
      <c r="AD7" s="12">
        <f t="shared" si="1"/>
        <v>28170.383262757212</v>
      </c>
      <c r="AE7" s="12">
        <f t="shared" si="1"/>
        <v>29376.979545981623</v>
      </c>
      <c r="AF7" s="12">
        <f t="shared" si="1"/>
        <v>30583.575829205569</v>
      </c>
      <c r="AG7" s="12">
        <f t="shared" si="1"/>
        <v>31790.17211242998</v>
      </c>
      <c r="AH7" s="12">
        <f t="shared" si="1"/>
        <v>32996.768395654391</v>
      </c>
      <c r="AI7" s="12">
        <f t="shared" si="1"/>
        <v>34203.364678878337</v>
      </c>
      <c r="AJ7" s="12">
        <f t="shared" si="1"/>
        <v>35409.960962102748</v>
      </c>
      <c r="AK7" s="12">
        <f t="shared" si="1"/>
        <v>36616.55724532716</v>
      </c>
      <c r="AL7" s="12">
        <f t="shared" si="1"/>
        <v>37823.153528551105</v>
      </c>
    </row>
    <row r="8" spans="1:38" x14ac:dyDescent="0.25">
      <c r="A8" t="s">
        <v>242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245</v>
      </c>
      <c r="B11" s="12">
        <f>'AEO Table 23'!C78</f>
        <v>31.913440999999999</v>
      </c>
      <c r="C11" s="12">
        <f>'AEO Table 23'!D78</f>
        <v>31.913440999999999</v>
      </c>
      <c r="D11" s="12">
        <f>'AEO Table 23'!E78</f>
        <v>31.913440999999999</v>
      </c>
      <c r="E11" s="12">
        <f>'AEO Table 23'!F78</f>
        <v>31.913440999999999</v>
      </c>
      <c r="F11" s="12">
        <f>'AEO Table 23'!G78</f>
        <v>31.913440999999999</v>
      </c>
      <c r="G11" s="12">
        <f>'AEO Table 23'!H78</f>
        <v>31.913440999999999</v>
      </c>
      <c r="H11" s="12">
        <f>'AEO Table 23'!I78</f>
        <v>31.913440999999999</v>
      </c>
      <c r="I11" s="12">
        <f>'AEO Table 23'!J78</f>
        <v>31.913440999999999</v>
      </c>
      <c r="J11" s="12">
        <f>'AEO Table 23'!K78</f>
        <v>31.913440999999999</v>
      </c>
      <c r="K11" s="12">
        <f>'AEO Table 23'!L78</f>
        <v>31.913440999999999</v>
      </c>
      <c r="L11" s="12">
        <f>'AEO Table 23'!M78</f>
        <v>31.916439</v>
      </c>
      <c r="M11" s="12">
        <f>'AEO Table 23'!N78</f>
        <v>31.922699000000001</v>
      </c>
      <c r="N11" s="12">
        <f>'AEO Table 23'!O78</f>
        <v>31.932358000000001</v>
      </c>
      <c r="O11" s="12">
        <f>'AEO Table 23'!P78</f>
        <v>31.962049</v>
      </c>
      <c r="P11" s="12">
        <f>'AEO Table 23'!Q78</f>
        <v>31.991779000000001</v>
      </c>
      <c r="Q11" s="12">
        <f>'AEO Table 23'!R78</f>
        <v>32.021510999999997</v>
      </c>
      <c r="R11" s="12">
        <f>'AEO Table 23'!S78</f>
        <v>32.061039000000001</v>
      </c>
      <c r="S11" s="12">
        <f>'AEO Table 23'!T78</f>
        <v>32.100571000000002</v>
      </c>
      <c r="T11" s="12">
        <f>'AEO Table 23'!U78</f>
        <v>32.140098999999999</v>
      </c>
      <c r="U11" s="12">
        <f>'AEO Table 23'!V78</f>
        <v>32.186427999999999</v>
      </c>
      <c r="V11" s="12">
        <f>'AEO Table 23'!W78</f>
        <v>32.229754999999997</v>
      </c>
      <c r="W11" s="12">
        <f>'AEO Table 23'!X78</f>
        <v>32.276488999999998</v>
      </c>
      <c r="X11" s="12">
        <f>'AEO Table 23'!Y78</f>
        <v>32.326618000000003</v>
      </c>
      <c r="Y11" s="12">
        <f>'AEO Table 23'!Z78</f>
        <v>32.373446999999999</v>
      </c>
      <c r="Z11" s="12">
        <f>'AEO Table 23'!AA78</f>
        <v>32.424048999999997</v>
      </c>
      <c r="AA11" s="12">
        <f>'AEO Table 23'!AB78</f>
        <v>32.464851000000003</v>
      </c>
      <c r="AB11" s="12">
        <f>'AEO Table 23'!AC78</f>
        <v>32.495449000000001</v>
      </c>
      <c r="AC11" s="12">
        <f t="shared" si="1"/>
        <v>32.551658133333333</v>
      </c>
      <c r="AD11" s="12">
        <f t="shared" si="1"/>
        <v>32.597091321212119</v>
      </c>
      <c r="AE11" s="12">
        <f t="shared" si="1"/>
        <v>32.642524509090904</v>
      </c>
      <c r="AF11" s="12">
        <f t="shared" si="1"/>
        <v>32.68795769696969</v>
      </c>
      <c r="AG11" s="12">
        <f t="shared" si="1"/>
        <v>32.733390884848475</v>
      </c>
      <c r="AH11" s="12">
        <f t="shared" si="1"/>
        <v>32.778824072727275</v>
      </c>
      <c r="AI11" s="12">
        <f t="shared" si="1"/>
        <v>32.824257260606061</v>
      </c>
      <c r="AJ11" s="12">
        <f t="shared" si="1"/>
        <v>32.869690448484846</v>
      </c>
      <c r="AK11" s="12">
        <f t="shared" si="1"/>
        <v>32.915123636363631</v>
      </c>
      <c r="AL11" s="12">
        <f t="shared" si="1"/>
        <v>32.960556824242417</v>
      </c>
    </row>
    <row r="12" spans="1:38" x14ac:dyDescent="0.25">
      <c r="A12" t="s">
        <v>246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7" defaultRowHeight="15" customHeight="1" x14ac:dyDescent="0.2"/>
  <cols>
    <col min="1" max="1" width="18.25" style="79" hidden="1" customWidth="1"/>
    <col min="2" max="2" width="40" style="79" customWidth="1"/>
    <col min="3" max="16384" width="7" style="79"/>
  </cols>
  <sheetData>
    <row r="1" spans="1:30" ht="15" customHeight="1" thickBot="1" x14ac:dyDescent="0.25">
      <c r="B1" s="5" t="s">
        <v>468</v>
      </c>
      <c r="C1" s="6">
        <v>2014</v>
      </c>
      <c r="D1" s="6">
        <v>2015</v>
      </c>
      <c r="E1" s="6">
        <v>2016</v>
      </c>
      <c r="F1" s="6">
        <v>2017</v>
      </c>
      <c r="G1" s="6">
        <v>2018</v>
      </c>
      <c r="H1" s="6">
        <v>2019</v>
      </c>
      <c r="I1" s="6">
        <v>2020</v>
      </c>
      <c r="J1" s="6">
        <v>2021</v>
      </c>
      <c r="K1" s="6">
        <v>2022</v>
      </c>
      <c r="L1" s="6">
        <v>2023</v>
      </c>
      <c r="M1" s="6">
        <v>2024</v>
      </c>
      <c r="N1" s="6">
        <v>2025</v>
      </c>
      <c r="O1" s="6">
        <v>2026</v>
      </c>
      <c r="P1" s="6">
        <v>2027</v>
      </c>
      <c r="Q1" s="6">
        <v>2028</v>
      </c>
      <c r="R1" s="6">
        <v>2029</v>
      </c>
      <c r="S1" s="6">
        <v>2030</v>
      </c>
      <c r="T1" s="6">
        <v>2031</v>
      </c>
      <c r="U1" s="6">
        <v>2032</v>
      </c>
      <c r="V1" s="6">
        <v>2033</v>
      </c>
      <c r="W1" s="6">
        <v>2034</v>
      </c>
      <c r="X1" s="6">
        <v>2035</v>
      </c>
      <c r="Y1" s="6">
        <v>2036</v>
      </c>
      <c r="Z1" s="6">
        <v>2037</v>
      </c>
      <c r="AA1" s="6">
        <v>2038</v>
      </c>
      <c r="AB1" s="6">
        <v>2039</v>
      </c>
      <c r="AC1" s="6">
        <v>2040</v>
      </c>
    </row>
    <row r="2" spans="1:30" ht="15" customHeight="1" thickTop="1" x14ac:dyDescent="0.2"/>
    <row r="3" spans="1:30" ht="15" customHeight="1" x14ac:dyDescent="0.2">
      <c r="C3" s="87" t="s">
        <v>467</v>
      </c>
      <c r="D3" s="87" t="s">
        <v>466</v>
      </c>
      <c r="E3" s="87"/>
      <c r="F3" s="87"/>
      <c r="G3" s="87"/>
    </row>
    <row r="4" spans="1:30" ht="15" customHeight="1" x14ac:dyDescent="0.2">
      <c r="C4" s="87" t="s">
        <v>465</v>
      </c>
      <c r="D4" s="87" t="s">
        <v>464</v>
      </c>
      <c r="E4" s="87"/>
      <c r="F4" s="87"/>
      <c r="G4" s="87" t="s">
        <v>463</v>
      </c>
    </row>
    <row r="5" spans="1:30" ht="15" customHeight="1" x14ac:dyDescent="0.2">
      <c r="C5" s="87" t="s">
        <v>462</v>
      </c>
      <c r="D5" s="87" t="s">
        <v>461</v>
      </c>
      <c r="E5" s="87"/>
      <c r="F5" s="87"/>
      <c r="G5" s="87"/>
    </row>
    <row r="6" spans="1:30" ht="15" customHeight="1" x14ac:dyDescent="0.2">
      <c r="C6" s="87" t="s">
        <v>460</v>
      </c>
      <c r="D6" s="87"/>
      <c r="E6" s="87" t="s">
        <v>459</v>
      </c>
      <c r="F6" s="87"/>
      <c r="G6" s="87"/>
    </row>
    <row r="10" spans="1:30" ht="15" customHeight="1" x14ac:dyDescent="0.25">
      <c r="A10" s="81" t="s">
        <v>3</v>
      </c>
      <c r="B10" s="4" t="s">
        <v>4</v>
      </c>
    </row>
    <row r="11" spans="1:30" ht="15" customHeight="1" x14ac:dyDescent="0.2">
      <c r="B11" s="5" t="s">
        <v>5</v>
      </c>
    </row>
    <row r="12" spans="1:30" ht="15" customHeight="1" x14ac:dyDescent="0.2">
      <c r="B12" s="5" t="s">
        <v>5</v>
      </c>
      <c r="C12" s="86" t="s">
        <v>5</v>
      </c>
      <c r="D12" s="86" t="s">
        <v>5</v>
      </c>
      <c r="E12" s="86" t="s">
        <v>5</v>
      </c>
      <c r="F12" s="86" t="s">
        <v>5</v>
      </c>
      <c r="G12" s="86" t="s">
        <v>5</v>
      </c>
      <c r="H12" s="86" t="s">
        <v>5</v>
      </c>
      <c r="I12" s="86" t="s">
        <v>5</v>
      </c>
      <c r="J12" s="86" t="s">
        <v>5</v>
      </c>
      <c r="K12" s="86" t="s">
        <v>5</v>
      </c>
      <c r="L12" s="86" t="s">
        <v>5</v>
      </c>
      <c r="M12" s="86" t="s">
        <v>5</v>
      </c>
      <c r="N12" s="86" t="s">
        <v>5</v>
      </c>
      <c r="O12" s="86" t="s">
        <v>5</v>
      </c>
      <c r="P12" s="86" t="s">
        <v>5</v>
      </c>
      <c r="Q12" s="86" t="s">
        <v>5</v>
      </c>
      <c r="R12" s="86" t="s">
        <v>5</v>
      </c>
      <c r="S12" s="86" t="s">
        <v>5</v>
      </c>
      <c r="T12" s="86" t="s">
        <v>5</v>
      </c>
      <c r="U12" s="86" t="s">
        <v>5</v>
      </c>
      <c r="V12" s="86" t="s">
        <v>5</v>
      </c>
      <c r="W12" s="86" t="s">
        <v>5</v>
      </c>
      <c r="X12" s="86" t="s">
        <v>5</v>
      </c>
      <c r="Y12" s="86" t="s">
        <v>5</v>
      </c>
      <c r="Z12" s="86" t="s">
        <v>5</v>
      </c>
      <c r="AA12" s="86" t="s">
        <v>5</v>
      </c>
      <c r="AB12" s="86" t="s">
        <v>5</v>
      </c>
      <c r="AC12" s="86" t="s">
        <v>5</v>
      </c>
      <c r="AD12" s="86" t="s">
        <v>458</v>
      </c>
    </row>
    <row r="13" spans="1:30" ht="15" customHeight="1" thickBot="1" x14ac:dyDescent="0.25">
      <c r="B13" s="6" t="s">
        <v>6</v>
      </c>
      <c r="C13" s="6">
        <v>2014</v>
      </c>
      <c r="D13" s="6">
        <v>2015</v>
      </c>
      <c r="E13" s="6">
        <v>2016</v>
      </c>
      <c r="F13" s="6">
        <v>2017</v>
      </c>
      <c r="G13" s="6">
        <v>2018</v>
      </c>
      <c r="H13" s="6">
        <v>2019</v>
      </c>
      <c r="I13" s="6">
        <v>2020</v>
      </c>
      <c r="J13" s="6">
        <v>2021</v>
      </c>
      <c r="K13" s="6">
        <v>2022</v>
      </c>
      <c r="L13" s="6">
        <v>2023</v>
      </c>
      <c r="M13" s="6">
        <v>2024</v>
      </c>
      <c r="N13" s="6">
        <v>2025</v>
      </c>
      <c r="O13" s="6">
        <v>2026</v>
      </c>
      <c r="P13" s="6">
        <v>2027</v>
      </c>
      <c r="Q13" s="6">
        <v>2028</v>
      </c>
      <c r="R13" s="6">
        <v>2029</v>
      </c>
      <c r="S13" s="6">
        <v>2030</v>
      </c>
      <c r="T13" s="6">
        <v>2031</v>
      </c>
      <c r="U13" s="6">
        <v>2032</v>
      </c>
      <c r="V13" s="6">
        <v>2033</v>
      </c>
      <c r="W13" s="6">
        <v>2034</v>
      </c>
      <c r="X13" s="6">
        <v>2035</v>
      </c>
      <c r="Y13" s="6">
        <v>2036</v>
      </c>
      <c r="Z13" s="6">
        <v>2037</v>
      </c>
      <c r="AA13" s="6">
        <v>2038</v>
      </c>
      <c r="AB13" s="6">
        <v>2039</v>
      </c>
      <c r="AC13" s="6">
        <v>2040</v>
      </c>
      <c r="AD13" s="6">
        <v>2040</v>
      </c>
    </row>
    <row r="14" spans="1:30" ht="15" customHeight="1" thickTop="1" x14ac:dyDescent="0.2"/>
    <row r="15" spans="1:30" ht="15" customHeight="1" x14ac:dyDescent="0.2">
      <c r="B15" s="7" t="s">
        <v>7</v>
      </c>
    </row>
    <row r="16" spans="1:30" ht="15" customHeight="1" x14ac:dyDescent="0.2">
      <c r="B16" s="7" t="s">
        <v>8</v>
      </c>
    </row>
    <row r="17" spans="1:30" ht="15" customHeight="1" x14ac:dyDescent="0.25">
      <c r="A17" s="81" t="s">
        <v>9</v>
      </c>
      <c r="B17" s="8" t="s">
        <v>10</v>
      </c>
      <c r="C17" s="83">
        <v>10.262732</v>
      </c>
      <c r="D17" s="83">
        <v>10.494244999999999</v>
      </c>
      <c r="E17" s="83">
        <v>10.759116000000001</v>
      </c>
      <c r="F17" s="83">
        <v>11.06054</v>
      </c>
      <c r="G17" s="83">
        <v>11.384517000000001</v>
      </c>
      <c r="H17" s="83">
        <v>11.72415</v>
      </c>
      <c r="I17" s="83">
        <v>12.075004</v>
      </c>
      <c r="J17" s="83">
        <v>12.424723</v>
      </c>
      <c r="K17" s="83">
        <v>12.773244</v>
      </c>
      <c r="L17" s="83">
        <v>13.119429</v>
      </c>
      <c r="M17" s="83">
        <v>13.464971999999999</v>
      </c>
      <c r="N17" s="83">
        <v>13.808456</v>
      </c>
      <c r="O17" s="83">
        <v>14.151417</v>
      </c>
      <c r="P17" s="83">
        <v>14.49376</v>
      </c>
      <c r="Q17" s="83">
        <v>14.827203000000001</v>
      </c>
      <c r="R17" s="83">
        <v>15.1584</v>
      </c>
      <c r="S17" s="83">
        <v>15.492697</v>
      </c>
      <c r="T17" s="83">
        <v>15.822198999999999</v>
      </c>
      <c r="U17" s="83">
        <v>16.139765000000001</v>
      </c>
      <c r="V17" s="83">
        <v>16.456151999999999</v>
      </c>
      <c r="W17" s="83">
        <v>16.774394999999998</v>
      </c>
      <c r="X17" s="83">
        <v>17.098742000000001</v>
      </c>
      <c r="Y17" s="83">
        <v>17.422867</v>
      </c>
      <c r="Z17" s="83">
        <v>17.745611</v>
      </c>
      <c r="AA17" s="83">
        <v>18.065714</v>
      </c>
      <c r="AB17" s="83">
        <v>18.380562000000001</v>
      </c>
      <c r="AC17" s="83">
        <v>18.696638</v>
      </c>
      <c r="AD17" s="9">
        <v>2.3369999999999998E-2</v>
      </c>
    </row>
    <row r="18" spans="1:30" ht="15" customHeight="1" x14ac:dyDescent="0.25">
      <c r="A18" s="81" t="s">
        <v>11</v>
      </c>
      <c r="B18" s="8" t="s">
        <v>12</v>
      </c>
      <c r="C18" s="83">
        <v>29.141166999999999</v>
      </c>
      <c r="D18" s="83">
        <v>29.170200000000001</v>
      </c>
      <c r="E18" s="83">
        <v>29.225258</v>
      </c>
      <c r="F18" s="83">
        <v>29.306042000000001</v>
      </c>
      <c r="G18" s="83">
        <v>29.411519999999999</v>
      </c>
      <c r="H18" s="83">
        <v>29.539553000000002</v>
      </c>
      <c r="I18" s="83">
        <v>29.681187000000001</v>
      </c>
      <c r="J18" s="83">
        <v>29.823747999999998</v>
      </c>
      <c r="K18" s="83">
        <v>29.96612</v>
      </c>
      <c r="L18" s="83">
        <v>30.108619999999998</v>
      </c>
      <c r="M18" s="83">
        <v>30.253610999999999</v>
      </c>
      <c r="N18" s="83">
        <v>30.401087</v>
      </c>
      <c r="O18" s="83">
        <v>30.548956</v>
      </c>
      <c r="P18" s="83">
        <v>30.698516999999999</v>
      </c>
      <c r="Q18" s="83">
        <v>30.843498</v>
      </c>
      <c r="R18" s="83">
        <v>30.987621000000001</v>
      </c>
      <c r="S18" s="83">
        <v>31.134041</v>
      </c>
      <c r="T18" s="83">
        <v>31.279658999999999</v>
      </c>
      <c r="U18" s="83">
        <v>31.421468999999998</v>
      </c>
      <c r="V18" s="83">
        <v>31.564420999999999</v>
      </c>
      <c r="W18" s="83">
        <v>31.710059999999999</v>
      </c>
      <c r="X18" s="83">
        <v>31.861481000000001</v>
      </c>
      <c r="Y18" s="83">
        <v>32.013644999999997</v>
      </c>
      <c r="Z18" s="83">
        <v>32.165176000000002</v>
      </c>
      <c r="AA18" s="83">
        <v>32.314506999999999</v>
      </c>
      <c r="AB18" s="83">
        <v>32.461433</v>
      </c>
      <c r="AC18" s="83">
        <v>32.610500000000002</v>
      </c>
      <c r="AD18" s="9">
        <v>4.4689999999999999E-3</v>
      </c>
    </row>
    <row r="19" spans="1:30" ht="15" customHeight="1" x14ac:dyDescent="0.25">
      <c r="A19" s="81" t="s">
        <v>13</v>
      </c>
      <c r="B19" s="8" t="s">
        <v>14</v>
      </c>
      <c r="C19" s="83">
        <v>0.40224199999999999</v>
      </c>
      <c r="D19" s="83">
        <v>0.40081899999999998</v>
      </c>
      <c r="E19" s="83">
        <v>0.39940199999999998</v>
      </c>
      <c r="F19" s="83">
        <v>0.39799000000000001</v>
      </c>
      <c r="G19" s="83">
        <v>0.39658300000000002</v>
      </c>
      <c r="H19" s="83">
        <v>0.395181</v>
      </c>
      <c r="I19" s="83">
        <v>0.393785</v>
      </c>
      <c r="J19" s="83">
        <v>0.39239400000000002</v>
      </c>
      <c r="K19" s="83">
        <v>0.39100800000000002</v>
      </c>
      <c r="L19" s="83">
        <v>0.38962799999999997</v>
      </c>
      <c r="M19" s="83">
        <v>0.38825199999999999</v>
      </c>
      <c r="N19" s="83">
        <v>0.386882</v>
      </c>
      <c r="O19" s="83">
        <v>0.385517</v>
      </c>
      <c r="P19" s="83">
        <v>0.38415700000000003</v>
      </c>
      <c r="Q19" s="83">
        <v>0.38280199999999998</v>
      </c>
      <c r="R19" s="83">
        <v>0.38145299999999999</v>
      </c>
      <c r="S19" s="83">
        <v>0.380108</v>
      </c>
      <c r="T19" s="83">
        <v>0.37876799999999999</v>
      </c>
      <c r="U19" s="83">
        <v>0.37743399999999999</v>
      </c>
      <c r="V19" s="83">
        <v>0.37610399999999999</v>
      </c>
      <c r="W19" s="83">
        <v>0.37477899999999997</v>
      </c>
      <c r="X19" s="83">
        <v>0.37345899999999999</v>
      </c>
      <c r="Y19" s="83">
        <v>0.372145</v>
      </c>
      <c r="Z19" s="83">
        <v>0.37083500000000003</v>
      </c>
      <c r="AA19" s="83">
        <v>0.36953000000000003</v>
      </c>
      <c r="AB19" s="83">
        <v>0.36823</v>
      </c>
      <c r="AC19" s="83">
        <v>0.36693399999999998</v>
      </c>
      <c r="AD19" s="9">
        <v>-3.5270000000000002E-3</v>
      </c>
    </row>
    <row r="20" spans="1:30" ht="15" customHeight="1" x14ac:dyDescent="0.25">
      <c r="A20" s="81" t="s">
        <v>15</v>
      </c>
      <c r="B20" s="8" t="s">
        <v>16</v>
      </c>
      <c r="C20" s="83">
        <v>57.170394999999999</v>
      </c>
      <c r="D20" s="83">
        <v>57.553162</v>
      </c>
      <c r="E20" s="83">
        <v>58.032677</v>
      </c>
      <c r="F20" s="83">
        <v>58.621693</v>
      </c>
      <c r="G20" s="83">
        <v>59.266421999999999</v>
      </c>
      <c r="H20" s="83">
        <v>59.940071000000003</v>
      </c>
      <c r="I20" s="83">
        <v>60.636124000000002</v>
      </c>
      <c r="J20" s="83">
        <v>61.328212999999998</v>
      </c>
      <c r="K20" s="83">
        <v>62.018528000000003</v>
      </c>
      <c r="L20" s="83">
        <v>62.703701000000002</v>
      </c>
      <c r="M20" s="83">
        <v>63.386127000000002</v>
      </c>
      <c r="N20" s="83">
        <v>64.057670999999999</v>
      </c>
      <c r="O20" s="83">
        <v>64.725555</v>
      </c>
      <c r="P20" s="83">
        <v>65.388244999999998</v>
      </c>
      <c r="Q20" s="83">
        <v>66.021286000000003</v>
      </c>
      <c r="R20" s="83">
        <v>66.645470000000003</v>
      </c>
      <c r="S20" s="83">
        <v>67.276473999999993</v>
      </c>
      <c r="T20" s="83">
        <v>67.898055999999997</v>
      </c>
      <c r="U20" s="83">
        <v>68.488121000000007</v>
      </c>
      <c r="V20" s="83">
        <v>69.078568000000004</v>
      </c>
      <c r="W20" s="83">
        <v>69.678962999999996</v>
      </c>
      <c r="X20" s="83">
        <v>70.299094999999994</v>
      </c>
      <c r="Y20" s="83">
        <v>70.918441999999999</v>
      </c>
      <c r="Z20" s="83">
        <v>71.535590999999997</v>
      </c>
      <c r="AA20" s="83">
        <v>72.149315000000001</v>
      </c>
      <c r="AB20" s="83">
        <v>72.751907000000003</v>
      </c>
      <c r="AC20" s="83">
        <v>73.360611000000006</v>
      </c>
      <c r="AD20" s="9">
        <v>9.7540000000000005E-3</v>
      </c>
    </row>
    <row r="21" spans="1:30" ht="15" customHeight="1" x14ac:dyDescent="0.25">
      <c r="A21" s="81" t="s">
        <v>17</v>
      </c>
      <c r="B21" s="8" t="s">
        <v>18</v>
      </c>
      <c r="C21" s="83">
        <v>6.5892480000000004</v>
      </c>
      <c r="D21" s="83">
        <v>6.5222939999999996</v>
      </c>
      <c r="E21" s="83">
        <v>6.457484</v>
      </c>
      <c r="F21" s="83">
        <v>6.3939779999999997</v>
      </c>
      <c r="G21" s="83">
        <v>6.3309730000000002</v>
      </c>
      <c r="H21" s="83">
        <v>6.2675919999999996</v>
      </c>
      <c r="I21" s="83">
        <v>6.2039819999999999</v>
      </c>
      <c r="J21" s="83">
        <v>6.140809</v>
      </c>
      <c r="K21" s="83">
        <v>6.0782800000000003</v>
      </c>
      <c r="L21" s="83">
        <v>6.0169670000000002</v>
      </c>
      <c r="M21" s="83">
        <v>5.9566999999999997</v>
      </c>
      <c r="N21" s="83">
        <v>5.8966200000000004</v>
      </c>
      <c r="O21" s="83">
        <v>5.8365840000000002</v>
      </c>
      <c r="P21" s="83">
        <v>5.7766409999999997</v>
      </c>
      <c r="Q21" s="83">
        <v>5.7163649999999997</v>
      </c>
      <c r="R21" s="83">
        <v>5.6560699999999997</v>
      </c>
      <c r="S21" s="83">
        <v>5.5958620000000003</v>
      </c>
      <c r="T21" s="83">
        <v>5.5377130000000001</v>
      </c>
      <c r="U21" s="83">
        <v>5.4814049999999996</v>
      </c>
      <c r="V21" s="83">
        <v>5.4269420000000004</v>
      </c>
      <c r="W21" s="83">
        <v>5.3745880000000001</v>
      </c>
      <c r="X21" s="83">
        <v>5.3239520000000002</v>
      </c>
      <c r="Y21" s="83">
        <v>5.273809</v>
      </c>
      <c r="Z21" s="83">
        <v>5.2243329999999997</v>
      </c>
      <c r="AA21" s="83">
        <v>5.1758680000000004</v>
      </c>
      <c r="AB21" s="83">
        <v>5.1286839999999998</v>
      </c>
      <c r="AC21" s="83">
        <v>5.0828610000000003</v>
      </c>
      <c r="AD21" s="9">
        <v>-9.9240000000000005E-3</v>
      </c>
    </row>
    <row r="22" spans="1:30" ht="15" customHeight="1" x14ac:dyDescent="0.25">
      <c r="A22" s="81" t="s">
        <v>19</v>
      </c>
      <c r="B22" s="8" t="s">
        <v>20</v>
      </c>
      <c r="C22" s="83">
        <v>5.4934969999999996</v>
      </c>
      <c r="D22" s="83">
        <v>5.4736359999999999</v>
      </c>
      <c r="E22" s="83">
        <v>5.4586379999999997</v>
      </c>
      <c r="F22" s="83">
        <v>5.4483779999999999</v>
      </c>
      <c r="G22" s="83">
        <v>5.4419449999999996</v>
      </c>
      <c r="H22" s="83">
        <v>5.4364429999999997</v>
      </c>
      <c r="I22" s="83">
        <v>5.4322359999999996</v>
      </c>
      <c r="J22" s="83">
        <v>5.4284020000000002</v>
      </c>
      <c r="K22" s="83">
        <v>5.425014</v>
      </c>
      <c r="L22" s="83">
        <v>5.4227720000000001</v>
      </c>
      <c r="M22" s="83">
        <v>5.4217050000000002</v>
      </c>
      <c r="N22" s="83">
        <v>5.421767</v>
      </c>
      <c r="O22" s="83">
        <v>5.4216600000000001</v>
      </c>
      <c r="P22" s="83">
        <v>5.4215039999999997</v>
      </c>
      <c r="Q22" s="83">
        <v>5.4196460000000002</v>
      </c>
      <c r="R22" s="83">
        <v>5.4172929999999999</v>
      </c>
      <c r="S22" s="83">
        <v>5.4152750000000003</v>
      </c>
      <c r="T22" s="83">
        <v>5.4127239999999999</v>
      </c>
      <c r="U22" s="83">
        <v>5.4090230000000004</v>
      </c>
      <c r="V22" s="83">
        <v>5.4050010000000004</v>
      </c>
      <c r="W22" s="83">
        <v>5.4011449999999996</v>
      </c>
      <c r="X22" s="83">
        <v>5.3981500000000002</v>
      </c>
      <c r="Y22" s="83">
        <v>5.3946839999999998</v>
      </c>
      <c r="Z22" s="83">
        <v>5.3906470000000004</v>
      </c>
      <c r="AA22" s="83">
        <v>5.3857390000000001</v>
      </c>
      <c r="AB22" s="83">
        <v>5.3801870000000003</v>
      </c>
      <c r="AC22" s="83">
        <v>5.3745419999999999</v>
      </c>
      <c r="AD22" s="9">
        <v>-7.3099999999999999E-4</v>
      </c>
    </row>
    <row r="23" spans="1:30" ht="15" customHeight="1" x14ac:dyDescent="0.25">
      <c r="A23" s="81" t="s">
        <v>21</v>
      </c>
      <c r="B23" s="8" t="s">
        <v>22</v>
      </c>
      <c r="C23" s="83">
        <v>0.46764800000000001</v>
      </c>
      <c r="D23" s="83">
        <v>0.46229900000000002</v>
      </c>
      <c r="E23" s="83">
        <v>0.457231</v>
      </c>
      <c r="F23" s="83">
        <v>0.45271400000000001</v>
      </c>
      <c r="G23" s="83">
        <v>0.44883299999999998</v>
      </c>
      <c r="H23" s="83">
        <v>0.44539299999999998</v>
      </c>
      <c r="I23" s="83">
        <v>0.44220900000000002</v>
      </c>
      <c r="J23" s="83">
        <v>0.43909500000000001</v>
      </c>
      <c r="K23" s="83">
        <v>0.436058</v>
      </c>
      <c r="L23" s="83">
        <v>0.43315100000000001</v>
      </c>
      <c r="M23" s="83">
        <v>0.430392</v>
      </c>
      <c r="N23" s="83">
        <v>0.42783500000000002</v>
      </c>
      <c r="O23" s="83">
        <v>0.42524400000000001</v>
      </c>
      <c r="P23" s="83">
        <v>0.422676</v>
      </c>
      <c r="Q23" s="83">
        <v>0.41996499999999998</v>
      </c>
      <c r="R23" s="83">
        <v>0.41720099999999999</v>
      </c>
      <c r="S23" s="83">
        <v>0.414441</v>
      </c>
      <c r="T23" s="83">
        <v>0.41167999999999999</v>
      </c>
      <c r="U23" s="83">
        <v>0.40891</v>
      </c>
      <c r="V23" s="83">
        <v>0.40614800000000001</v>
      </c>
      <c r="W23" s="83">
        <v>0.40337499999999998</v>
      </c>
      <c r="X23" s="83">
        <v>0.40065600000000001</v>
      </c>
      <c r="Y23" s="83">
        <v>0.39793400000000001</v>
      </c>
      <c r="Z23" s="83">
        <v>0.395202</v>
      </c>
      <c r="AA23" s="83">
        <v>0.39243499999999998</v>
      </c>
      <c r="AB23" s="83">
        <v>0.38968000000000003</v>
      </c>
      <c r="AC23" s="83">
        <v>0.386963</v>
      </c>
      <c r="AD23" s="9">
        <v>-7.0899999999999999E-3</v>
      </c>
    </row>
    <row r="24" spans="1:30" ht="15" customHeight="1" x14ac:dyDescent="0.25">
      <c r="A24" s="81" t="s">
        <v>23</v>
      </c>
      <c r="B24" s="8" t="s">
        <v>24</v>
      </c>
      <c r="C24" s="83">
        <v>2.7694809999999999</v>
      </c>
      <c r="D24" s="83">
        <v>2.7536230000000002</v>
      </c>
      <c r="E24" s="83">
        <v>2.7380710000000001</v>
      </c>
      <c r="F24" s="83">
        <v>2.7228059999999998</v>
      </c>
      <c r="G24" s="83">
        <v>2.7078190000000002</v>
      </c>
      <c r="H24" s="83">
        <v>2.693098</v>
      </c>
      <c r="I24" s="83">
        <v>2.6786270000000001</v>
      </c>
      <c r="J24" s="83">
        <v>2.6644139999999998</v>
      </c>
      <c r="K24" s="83">
        <v>2.6504479999999999</v>
      </c>
      <c r="L24" s="83">
        <v>2.63672</v>
      </c>
      <c r="M24" s="83">
        <v>2.6232199999999999</v>
      </c>
      <c r="N24" s="83">
        <v>2.6099410000000001</v>
      </c>
      <c r="O24" s="83">
        <v>2.596886</v>
      </c>
      <c r="P24" s="83">
        <v>2.5840429999999999</v>
      </c>
      <c r="Q24" s="83">
        <v>2.5714030000000001</v>
      </c>
      <c r="R24" s="83">
        <v>2.558961</v>
      </c>
      <c r="S24" s="83">
        <v>2.546694</v>
      </c>
      <c r="T24" s="83">
        <v>2.534627</v>
      </c>
      <c r="U24" s="83">
        <v>2.5227499999999998</v>
      </c>
      <c r="V24" s="83">
        <v>2.5110549999999998</v>
      </c>
      <c r="W24" s="83">
        <v>2.4995370000000001</v>
      </c>
      <c r="X24" s="83">
        <v>2.4881899999999999</v>
      </c>
      <c r="Y24" s="83">
        <v>2.4770089999999998</v>
      </c>
      <c r="Z24" s="83">
        <v>2.4659870000000002</v>
      </c>
      <c r="AA24" s="83">
        <v>2.4551210000000001</v>
      </c>
      <c r="AB24" s="83">
        <v>2.4444059999999999</v>
      </c>
      <c r="AC24" s="83">
        <v>2.4338220000000002</v>
      </c>
      <c r="AD24" s="9">
        <v>-4.9259999999999998E-3</v>
      </c>
    </row>
    <row r="25" spans="1:30" ht="15" customHeight="1" x14ac:dyDescent="0.25">
      <c r="A25" s="81" t="s">
        <v>25</v>
      </c>
      <c r="B25" s="8" t="s">
        <v>26</v>
      </c>
      <c r="C25" s="83">
        <v>0.85536100000000004</v>
      </c>
      <c r="D25" s="83">
        <v>0.92486000000000002</v>
      </c>
      <c r="E25" s="83">
        <v>1.0073369999999999</v>
      </c>
      <c r="F25" s="83">
        <v>1.089521</v>
      </c>
      <c r="G25" s="83">
        <v>1.1632990000000001</v>
      </c>
      <c r="H25" s="83">
        <v>1.226785</v>
      </c>
      <c r="I25" s="83">
        <v>1.2823610000000001</v>
      </c>
      <c r="J25" s="83">
        <v>1.3302020000000001</v>
      </c>
      <c r="K25" s="83">
        <v>1.3718699999999999</v>
      </c>
      <c r="L25" s="83">
        <v>1.408161</v>
      </c>
      <c r="M25" s="83">
        <v>1.439862</v>
      </c>
      <c r="N25" s="83">
        <v>1.467201</v>
      </c>
      <c r="O25" s="83">
        <v>1.4911209999999999</v>
      </c>
      <c r="P25" s="83">
        <v>1.5119560000000001</v>
      </c>
      <c r="Q25" s="83">
        <v>1.5293129999999999</v>
      </c>
      <c r="R25" s="83">
        <v>1.544354</v>
      </c>
      <c r="S25" s="83">
        <v>1.557814</v>
      </c>
      <c r="T25" s="83">
        <v>1.5694630000000001</v>
      </c>
      <c r="U25" s="83">
        <v>1.5789869999999999</v>
      </c>
      <c r="V25" s="83">
        <v>1.587353</v>
      </c>
      <c r="W25" s="83">
        <v>1.5948830000000001</v>
      </c>
      <c r="X25" s="83">
        <v>1.6018220000000001</v>
      </c>
      <c r="Y25" s="83">
        <v>1.607896</v>
      </c>
      <c r="Z25" s="83">
        <v>1.613199</v>
      </c>
      <c r="AA25" s="83">
        <v>1.6178189999999999</v>
      </c>
      <c r="AB25" s="83">
        <v>1.621721</v>
      </c>
      <c r="AC25" s="83">
        <v>1.625181</v>
      </c>
      <c r="AD25" s="9">
        <v>2.2804999999999999E-2</v>
      </c>
    </row>
    <row r="26" spans="1:30" ht="15" customHeight="1" x14ac:dyDescent="0.2">
      <c r="A26" s="81" t="s">
        <v>27</v>
      </c>
      <c r="B26" s="7" t="s">
        <v>28</v>
      </c>
      <c r="C26" s="85">
        <v>113.15177199999999</v>
      </c>
      <c r="D26" s="85">
        <v>113.755127</v>
      </c>
      <c r="E26" s="85">
        <v>114.535217</v>
      </c>
      <c r="F26" s="85">
        <v>115.493668</v>
      </c>
      <c r="G26" s="85">
        <v>116.551918</v>
      </c>
      <c r="H26" s="85">
        <v>117.668274</v>
      </c>
      <c r="I26" s="85">
        <v>118.82551599999999</v>
      </c>
      <c r="J26" s="85">
        <v>119.97199999999999</v>
      </c>
      <c r="K26" s="85">
        <v>121.110573</v>
      </c>
      <c r="L26" s="85">
        <v>122.23915100000001</v>
      </c>
      <c r="M26" s="85">
        <v>123.364853</v>
      </c>
      <c r="N26" s="85">
        <v>124.477463</v>
      </c>
      <c r="O26" s="85">
        <v>125.582947</v>
      </c>
      <c r="P26" s="85">
        <v>126.681496</v>
      </c>
      <c r="Q26" s="85">
        <v>127.731476</v>
      </c>
      <c r="R26" s="85">
        <v>128.76681500000001</v>
      </c>
      <c r="S26" s="85">
        <v>129.81341599999999</v>
      </c>
      <c r="T26" s="85">
        <v>130.84489400000001</v>
      </c>
      <c r="U26" s="85">
        <v>131.82785000000001</v>
      </c>
      <c r="V26" s="85">
        <v>132.81173699999999</v>
      </c>
      <c r="W26" s="85">
        <v>133.811722</v>
      </c>
      <c r="X26" s="85">
        <v>134.84553500000001</v>
      </c>
      <c r="Y26" s="85">
        <v>135.878433</v>
      </c>
      <c r="Z26" s="85">
        <v>136.906586</v>
      </c>
      <c r="AA26" s="85">
        <v>137.92605599999999</v>
      </c>
      <c r="AB26" s="85">
        <v>138.926804</v>
      </c>
      <c r="AC26" s="85">
        <v>139.93804900000001</v>
      </c>
      <c r="AD26" s="10">
        <v>8.3199999999999993E-3</v>
      </c>
    </row>
    <row r="27" spans="1:30" ht="15" customHeight="1" x14ac:dyDescent="0.2">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row>
    <row r="28" spans="1:30" ht="15" customHeight="1" x14ac:dyDescent="0.2">
      <c r="B28" s="7" t="s">
        <v>29</v>
      </c>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row>
    <row r="29" spans="1:30" ht="15" customHeight="1" x14ac:dyDescent="0.25">
      <c r="A29" s="81" t="s">
        <v>30</v>
      </c>
      <c r="B29" s="8" t="s">
        <v>10</v>
      </c>
      <c r="C29" s="83">
        <v>10.262734</v>
      </c>
      <c r="D29" s="83">
        <v>10.494249999999999</v>
      </c>
      <c r="E29" s="83">
        <v>10.759112</v>
      </c>
      <c r="F29" s="83">
        <v>11.060539</v>
      </c>
      <c r="G29" s="83">
        <v>11.384522</v>
      </c>
      <c r="H29" s="83">
        <v>11.724155</v>
      </c>
      <c r="I29" s="83">
        <v>12.075006999999999</v>
      </c>
      <c r="J29" s="83">
        <v>12.424723999999999</v>
      </c>
      <c r="K29" s="83">
        <v>12.773249</v>
      </c>
      <c r="L29" s="83">
        <v>13.119429</v>
      </c>
      <c r="M29" s="83">
        <v>13.464974</v>
      </c>
      <c r="N29" s="83">
        <v>13.808462</v>
      </c>
      <c r="O29" s="83">
        <v>14.151415999999999</v>
      </c>
      <c r="P29" s="83">
        <v>14.493764000000001</v>
      </c>
      <c r="Q29" s="83">
        <v>14.827207</v>
      </c>
      <c r="R29" s="83">
        <v>15.158401</v>
      </c>
      <c r="S29" s="83">
        <v>15.492698000000001</v>
      </c>
      <c r="T29" s="83">
        <v>15.822198999999999</v>
      </c>
      <c r="U29" s="83">
        <v>16.139769000000001</v>
      </c>
      <c r="V29" s="83">
        <v>16.456154000000002</v>
      </c>
      <c r="W29" s="83">
        <v>16.774387000000001</v>
      </c>
      <c r="X29" s="83">
        <v>17.098745000000001</v>
      </c>
      <c r="Y29" s="83">
        <v>17.422868999999999</v>
      </c>
      <c r="Z29" s="83">
        <v>17.745615000000001</v>
      </c>
      <c r="AA29" s="83">
        <v>18.065714</v>
      </c>
      <c r="AB29" s="83">
        <v>18.380562000000001</v>
      </c>
      <c r="AC29" s="83">
        <v>18.696642000000001</v>
      </c>
      <c r="AD29" s="9">
        <v>2.3369999999999998E-2</v>
      </c>
    </row>
    <row r="30" spans="1:30" ht="15" customHeight="1" x14ac:dyDescent="0.25">
      <c r="A30" s="81" t="s">
        <v>31</v>
      </c>
      <c r="B30" s="8" t="s">
        <v>14</v>
      </c>
      <c r="C30" s="83">
        <v>0.40224199999999999</v>
      </c>
      <c r="D30" s="83">
        <v>0.40081899999999998</v>
      </c>
      <c r="E30" s="83">
        <v>0.39940199999999998</v>
      </c>
      <c r="F30" s="83">
        <v>0.39799000000000001</v>
      </c>
      <c r="G30" s="83">
        <v>0.39658300000000002</v>
      </c>
      <c r="H30" s="83">
        <v>0.395181</v>
      </c>
      <c r="I30" s="83">
        <v>0.393785</v>
      </c>
      <c r="J30" s="83">
        <v>0.39239400000000002</v>
      </c>
      <c r="K30" s="83">
        <v>0.39100800000000002</v>
      </c>
      <c r="L30" s="83">
        <v>0.38962799999999997</v>
      </c>
      <c r="M30" s="83">
        <v>0.38825300000000001</v>
      </c>
      <c r="N30" s="83">
        <v>0.386882</v>
      </c>
      <c r="O30" s="83">
        <v>0.385517</v>
      </c>
      <c r="P30" s="83">
        <v>0.38415700000000003</v>
      </c>
      <c r="Q30" s="83">
        <v>0.38280199999999998</v>
      </c>
      <c r="R30" s="83">
        <v>0.38145299999999999</v>
      </c>
      <c r="S30" s="83">
        <v>0.380108</v>
      </c>
      <c r="T30" s="83">
        <v>0.37876799999999999</v>
      </c>
      <c r="U30" s="83">
        <v>0.37743399999999999</v>
      </c>
      <c r="V30" s="83">
        <v>0.37610399999999999</v>
      </c>
      <c r="W30" s="83">
        <v>0.37477899999999997</v>
      </c>
      <c r="X30" s="83">
        <v>0.37345899999999999</v>
      </c>
      <c r="Y30" s="83">
        <v>0.372145</v>
      </c>
      <c r="Z30" s="83">
        <v>0.37083500000000003</v>
      </c>
      <c r="AA30" s="83">
        <v>0.36953000000000003</v>
      </c>
      <c r="AB30" s="83">
        <v>0.36823</v>
      </c>
      <c r="AC30" s="83">
        <v>0.36693399999999998</v>
      </c>
      <c r="AD30" s="9">
        <v>-3.5270000000000002E-3</v>
      </c>
    </row>
    <row r="31" spans="1:30" ht="15" customHeight="1" x14ac:dyDescent="0.25">
      <c r="A31" s="81" t="s">
        <v>32</v>
      </c>
      <c r="B31" s="8" t="s">
        <v>26</v>
      </c>
      <c r="C31" s="83">
        <v>0.85536100000000004</v>
      </c>
      <c r="D31" s="83">
        <v>0.92486000000000002</v>
      </c>
      <c r="E31" s="83">
        <v>1.0073369999999999</v>
      </c>
      <c r="F31" s="83">
        <v>1.089521</v>
      </c>
      <c r="G31" s="83">
        <v>1.1633</v>
      </c>
      <c r="H31" s="83">
        <v>1.226785</v>
      </c>
      <c r="I31" s="83">
        <v>1.2823610000000001</v>
      </c>
      <c r="J31" s="83">
        <v>1.3302020000000001</v>
      </c>
      <c r="K31" s="83">
        <v>1.3718699999999999</v>
      </c>
      <c r="L31" s="83">
        <v>1.408161</v>
      </c>
      <c r="M31" s="83">
        <v>1.439862</v>
      </c>
      <c r="N31" s="83">
        <v>1.4672000000000001</v>
      </c>
      <c r="O31" s="83">
        <v>1.4911220000000001</v>
      </c>
      <c r="P31" s="83">
        <v>1.5119560000000001</v>
      </c>
      <c r="Q31" s="83">
        <v>1.5293129999999999</v>
      </c>
      <c r="R31" s="83">
        <v>1.5443549999999999</v>
      </c>
      <c r="S31" s="83">
        <v>1.557814</v>
      </c>
      <c r="T31" s="83">
        <v>1.5694630000000001</v>
      </c>
      <c r="U31" s="83">
        <v>1.5789869999999999</v>
      </c>
      <c r="V31" s="83">
        <v>1.587353</v>
      </c>
      <c r="W31" s="83">
        <v>1.5948830000000001</v>
      </c>
      <c r="X31" s="83">
        <v>1.6018220000000001</v>
      </c>
      <c r="Y31" s="83">
        <v>1.607896</v>
      </c>
      <c r="Z31" s="83">
        <v>1.613199</v>
      </c>
      <c r="AA31" s="83">
        <v>1.61782</v>
      </c>
      <c r="AB31" s="83">
        <v>1.6217220000000001</v>
      </c>
      <c r="AC31" s="83">
        <v>1.6251819999999999</v>
      </c>
      <c r="AD31" s="9">
        <v>2.2804999999999999E-2</v>
      </c>
    </row>
    <row r="32" spans="1:30" ht="15" customHeight="1" x14ac:dyDescent="0.25">
      <c r="A32" s="81" t="s">
        <v>33</v>
      </c>
      <c r="B32" s="8" t="s">
        <v>34</v>
      </c>
      <c r="C32" s="83">
        <v>63.240046999999997</v>
      </c>
      <c r="D32" s="83">
        <v>63.818702999999999</v>
      </c>
      <c r="E32" s="83">
        <v>64.500602999999998</v>
      </c>
      <c r="F32" s="83">
        <v>65.299355000000006</v>
      </c>
      <c r="G32" s="83">
        <v>66.166565000000006</v>
      </c>
      <c r="H32" s="83">
        <v>67.073891000000003</v>
      </c>
      <c r="I32" s="83">
        <v>68.009925999999993</v>
      </c>
      <c r="J32" s="83">
        <v>68.942588999999998</v>
      </c>
      <c r="K32" s="83">
        <v>69.873062000000004</v>
      </c>
      <c r="L32" s="83">
        <v>70.799232000000003</v>
      </c>
      <c r="M32" s="83">
        <v>71.724586000000002</v>
      </c>
      <c r="N32" s="83">
        <v>72.642005999999995</v>
      </c>
      <c r="O32" s="83">
        <v>73.554755999999998</v>
      </c>
      <c r="P32" s="83">
        <v>74.462463</v>
      </c>
      <c r="Q32" s="83">
        <v>75.337708000000006</v>
      </c>
      <c r="R32" s="83">
        <v>76.202567999999999</v>
      </c>
      <c r="S32" s="83">
        <v>77.073707999999996</v>
      </c>
      <c r="T32" s="83">
        <v>77.934151</v>
      </c>
      <c r="U32" s="83">
        <v>78.761711000000005</v>
      </c>
      <c r="V32" s="83">
        <v>79.588714999999993</v>
      </c>
      <c r="W32" s="83">
        <v>80.424812000000003</v>
      </c>
      <c r="X32" s="83">
        <v>81.281531999999999</v>
      </c>
      <c r="Y32" s="83">
        <v>82.136405999999994</v>
      </c>
      <c r="Z32" s="83">
        <v>82.987007000000006</v>
      </c>
      <c r="AA32" s="83">
        <v>83.831230000000005</v>
      </c>
      <c r="AB32" s="83">
        <v>84.662277000000003</v>
      </c>
      <c r="AC32" s="83">
        <v>85.498847999999995</v>
      </c>
      <c r="AD32" s="9">
        <v>1.1767E-2</v>
      </c>
    </row>
    <row r="33" spans="1:30" ht="15" customHeight="1" x14ac:dyDescent="0.25">
      <c r="A33" s="81" t="s">
        <v>35</v>
      </c>
      <c r="B33" s="8" t="s">
        <v>36</v>
      </c>
      <c r="C33" s="83">
        <v>48.157581</v>
      </c>
      <c r="D33" s="83">
        <v>48.021811999999997</v>
      </c>
      <c r="E33" s="83">
        <v>47.907330000000002</v>
      </c>
      <c r="F33" s="83">
        <v>47.813515000000002</v>
      </c>
      <c r="G33" s="83">
        <v>47.734943000000001</v>
      </c>
      <c r="H33" s="83">
        <v>47.668205</v>
      </c>
      <c r="I33" s="83">
        <v>47.609591999999999</v>
      </c>
      <c r="J33" s="83">
        <v>47.552235000000003</v>
      </c>
      <c r="K33" s="83">
        <v>47.495959999999997</v>
      </c>
      <c r="L33" s="83">
        <v>47.440693000000003</v>
      </c>
      <c r="M33" s="83">
        <v>47.38747</v>
      </c>
      <c r="N33" s="83">
        <v>47.335728000000003</v>
      </c>
      <c r="O33" s="83">
        <v>47.285023000000002</v>
      </c>
      <c r="P33" s="83">
        <v>47.235748000000001</v>
      </c>
      <c r="Q33" s="83">
        <v>47.183495000000001</v>
      </c>
      <c r="R33" s="83">
        <v>47.131416000000002</v>
      </c>
      <c r="S33" s="83">
        <v>47.081867000000003</v>
      </c>
      <c r="T33" s="83">
        <v>47.032435999999997</v>
      </c>
      <c r="U33" s="83">
        <v>46.980221</v>
      </c>
      <c r="V33" s="83">
        <v>46.929504000000001</v>
      </c>
      <c r="W33" s="83">
        <v>46.881473999999997</v>
      </c>
      <c r="X33" s="83">
        <v>46.838012999999997</v>
      </c>
      <c r="Y33" s="83">
        <v>46.795670000000001</v>
      </c>
      <c r="Z33" s="83">
        <v>46.753796000000001</v>
      </c>
      <c r="AA33" s="83">
        <v>46.711734999999997</v>
      </c>
      <c r="AB33" s="83">
        <v>46.668861</v>
      </c>
      <c r="AC33" s="83">
        <v>46.628025000000001</v>
      </c>
      <c r="AD33" s="9">
        <v>-1.1770000000000001E-3</v>
      </c>
    </row>
    <row r="34" spans="1:30" ht="15" customHeight="1" x14ac:dyDescent="0.2">
      <c r="A34" s="81" t="s">
        <v>37</v>
      </c>
      <c r="B34" s="7" t="s">
        <v>28</v>
      </c>
      <c r="C34" s="85">
        <v>122.917969</v>
      </c>
      <c r="D34" s="85">
        <v>123.66044599999999</v>
      </c>
      <c r="E34" s="85">
        <v>124.573792</v>
      </c>
      <c r="F34" s="85">
        <v>125.66091900000001</v>
      </c>
      <c r="G34" s="85">
        <v>126.845917</v>
      </c>
      <c r="H34" s="85">
        <v>128.08822599999999</v>
      </c>
      <c r="I34" s="85">
        <v>129.370667</v>
      </c>
      <c r="J34" s="85">
        <v>130.64213599999999</v>
      </c>
      <c r="K34" s="85">
        <v>131.90515099999999</v>
      </c>
      <c r="L34" s="85">
        <v>133.15713500000001</v>
      </c>
      <c r="M34" s="85">
        <v>134.40515099999999</v>
      </c>
      <c r="N34" s="85">
        <v>135.64027400000001</v>
      </c>
      <c r="O34" s="85">
        <v>136.867828</v>
      </c>
      <c r="P34" s="85">
        <v>138.088089</v>
      </c>
      <c r="Q34" s="85">
        <v>139.26052899999999</v>
      </c>
      <c r="R34" s="85">
        <v>140.418182</v>
      </c>
      <c r="S34" s="85">
        <v>141.586197</v>
      </c>
      <c r="T34" s="85">
        <v>142.73701500000001</v>
      </c>
      <c r="U34" s="85">
        <v>143.83812</v>
      </c>
      <c r="V34" s="85">
        <v>144.937836</v>
      </c>
      <c r="W34" s="85">
        <v>146.05033900000001</v>
      </c>
      <c r="X34" s="85">
        <v>147.19357299999999</v>
      </c>
      <c r="Y34" s="85">
        <v>148.334991</v>
      </c>
      <c r="Z34" s="85">
        <v>149.47045900000001</v>
      </c>
      <c r="AA34" s="85">
        <v>150.596024</v>
      </c>
      <c r="AB34" s="85">
        <v>151.70166</v>
      </c>
      <c r="AC34" s="85">
        <v>152.815628</v>
      </c>
      <c r="AD34" s="10">
        <v>8.5039999999999994E-3</v>
      </c>
    </row>
    <row r="35" spans="1:30" ht="15" customHeight="1" x14ac:dyDescent="0.2">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row>
    <row r="36" spans="1:30" ht="15" customHeight="1" x14ac:dyDescent="0.2">
      <c r="B36" s="7" t="s">
        <v>38</v>
      </c>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row>
    <row r="37" spans="1:30" ht="15" customHeight="1" x14ac:dyDescent="0.25">
      <c r="A37" s="81" t="s">
        <v>39</v>
      </c>
      <c r="B37" s="8" t="s">
        <v>40</v>
      </c>
      <c r="C37" s="83">
        <v>49.070518</v>
      </c>
      <c r="D37" s="83">
        <v>49.638511999999999</v>
      </c>
      <c r="E37" s="83">
        <v>50.242759999999997</v>
      </c>
      <c r="F37" s="83">
        <v>50.909461999999998</v>
      </c>
      <c r="G37" s="83">
        <v>51.606129000000003</v>
      </c>
      <c r="H37" s="83">
        <v>52.317596000000002</v>
      </c>
      <c r="I37" s="83">
        <v>53.043365000000001</v>
      </c>
      <c r="J37" s="83">
        <v>53.776577000000003</v>
      </c>
      <c r="K37" s="83">
        <v>54.517631999999999</v>
      </c>
      <c r="L37" s="83">
        <v>55.229762999999998</v>
      </c>
      <c r="M37" s="83">
        <v>55.913708</v>
      </c>
      <c r="N37" s="83">
        <v>56.593356999999997</v>
      </c>
      <c r="O37" s="83">
        <v>57.27169</v>
      </c>
      <c r="P37" s="83">
        <v>57.947032999999998</v>
      </c>
      <c r="Q37" s="83">
        <v>58.601852000000001</v>
      </c>
      <c r="R37" s="83">
        <v>59.245758000000002</v>
      </c>
      <c r="S37" s="83">
        <v>59.870296000000003</v>
      </c>
      <c r="T37" s="83">
        <v>60.485233000000001</v>
      </c>
      <c r="U37" s="83">
        <v>61.079765000000002</v>
      </c>
      <c r="V37" s="83">
        <v>61.668143999999998</v>
      </c>
      <c r="W37" s="83">
        <v>62.256908000000003</v>
      </c>
      <c r="X37" s="83">
        <v>62.8536</v>
      </c>
      <c r="Y37" s="83">
        <v>63.446559999999998</v>
      </c>
      <c r="Z37" s="83">
        <v>64.033378999999996</v>
      </c>
      <c r="AA37" s="83">
        <v>64.612380999999999</v>
      </c>
      <c r="AB37" s="83">
        <v>65.182236000000003</v>
      </c>
      <c r="AC37" s="83">
        <v>65.753417999999996</v>
      </c>
      <c r="AD37" s="9">
        <v>1.1309E-2</v>
      </c>
    </row>
    <row r="38" spans="1:30" ht="15" customHeight="1" x14ac:dyDescent="0.25">
      <c r="A38" s="81" t="s">
        <v>41</v>
      </c>
      <c r="B38" s="8" t="s">
        <v>42</v>
      </c>
      <c r="C38" s="83">
        <v>58.171894000000002</v>
      </c>
      <c r="D38" s="83">
        <v>58.360309999999998</v>
      </c>
      <c r="E38" s="83">
        <v>58.662658999999998</v>
      </c>
      <c r="F38" s="83">
        <v>59.070723999999998</v>
      </c>
      <c r="G38" s="83">
        <v>59.532043000000002</v>
      </c>
      <c r="H38" s="83">
        <v>60.022095</v>
      </c>
      <c r="I38" s="83">
        <v>60.534354999999998</v>
      </c>
      <c r="J38" s="83">
        <v>61.048758999999997</v>
      </c>
      <c r="K38" s="83">
        <v>61.571486999999998</v>
      </c>
      <c r="L38" s="83">
        <v>62.094749</v>
      </c>
      <c r="M38" s="83">
        <v>62.623375000000003</v>
      </c>
      <c r="N38" s="83">
        <v>63.133934000000004</v>
      </c>
      <c r="O38" s="83">
        <v>63.638987999999998</v>
      </c>
      <c r="P38" s="83">
        <v>64.137718000000007</v>
      </c>
      <c r="Q38" s="83">
        <v>64.606589999999997</v>
      </c>
      <c r="R38" s="83">
        <v>65.067604000000003</v>
      </c>
      <c r="S38" s="83">
        <v>65.535881000000003</v>
      </c>
      <c r="T38" s="83">
        <v>65.996712000000002</v>
      </c>
      <c r="U38" s="83">
        <v>66.426758000000007</v>
      </c>
      <c r="V38" s="83">
        <v>66.858672999999996</v>
      </c>
      <c r="W38" s="83">
        <v>67.301238999999995</v>
      </c>
      <c r="X38" s="83">
        <v>67.764572000000001</v>
      </c>
      <c r="Y38" s="83">
        <v>68.226996999999997</v>
      </c>
      <c r="Z38" s="83">
        <v>68.687447000000006</v>
      </c>
      <c r="AA38" s="83">
        <v>69.144645999999995</v>
      </c>
      <c r="AB38" s="83">
        <v>69.589905000000002</v>
      </c>
      <c r="AC38" s="83">
        <v>70.041495999999995</v>
      </c>
      <c r="AD38" s="9">
        <v>7.3249999999999999E-3</v>
      </c>
    </row>
    <row r="39" spans="1:30" ht="15" customHeight="1" x14ac:dyDescent="0.25">
      <c r="A39" s="81" t="s">
        <v>43</v>
      </c>
      <c r="B39" s="8" t="s">
        <v>18</v>
      </c>
      <c r="C39" s="83">
        <v>2.9047079999999998</v>
      </c>
      <c r="D39" s="83">
        <v>2.7751269999999999</v>
      </c>
      <c r="E39" s="83">
        <v>2.6605259999999999</v>
      </c>
      <c r="F39" s="83">
        <v>2.5491410000000001</v>
      </c>
      <c r="G39" s="83">
        <v>2.4441299999999999</v>
      </c>
      <c r="H39" s="83">
        <v>2.3453020000000002</v>
      </c>
      <c r="I39" s="83">
        <v>2.252748</v>
      </c>
      <c r="J39" s="83">
        <v>2.1676220000000002</v>
      </c>
      <c r="K39" s="83">
        <v>2.0907900000000001</v>
      </c>
      <c r="L39" s="83">
        <v>2.0236160000000001</v>
      </c>
      <c r="M39" s="83">
        <v>1.9671620000000001</v>
      </c>
      <c r="N39" s="83">
        <v>1.9098329999999999</v>
      </c>
      <c r="O39" s="83">
        <v>1.8527800000000001</v>
      </c>
      <c r="P39" s="83">
        <v>1.7970969999999999</v>
      </c>
      <c r="Q39" s="83">
        <v>1.74343</v>
      </c>
      <c r="R39" s="83">
        <v>1.6924399999999999</v>
      </c>
      <c r="S39" s="83">
        <v>1.644523</v>
      </c>
      <c r="T39" s="83">
        <v>1.599518</v>
      </c>
      <c r="U39" s="83">
        <v>1.557215</v>
      </c>
      <c r="V39" s="83">
        <v>1.517714</v>
      </c>
      <c r="W39" s="83">
        <v>1.4807900000000001</v>
      </c>
      <c r="X39" s="83">
        <v>1.44635</v>
      </c>
      <c r="Y39" s="83">
        <v>1.413994</v>
      </c>
      <c r="Z39" s="83">
        <v>1.3835519999999999</v>
      </c>
      <c r="AA39" s="83">
        <v>1.354805</v>
      </c>
      <c r="AB39" s="83">
        <v>1.327607</v>
      </c>
      <c r="AC39" s="83">
        <v>1.301952</v>
      </c>
      <c r="AD39" s="9">
        <v>-2.9819999999999999E-2</v>
      </c>
    </row>
    <row r="40" spans="1:30" ht="15" customHeight="1" x14ac:dyDescent="0.25">
      <c r="A40" s="81" t="s">
        <v>44</v>
      </c>
      <c r="B40" s="8" t="s">
        <v>20</v>
      </c>
      <c r="C40" s="83">
        <v>3.4702950000000001</v>
      </c>
      <c r="D40" s="83">
        <v>3.3588559999999998</v>
      </c>
      <c r="E40" s="83">
        <v>3.2624650000000002</v>
      </c>
      <c r="F40" s="83">
        <v>3.1723759999999999</v>
      </c>
      <c r="G40" s="83">
        <v>3.0903010000000002</v>
      </c>
      <c r="H40" s="83">
        <v>3.0130050000000002</v>
      </c>
      <c r="I40" s="83">
        <v>2.9415710000000002</v>
      </c>
      <c r="J40" s="83">
        <v>2.8760759999999999</v>
      </c>
      <c r="K40" s="83">
        <v>2.8178299999999998</v>
      </c>
      <c r="L40" s="83">
        <v>2.7676280000000002</v>
      </c>
      <c r="M40" s="83">
        <v>2.7269190000000001</v>
      </c>
      <c r="N40" s="83">
        <v>2.6857899999999999</v>
      </c>
      <c r="O40" s="83">
        <v>2.6444179999999999</v>
      </c>
      <c r="P40" s="83">
        <v>2.6038920000000001</v>
      </c>
      <c r="Q40" s="83">
        <v>2.563199</v>
      </c>
      <c r="R40" s="83">
        <v>2.524051</v>
      </c>
      <c r="S40" s="83">
        <v>2.4874809999999998</v>
      </c>
      <c r="T40" s="83">
        <v>2.4527830000000002</v>
      </c>
      <c r="U40" s="83">
        <v>2.4192770000000001</v>
      </c>
      <c r="V40" s="83">
        <v>2.3877060000000001</v>
      </c>
      <c r="W40" s="83">
        <v>2.358241</v>
      </c>
      <c r="X40" s="83">
        <v>2.3313929999999998</v>
      </c>
      <c r="Y40" s="83">
        <v>2.3062640000000001</v>
      </c>
      <c r="Z40" s="83">
        <v>2.2825829999999998</v>
      </c>
      <c r="AA40" s="83">
        <v>2.2598669999999998</v>
      </c>
      <c r="AB40" s="83">
        <v>2.238251</v>
      </c>
      <c r="AC40" s="83">
        <v>2.2182270000000002</v>
      </c>
      <c r="AD40" s="9">
        <v>-1.6459000000000001E-2</v>
      </c>
    </row>
    <row r="41" spans="1:30" ht="15" customHeight="1" x14ac:dyDescent="0.25">
      <c r="A41" s="81" t="s">
        <v>45</v>
      </c>
      <c r="B41" s="8" t="s">
        <v>46</v>
      </c>
      <c r="C41" s="83">
        <v>0.60309100000000004</v>
      </c>
      <c r="D41" s="83">
        <v>0.68582699999999996</v>
      </c>
      <c r="E41" s="83">
        <v>0.76518699999999995</v>
      </c>
      <c r="F41" s="83">
        <v>0.84515899999999999</v>
      </c>
      <c r="G41" s="83">
        <v>0.92746200000000001</v>
      </c>
      <c r="H41" s="83">
        <v>1.0134730000000001</v>
      </c>
      <c r="I41" s="83">
        <v>1.0916399999999999</v>
      </c>
      <c r="J41" s="83">
        <v>1.1362989999999999</v>
      </c>
      <c r="K41" s="83">
        <v>1.1412949999999999</v>
      </c>
      <c r="L41" s="83">
        <v>1.1470450000000001</v>
      </c>
      <c r="M41" s="83">
        <v>1.152501</v>
      </c>
      <c r="N41" s="83">
        <v>1.1687110000000001</v>
      </c>
      <c r="O41" s="83">
        <v>1.1845680000000001</v>
      </c>
      <c r="P41" s="83">
        <v>1.2005939999999999</v>
      </c>
      <c r="Q41" s="83">
        <v>1.2166600000000001</v>
      </c>
      <c r="R41" s="83">
        <v>1.2326859999999999</v>
      </c>
      <c r="S41" s="83">
        <v>1.2663819999999999</v>
      </c>
      <c r="T41" s="83">
        <v>1.2973399999999999</v>
      </c>
      <c r="U41" s="83">
        <v>1.327094</v>
      </c>
      <c r="V41" s="83">
        <v>1.357437</v>
      </c>
      <c r="W41" s="83">
        <v>1.3880749999999999</v>
      </c>
      <c r="X41" s="83">
        <v>1.4187970000000001</v>
      </c>
      <c r="Y41" s="83">
        <v>1.4495739999999999</v>
      </c>
      <c r="Z41" s="83">
        <v>1.4802390000000001</v>
      </c>
      <c r="AA41" s="83">
        <v>1.510761</v>
      </c>
      <c r="AB41" s="83">
        <v>1.541066</v>
      </c>
      <c r="AC41" s="83">
        <v>1.571067</v>
      </c>
      <c r="AD41" s="9">
        <v>3.3710999999999998E-2</v>
      </c>
    </row>
    <row r="42" spans="1:30" ht="15" customHeight="1" x14ac:dyDescent="0.2">
      <c r="A42" s="81" t="s">
        <v>47</v>
      </c>
      <c r="B42" s="7" t="s">
        <v>28</v>
      </c>
      <c r="C42" s="85">
        <v>114.220512</v>
      </c>
      <c r="D42" s="85">
        <v>114.818642</v>
      </c>
      <c r="E42" s="85">
        <v>115.593597</v>
      </c>
      <c r="F42" s="85">
        <v>116.54686700000001</v>
      </c>
      <c r="G42" s="85">
        <v>117.60006</v>
      </c>
      <c r="H42" s="85">
        <v>118.711472</v>
      </c>
      <c r="I42" s="85">
        <v>119.86367799999999</v>
      </c>
      <c r="J42" s="85">
        <v>121.00533299999999</v>
      </c>
      <c r="K42" s="85">
        <v>122.139038</v>
      </c>
      <c r="L42" s="85">
        <v>123.262794</v>
      </c>
      <c r="M42" s="85">
        <v>124.383667</v>
      </c>
      <c r="N42" s="85">
        <v>125.491631</v>
      </c>
      <c r="O42" s="85">
        <v>126.592445</v>
      </c>
      <c r="P42" s="85">
        <v>127.686325</v>
      </c>
      <c r="Q42" s="85">
        <v>128.73173499999999</v>
      </c>
      <c r="R42" s="85">
        <v>129.76254299999999</v>
      </c>
      <c r="S42" s="85">
        <v>130.804565</v>
      </c>
      <c r="T42" s="85">
        <v>131.83158900000001</v>
      </c>
      <c r="U42" s="85">
        <v>132.810104</v>
      </c>
      <c r="V42" s="85">
        <v>133.78968800000001</v>
      </c>
      <c r="W42" s="85">
        <v>134.78526299999999</v>
      </c>
      <c r="X42" s="85">
        <v>135.814697</v>
      </c>
      <c r="Y42" s="85">
        <v>136.84338399999999</v>
      </c>
      <c r="Z42" s="85">
        <v>137.867188</v>
      </c>
      <c r="AA42" s="85">
        <v>138.88244599999999</v>
      </c>
      <c r="AB42" s="85">
        <v>139.87905900000001</v>
      </c>
      <c r="AC42" s="85">
        <v>140.886169</v>
      </c>
      <c r="AD42" s="10">
        <v>8.2179999999999996E-3</v>
      </c>
    </row>
    <row r="43" spans="1:30" ht="15" customHeight="1" x14ac:dyDescent="0.2">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30" ht="15" customHeight="1" x14ac:dyDescent="0.2">
      <c r="B44" s="7" t="s">
        <v>48</v>
      </c>
      <c r="C44" s="84"/>
      <c r="D44" s="84"/>
      <c r="E44" s="84"/>
      <c r="F44" s="84"/>
      <c r="G44" s="84"/>
      <c r="H44" s="84"/>
      <c r="I44" s="84"/>
      <c r="J44" s="84"/>
      <c r="K44" s="84"/>
      <c r="L44" s="84"/>
      <c r="M44" s="84"/>
      <c r="N44" s="84"/>
      <c r="O44" s="84"/>
      <c r="P44" s="84"/>
      <c r="Q44" s="84"/>
      <c r="R44" s="84"/>
      <c r="S44" s="84"/>
      <c r="T44" s="84"/>
      <c r="U44" s="84"/>
      <c r="V44" s="84"/>
      <c r="W44" s="84"/>
      <c r="X44" s="84"/>
      <c r="Y44" s="84"/>
      <c r="Z44" s="84"/>
      <c r="AA44" s="84"/>
      <c r="AB44" s="84"/>
      <c r="AC44" s="84"/>
    </row>
    <row r="45" spans="1:30" ht="15" customHeight="1" x14ac:dyDescent="0.25">
      <c r="A45" s="81" t="s">
        <v>49</v>
      </c>
      <c r="B45" s="8" t="s">
        <v>40</v>
      </c>
      <c r="C45" s="83">
        <v>69.628165999999993</v>
      </c>
      <c r="D45" s="83">
        <v>70.218086</v>
      </c>
      <c r="E45" s="83">
        <v>70.93853</v>
      </c>
      <c r="F45" s="83">
        <v>71.782195999999999</v>
      </c>
      <c r="G45" s="83">
        <v>72.697356999999997</v>
      </c>
      <c r="H45" s="83">
        <v>73.658828999999997</v>
      </c>
      <c r="I45" s="83">
        <v>74.650833000000006</v>
      </c>
      <c r="J45" s="83">
        <v>75.632378000000003</v>
      </c>
      <c r="K45" s="83">
        <v>76.603881999999999</v>
      </c>
      <c r="L45" s="83">
        <v>77.563782000000003</v>
      </c>
      <c r="M45" s="83">
        <v>78.518814000000006</v>
      </c>
      <c r="N45" s="83">
        <v>79.462395000000001</v>
      </c>
      <c r="O45" s="83">
        <v>80.399292000000003</v>
      </c>
      <c r="P45" s="83">
        <v>81.329184999999995</v>
      </c>
      <c r="Q45" s="83">
        <v>82.224791999999994</v>
      </c>
      <c r="R45" s="83">
        <v>83.109222000000003</v>
      </c>
      <c r="S45" s="83">
        <v>84.000595000000004</v>
      </c>
      <c r="T45" s="83">
        <v>84.879508999999999</v>
      </c>
      <c r="U45" s="83">
        <v>85.724700999999996</v>
      </c>
      <c r="V45" s="83">
        <v>86.570221000000004</v>
      </c>
      <c r="W45" s="83">
        <v>87.426651000000007</v>
      </c>
      <c r="X45" s="83">
        <v>88.307022000000003</v>
      </c>
      <c r="Y45" s="83">
        <v>89.186492999999999</v>
      </c>
      <c r="Z45" s="83">
        <v>90.061690999999996</v>
      </c>
      <c r="AA45" s="83">
        <v>90.929077000000007</v>
      </c>
      <c r="AB45" s="83">
        <v>91.781609000000003</v>
      </c>
      <c r="AC45" s="83">
        <v>92.640822999999997</v>
      </c>
      <c r="AD45" s="9">
        <v>1.1147000000000001E-2</v>
      </c>
    </row>
    <row r="46" spans="1:30" ht="15" customHeight="1" x14ac:dyDescent="0.25">
      <c r="A46" s="81" t="s">
        <v>50</v>
      </c>
      <c r="B46" s="8" t="s">
        <v>42</v>
      </c>
      <c r="C46" s="83">
        <v>38.288052</v>
      </c>
      <c r="D46" s="83">
        <v>38.356605999999999</v>
      </c>
      <c r="E46" s="83">
        <v>38.466259000000001</v>
      </c>
      <c r="F46" s="83">
        <v>38.625236999999998</v>
      </c>
      <c r="G46" s="83">
        <v>38.807918999999998</v>
      </c>
      <c r="H46" s="83">
        <v>38.999775</v>
      </c>
      <c r="I46" s="83">
        <v>39.200527000000001</v>
      </c>
      <c r="J46" s="83">
        <v>39.401569000000002</v>
      </c>
      <c r="K46" s="83">
        <v>39.604061000000002</v>
      </c>
      <c r="L46" s="83">
        <v>39.807403999999998</v>
      </c>
      <c r="M46" s="83">
        <v>40.012005000000002</v>
      </c>
      <c r="N46" s="83">
        <v>40.214638000000001</v>
      </c>
      <c r="O46" s="83">
        <v>40.418014999999997</v>
      </c>
      <c r="P46" s="83">
        <v>40.617268000000003</v>
      </c>
      <c r="Q46" s="83">
        <v>40.801009999999998</v>
      </c>
      <c r="R46" s="83">
        <v>40.979317000000002</v>
      </c>
      <c r="S46" s="83">
        <v>41.158779000000003</v>
      </c>
      <c r="T46" s="83">
        <v>41.331783000000001</v>
      </c>
      <c r="U46" s="83">
        <v>41.491988999999997</v>
      </c>
      <c r="V46" s="83">
        <v>41.653137000000001</v>
      </c>
      <c r="W46" s="83">
        <v>41.819344000000001</v>
      </c>
      <c r="X46" s="83">
        <v>41.995026000000003</v>
      </c>
      <c r="Y46" s="83">
        <v>42.171204000000003</v>
      </c>
      <c r="Z46" s="83">
        <v>42.347591000000001</v>
      </c>
      <c r="AA46" s="83">
        <v>42.523913999999998</v>
      </c>
      <c r="AB46" s="83">
        <v>42.696948999999996</v>
      </c>
      <c r="AC46" s="83">
        <v>42.873837000000002</v>
      </c>
      <c r="AD46" s="9">
        <v>4.463E-3</v>
      </c>
    </row>
    <row r="47" spans="1:30" ht="15" customHeight="1" x14ac:dyDescent="0.25">
      <c r="A47" s="81" t="s">
        <v>51</v>
      </c>
      <c r="B47" s="8" t="s">
        <v>20</v>
      </c>
      <c r="C47" s="83">
        <v>5.2221580000000003</v>
      </c>
      <c r="D47" s="83">
        <v>5.1693119999999997</v>
      </c>
      <c r="E47" s="83">
        <v>5.1214690000000003</v>
      </c>
      <c r="F47" s="83">
        <v>5.079288</v>
      </c>
      <c r="G47" s="83">
        <v>5.0417649999999998</v>
      </c>
      <c r="H47" s="83">
        <v>5.0068229999999998</v>
      </c>
      <c r="I47" s="83">
        <v>4.9730800000000004</v>
      </c>
      <c r="J47" s="83">
        <v>4.9388589999999999</v>
      </c>
      <c r="K47" s="83">
        <v>4.9051419999999997</v>
      </c>
      <c r="L47" s="83">
        <v>4.8722180000000002</v>
      </c>
      <c r="M47" s="83">
        <v>4.8398859999999999</v>
      </c>
      <c r="N47" s="83">
        <v>4.8078669999999999</v>
      </c>
      <c r="O47" s="83">
        <v>4.7745819999999997</v>
      </c>
      <c r="P47" s="83">
        <v>4.7453709999999996</v>
      </c>
      <c r="Q47" s="83">
        <v>4.7174189999999996</v>
      </c>
      <c r="R47" s="83">
        <v>4.6913970000000003</v>
      </c>
      <c r="S47" s="83">
        <v>4.6684299999999999</v>
      </c>
      <c r="T47" s="83">
        <v>4.6491860000000003</v>
      </c>
      <c r="U47" s="83">
        <v>4.6279640000000004</v>
      </c>
      <c r="V47" s="83">
        <v>4.6064160000000003</v>
      </c>
      <c r="W47" s="83">
        <v>4.5848240000000002</v>
      </c>
      <c r="X47" s="83">
        <v>4.5636510000000001</v>
      </c>
      <c r="Y47" s="83">
        <v>4.5419049999999999</v>
      </c>
      <c r="Z47" s="83">
        <v>4.519425</v>
      </c>
      <c r="AA47" s="83">
        <v>4.4961650000000004</v>
      </c>
      <c r="AB47" s="83">
        <v>4.4722809999999997</v>
      </c>
      <c r="AC47" s="83">
        <v>4.4483379999999997</v>
      </c>
      <c r="AD47" s="9">
        <v>-5.9899999999999997E-3</v>
      </c>
    </row>
    <row r="48" spans="1:30" ht="15" customHeight="1" x14ac:dyDescent="0.2">
      <c r="A48" s="81" t="s">
        <v>52</v>
      </c>
      <c r="B48" s="7" t="s">
        <v>28</v>
      </c>
      <c r="C48" s="85">
        <v>113.138374</v>
      </c>
      <c r="D48" s="85">
        <v>113.74400300000001</v>
      </c>
      <c r="E48" s="85">
        <v>114.526253</v>
      </c>
      <c r="F48" s="85">
        <v>115.486717</v>
      </c>
      <c r="G48" s="85">
        <v>116.547043</v>
      </c>
      <c r="H48" s="85">
        <v>117.66542099999999</v>
      </c>
      <c r="I48" s="85">
        <v>118.824448</v>
      </c>
      <c r="J48" s="85">
        <v>119.972809</v>
      </c>
      <c r="K48" s="85">
        <v>121.113091</v>
      </c>
      <c r="L48" s="85">
        <v>122.24340100000001</v>
      </c>
      <c r="M48" s="85">
        <v>123.370712</v>
      </c>
      <c r="N48" s="85">
        <v>124.48490099999999</v>
      </c>
      <c r="O48" s="85">
        <v>125.591888</v>
      </c>
      <c r="P48" s="85">
        <v>126.69182600000001</v>
      </c>
      <c r="Q48" s="85">
        <v>127.743225</v>
      </c>
      <c r="R48" s="85">
        <v>128.77993799999999</v>
      </c>
      <c r="S48" s="85">
        <v>129.82780500000001</v>
      </c>
      <c r="T48" s="85">
        <v>130.86047400000001</v>
      </c>
      <c r="U48" s="85">
        <v>131.84465</v>
      </c>
      <c r="V48" s="85">
        <v>132.82977299999999</v>
      </c>
      <c r="W48" s="85">
        <v>133.830826</v>
      </c>
      <c r="X48" s="85">
        <v>134.865692</v>
      </c>
      <c r="Y48" s="85">
        <v>135.899597</v>
      </c>
      <c r="Z48" s="85">
        <v>136.92871099999999</v>
      </c>
      <c r="AA48" s="85">
        <v>137.94915800000001</v>
      </c>
      <c r="AB48" s="85">
        <v>138.95083600000001</v>
      </c>
      <c r="AC48" s="85">
        <v>139.962997</v>
      </c>
      <c r="AD48" s="10">
        <v>8.3320000000000009E-3</v>
      </c>
    </row>
    <row r="49" spans="1:30" ht="15" customHeight="1" x14ac:dyDescent="0.2">
      <c r="C49" s="84"/>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row>
    <row r="50" spans="1:30" ht="15" customHeight="1" x14ac:dyDescent="0.2">
      <c r="B50" s="7" t="s">
        <v>53</v>
      </c>
      <c r="C50" s="84"/>
      <c r="D50" s="84"/>
      <c r="E50" s="84"/>
      <c r="F50" s="84"/>
      <c r="G50" s="84"/>
      <c r="H50" s="84"/>
      <c r="I50" s="84"/>
      <c r="J50" s="84"/>
      <c r="K50" s="84"/>
      <c r="L50" s="84"/>
      <c r="M50" s="84"/>
      <c r="N50" s="84"/>
      <c r="O50" s="84"/>
      <c r="P50" s="84"/>
      <c r="Q50" s="84"/>
      <c r="R50" s="84"/>
      <c r="S50" s="84"/>
      <c r="T50" s="84"/>
      <c r="U50" s="84"/>
      <c r="V50" s="84"/>
      <c r="W50" s="84"/>
      <c r="X50" s="84"/>
      <c r="Y50" s="84"/>
      <c r="Z50" s="84"/>
      <c r="AA50" s="84"/>
      <c r="AB50" s="84"/>
      <c r="AC50" s="84"/>
    </row>
    <row r="51" spans="1:30" ht="15" customHeight="1" x14ac:dyDescent="0.25">
      <c r="A51" s="81" t="s">
        <v>54</v>
      </c>
      <c r="B51" s="8" t="s">
        <v>40</v>
      </c>
      <c r="C51" s="83">
        <v>73.935394000000002</v>
      </c>
      <c r="D51" s="83">
        <v>74.660072</v>
      </c>
      <c r="E51" s="83">
        <v>75.524849000000003</v>
      </c>
      <c r="F51" s="83">
        <v>76.534903999999997</v>
      </c>
      <c r="G51" s="83">
        <v>77.625641000000002</v>
      </c>
      <c r="H51" s="83">
        <v>78.762214999999998</v>
      </c>
      <c r="I51" s="83">
        <v>79.930923000000007</v>
      </c>
      <c r="J51" s="83">
        <v>81.093215999999998</v>
      </c>
      <c r="K51" s="83">
        <v>82.253272999999993</v>
      </c>
      <c r="L51" s="83">
        <v>83.408867000000001</v>
      </c>
      <c r="M51" s="83">
        <v>84.565162999999998</v>
      </c>
      <c r="N51" s="83">
        <v>85.713263999999995</v>
      </c>
      <c r="O51" s="83">
        <v>86.855637000000002</v>
      </c>
      <c r="P51" s="83">
        <v>87.992928000000006</v>
      </c>
      <c r="Q51" s="83">
        <v>89.090598999999997</v>
      </c>
      <c r="R51" s="83">
        <v>90.176788000000002</v>
      </c>
      <c r="S51" s="83">
        <v>91.272925999999998</v>
      </c>
      <c r="T51" s="83">
        <v>92.355270000000004</v>
      </c>
      <c r="U51" s="83">
        <v>93.396728999999993</v>
      </c>
      <c r="V51" s="83">
        <v>94.437927000000002</v>
      </c>
      <c r="W51" s="83">
        <v>95.491248999999996</v>
      </c>
      <c r="X51" s="83">
        <v>96.571181999999993</v>
      </c>
      <c r="Y51" s="83">
        <v>97.649360999999999</v>
      </c>
      <c r="Z51" s="83">
        <v>98.722763</v>
      </c>
      <c r="AA51" s="83">
        <v>99.788512999999995</v>
      </c>
      <c r="AB51" s="83">
        <v>100.838593</v>
      </c>
      <c r="AC51" s="83">
        <v>101.897026</v>
      </c>
      <c r="AD51" s="9">
        <v>1.2518E-2</v>
      </c>
    </row>
    <row r="52" spans="1:30" ht="15" customHeight="1" x14ac:dyDescent="0.25">
      <c r="A52" s="81" t="s">
        <v>55</v>
      </c>
      <c r="B52" s="8" t="s">
        <v>42</v>
      </c>
      <c r="C52" s="83">
        <v>17.778666999999999</v>
      </c>
      <c r="D52" s="83">
        <v>17.892914000000001</v>
      </c>
      <c r="E52" s="83">
        <v>18.035812</v>
      </c>
      <c r="F52" s="83">
        <v>18.208302</v>
      </c>
      <c r="G52" s="83">
        <v>18.393896000000002</v>
      </c>
      <c r="H52" s="83">
        <v>18.584296999999999</v>
      </c>
      <c r="I52" s="83">
        <v>18.781002000000001</v>
      </c>
      <c r="J52" s="83">
        <v>18.976825999999999</v>
      </c>
      <c r="K52" s="83">
        <v>19.170400999999998</v>
      </c>
      <c r="L52" s="83">
        <v>19.361325999999998</v>
      </c>
      <c r="M52" s="83">
        <v>19.550297</v>
      </c>
      <c r="N52" s="83">
        <v>19.735292000000001</v>
      </c>
      <c r="O52" s="83">
        <v>19.918430000000001</v>
      </c>
      <c r="P52" s="83">
        <v>20.099153999999999</v>
      </c>
      <c r="Q52" s="83">
        <v>20.270621999999999</v>
      </c>
      <c r="R52" s="83">
        <v>20.438402</v>
      </c>
      <c r="S52" s="83">
        <v>20.606566999999998</v>
      </c>
      <c r="T52" s="83">
        <v>20.772929999999999</v>
      </c>
      <c r="U52" s="83">
        <v>20.931094999999999</v>
      </c>
      <c r="V52" s="83">
        <v>21.089783000000001</v>
      </c>
      <c r="W52" s="83">
        <v>21.251536999999999</v>
      </c>
      <c r="X52" s="83">
        <v>21.418955</v>
      </c>
      <c r="Y52" s="83">
        <v>21.586281</v>
      </c>
      <c r="Z52" s="83">
        <v>21.753115000000001</v>
      </c>
      <c r="AA52" s="83">
        <v>21.919136000000002</v>
      </c>
      <c r="AB52" s="83">
        <v>22.082066999999999</v>
      </c>
      <c r="AC52" s="83">
        <v>22.246397000000002</v>
      </c>
      <c r="AD52" s="9">
        <v>8.7489999999999998E-3</v>
      </c>
    </row>
    <row r="53" spans="1:30" ht="15" customHeight="1" x14ac:dyDescent="0.2">
      <c r="A53" s="81" t="s">
        <v>56</v>
      </c>
      <c r="B53" s="7" t="s">
        <v>28</v>
      </c>
      <c r="C53" s="85">
        <v>91.714066000000003</v>
      </c>
      <c r="D53" s="85">
        <v>92.552986000000004</v>
      </c>
      <c r="E53" s="85">
        <v>93.560660999999996</v>
      </c>
      <c r="F53" s="85">
        <v>94.743210000000005</v>
      </c>
      <c r="G53" s="85">
        <v>96.019538999999995</v>
      </c>
      <c r="H53" s="85">
        <v>97.346512000000004</v>
      </c>
      <c r="I53" s="85">
        <v>98.711928999999998</v>
      </c>
      <c r="J53" s="85">
        <v>100.070038</v>
      </c>
      <c r="K53" s="85">
        <v>101.423676</v>
      </c>
      <c r="L53" s="85">
        <v>102.770195</v>
      </c>
      <c r="M53" s="85">
        <v>104.11546300000001</v>
      </c>
      <c r="N53" s="85">
        <v>105.448555</v>
      </c>
      <c r="O53" s="85">
        <v>106.774063</v>
      </c>
      <c r="P53" s="85">
        <v>108.092079</v>
      </c>
      <c r="Q53" s="85">
        <v>109.361221</v>
      </c>
      <c r="R53" s="85">
        <v>110.615189</v>
      </c>
      <c r="S53" s="85">
        <v>111.87949399999999</v>
      </c>
      <c r="T53" s="85">
        <v>113.128204</v>
      </c>
      <c r="U53" s="85">
        <v>114.32782</v>
      </c>
      <c r="V53" s="85">
        <v>115.52771</v>
      </c>
      <c r="W53" s="85">
        <v>116.742783</v>
      </c>
      <c r="X53" s="85">
        <v>117.990135</v>
      </c>
      <c r="Y53" s="85">
        <v>119.235641</v>
      </c>
      <c r="Z53" s="85">
        <v>120.475876</v>
      </c>
      <c r="AA53" s="85">
        <v>121.707649</v>
      </c>
      <c r="AB53" s="85">
        <v>122.92066199999999</v>
      </c>
      <c r="AC53" s="85">
        <v>124.14342499999999</v>
      </c>
      <c r="AD53" s="10">
        <v>1.1816E-2</v>
      </c>
    </row>
    <row r="54" spans="1:30" ht="15" customHeight="1" x14ac:dyDescent="0.2">
      <c r="C54" s="84"/>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row>
    <row r="55" spans="1:30" ht="15" customHeight="1" x14ac:dyDescent="0.2">
      <c r="B55" s="7" t="s">
        <v>57</v>
      </c>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row>
    <row r="56" spans="1:30" ht="15" customHeight="1" x14ac:dyDescent="0.25">
      <c r="A56" s="81" t="s">
        <v>58</v>
      </c>
      <c r="B56" s="8" t="s">
        <v>59</v>
      </c>
      <c r="C56" s="83">
        <v>144.34823600000001</v>
      </c>
      <c r="D56" s="83">
        <v>145.16270399999999</v>
      </c>
      <c r="E56" s="83">
        <v>146.21649199999999</v>
      </c>
      <c r="F56" s="83">
        <v>147.51707500000001</v>
      </c>
      <c r="G56" s="83">
        <v>148.942398</v>
      </c>
      <c r="H56" s="83">
        <v>150.42846700000001</v>
      </c>
      <c r="I56" s="83">
        <v>151.960724</v>
      </c>
      <c r="J56" s="83">
        <v>153.47769199999999</v>
      </c>
      <c r="K56" s="83">
        <v>154.98516799999999</v>
      </c>
      <c r="L56" s="83">
        <v>156.47959900000001</v>
      </c>
      <c r="M56" s="83">
        <v>157.96833799999999</v>
      </c>
      <c r="N56" s="83">
        <v>159.435654</v>
      </c>
      <c r="O56" s="83">
        <v>160.89250200000001</v>
      </c>
      <c r="P56" s="83">
        <v>162.337143</v>
      </c>
      <c r="Q56" s="83">
        <v>163.71260100000001</v>
      </c>
      <c r="R56" s="83">
        <v>165.06716900000001</v>
      </c>
      <c r="S56" s="83">
        <v>166.43720999999999</v>
      </c>
      <c r="T56" s="83">
        <v>167.785889</v>
      </c>
      <c r="U56" s="83">
        <v>169.06475800000001</v>
      </c>
      <c r="V56" s="83">
        <v>170.344818</v>
      </c>
      <c r="W56" s="83">
        <v>171.647278</v>
      </c>
      <c r="X56" s="83">
        <v>172.99612400000001</v>
      </c>
      <c r="Y56" s="83">
        <v>174.34368900000001</v>
      </c>
      <c r="Z56" s="83">
        <v>175.68580600000001</v>
      </c>
      <c r="AA56" s="83">
        <v>177.01899700000001</v>
      </c>
      <c r="AB56" s="83">
        <v>178.327606</v>
      </c>
      <c r="AC56" s="83">
        <v>179.65124499999999</v>
      </c>
      <c r="AD56" s="9">
        <v>8.5629999999999994E-3</v>
      </c>
    </row>
    <row r="57" spans="1:30" ht="15" customHeight="1" x14ac:dyDescent="0.25">
      <c r="A57" s="81" t="s">
        <v>60</v>
      </c>
      <c r="B57" s="8" t="s">
        <v>61</v>
      </c>
      <c r="C57" s="83">
        <v>38.328884000000002</v>
      </c>
      <c r="D57" s="83">
        <v>38.496220000000001</v>
      </c>
      <c r="E57" s="83">
        <v>38.728217999999998</v>
      </c>
      <c r="F57" s="83">
        <v>39.032603999999999</v>
      </c>
      <c r="G57" s="83">
        <v>39.368625999999999</v>
      </c>
      <c r="H57" s="83">
        <v>39.713096999999998</v>
      </c>
      <c r="I57" s="83">
        <v>40.066727</v>
      </c>
      <c r="J57" s="83">
        <v>40.416862000000002</v>
      </c>
      <c r="K57" s="83">
        <v>40.766559999999998</v>
      </c>
      <c r="L57" s="83">
        <v>41.114764999999998</v>
      </c>
      <c r="M57" s="83">
        <v>41.462069999999997</v>
      </c>
      <c r="N57" s="83">
        <v>41.803424999999997</v>
      </c>
      <c r="O57" s="83">
        <v>42.141742999999998</v>
      </c>
      <c r="P57" s="83">
        <v>42.475825999999998</v>
      </c>
      <c r="Q57" s="83">
        <v>42.788432999999998</v>
      </c>
      <c r="R57" s="83">
        <v>43.094695999999999</v>
      </c>
      <c r="S57" s="83">
        <v>43.405372999999997</v>
      </c>
      <c r="T57" s="83">
        <v>43.710312000000002</v>
      </c>
      <c r="U57" s="83">
        <v>43.994663000000003</v>
      </c>
      <c r="V57" s="83">
        <v>44.279483999999997</v>
      </c>
      <c r="W57" s="83">
        <v>44.570889000000001</v>
      </c>
      <c r="X57" s="83">
        <v>44.875487999999997</v>
      </c>
      <c r="Y57" s="83">
        <v>45.180022999999998</v>
      </c>
      <c r="Z57" s="83">
        <v>45.483952000000002</v>
      </c>
      <c r="AA57" s="83">
        <v>45.787253999999997</v>
      </c>
      <c r="AB57" s="83">
        <v>46.085144</v>
      </c>
      <c r="AC57" s="83">
        <v>46.388061999999998</v>
      </c>
      <c r="AD57" s="9">
        <v>7.4869999999999997E-3</v>
      </c>
    </row>
    <row r="58" spans="1:30" ht="15" customHeight="1" x14ac:dyDescent="0.2">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row>
    <row r="59" spans="1:30" ht="15" customHeight="1" x14ac:dyDescent="0.2">
      <c r="B59" s="7" t="s">
        <v>62</v>
      </c>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row>
    <row r="60" spans="1:30" ht="15" customHeight="1" x14ac:dyDescent="0.2">
      <c r="B60" s="7" t="s">
        <v>8</v>
      </c>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row>
    <row r="61" spans="1:30" ht="15" customHeight="1" x14ac:dyDescent="0.25">
      <c r="A61" s="81" t="s">
        <v>63</v>
      </c>
      <c r="B61" s="8" t="s">
        <v>64</v>
      </c>
      <c r="C61" s="83">
        <v>8.0208849999999998</v>
      </c>
      <c r="D61" s="83">
        <v>8.1544349999999994</v>
      </c>
      <c r="E61" s="83">
        <v>8.2856009999999998</v>
      </c>
      <c r="F61" s="83">
        <v>8.4219650000000001</v>
      </c>
      <c r="G61" s="83">
        <v>8.5479640000000003</v>
      </c>
      <c r="H61" s="83">
        <v>8.6637959999999996</v>
      </c>
      <c r="I61" s="83">
        <v>8.7752320000000008</v>
      </c>
      <c r="J61" s="83">
        <v>8.8767479999999992</v>
      </c>
      <c r="K61" s="83">
        <v>8.9805949999999992</v>
      </c>
      <c r="L61" s="83">
        <v>9.0742740000000008</v>
      </c>
      <c r="M61" s="83">
        <v>9.1591640000000005</v>
      </c>
      <c r="N61" s="83">
        <v>9.2395359999999993</v>
      </c>
      <c r="O61" s="83">
        <v>9.3117730000000005</v>
      </c>
      <c r="P61" s="83">
        <v>9.3751800000000003</v>
      </c>
      <c r="Q61" s="83">
        <v>9.4299219999999995</v>
      </c>
      <c r="R61" s="83">
        <v>9.4754140000000007</v>
      </c>
      <c r="S61" s="83">
        <v>9.5266400000000004</v>
      </c>
      <c r="T61" s="83">
        <v>9.5636749999999999</v>
      </c>
      <c r="U61" s="83">
        <v>9.5999599999999994</v>
      </c>
      <c r="V61" s="83">
        <v>9.6345849999999995</v>
      </c>
      <c r="W61" s="83">
        <v>9.66709</v>
      </c>
      <c r="X61" s="83">
        <v>9.6970910000000003</v>
      </c>
      <c r="Y61" s="83">
        <v>9.7248000000000001</v>
      </c>
      <c r="Z61" s="83">
        <v>9.7502069999999996</v>
      </c>
      <c r="AA61" s="83">
        <v>9.7733729999999994</v>
      </c>
      <c r="AB61" s="83">
        <v>9.7944010000000006</v>
      </c>
      <c r="AC61" s="83">
        <v>9.818346</v>
      </c>
      <c r="AD61" s="9">
        <v>7.4549999999999998E-3</v>
      </c>
    </row>
    <row r="62" spans="1:30" ht="15" customHeight="1" x14ac:dyDescent="0.25">
      <c r="A62" s="81" t="s">
        <v>65</v>
      </c>
      <c r="B62" s="8" t="s">
        <v>66</v>
      </c>
      <c r="C62" s="83">
        <v>1.3</v>
      </c>
      <c r="D62" s="83">
        <v>1.3</v>
      </c>
      <c r="E62" s="83">
        <v>1.3</v>
      </c>
      <c r="F62" s="83">
        <v>1.3</v>
      </c>
      <c r="G62" s="83">
        <v>1.3</v>
      </c>
      <c r="H62" s="83">
        <v>1.3</v>
      </c>
      <c r="I62" s="83">
        <v>1.3</v>
      </c>
      <c r="J62" s="83">
        <v>1.3</v>
      </c>
      <c r="K62" s="83">
        <v>1.3</v>
      </c>
      <c r="L62" s="83">
        <v>1.3</v>
      </c>
      <c r="M62" s="83">
        <v>1.3</v>
      </c>
      <c r="N62" s="83">
        <v>1.3</v>
      </c>
      <c r="O62" s="83">
        <v>1.3</v>
      </c>
      <c r="P62" s="83">
        <v>1.3</v>
      </c>
      <c r="Q62" s="83">
        <v>1.3</v>
      </c>
      <c r="R62" s="83">
        <v>1.3</v>
      </c>
      <c r="S62" s="83">
        <v>1.3</v>
      </c>
      <c r="T62" s="83">
        <v>1.3</v>
      </c>
      <c r="U62" s="83">
        <v>1.3</v>
      </c>
      <c r="V62" s="83">
        <v>1.3</v>
      </c>
      <c r="W62" s="83">
        <v>1.3</v>
      </c>
      <c r="X62" s="83">
        <v>1.3</v>
      </c>
      <c r="Y62" s="83">
        <v>1.3</v>
      </c>
      <c r="Z62" s="83">
        <v>1.3</v>
      </c>
      <c r="AA62" s="83">
        <v>1.3</v>
      </c>
      <c r="AB62" s="83">
        <v>1.3</v>
      </c>
      <c r="AC62" s="83">
        <v>1.3</v>
      </c>
      <c r="AD62" s="9">
        <v>0</v>
      </c>
    </row>
    <row r="63" spans="1:30" ht="15" customHeight="1" x14ac:dyDescent="0.25">
      <c r="A63" s="81" t="s">
        <v>67</v>
      </c>
      <c r="B63" s="8" t="s">
        <v>68</v>
      </c>
      <c r="C63" s="83">
        <v>3.0343059999999999</v>
      </c>
      <c r="D63" s="83">
        <v>3.042729</v>
      </c>
      <c r="E63" s="83">
        <v>3.0507849999999999</v>
      </c>
      <c r="F63" s="83">
        <v>3.1121970000000001</v>
      </c>
      <c r="G63" s="83">
        <v>3.1568420000000001</v>
      </c>
      <c r="H63" s="83">
        <v>3.195497</v>
      </c>
      <c r="I63" s="83">
        <v>3.2322609999999998</v>
      </c>
      <c r="J63" s="83">
        <v>3.2642679999999999</v>
      </c>
      <c r="K63" s="83">
        <v>3.2962289999999999</v>
      </c>
      <c r="L63" s="83">
        <v>3.3252220000000001</v>
      </c>
      <c r="M63" s="83">
        <v>3.352373</v>
      </c>
      <c r="N63" s="83">
        <v>3.3784580000000002</v>
      </c>
      <c r="O63" s="83">
        <v>3.403394</v>
      </c>
      <c r="P63" s="83">
        <v>3.4273720000000001</v>
      </c>
      <c r="Q63" s="83">
        <v>3.4504269999999999</v>
      </c>
      <c r="R63" s="83">
        <v>3.4728520000000001</v>
      </c>
      <c r="S63" s="83">
        <v>3.504785</v>
      </c>
      <c r="T63" s="83">
        <v>3.5343710000000002</v>
      </c>
      <c r="U63" s="83">
        <v>3.5630799999999998</v>
      </c>
      <c r="V63" s="83">
        <v>3.5910790000000001</v>
      </c>
      <c r="W63" s="83">
        <v>3.6180810000000001</v>
      </c>
      <c r="X63" s="83">
        <v>3.6442060000000001</v>
      </c>
      <c r="Y63" s="83">
        <v>3.6691699999999998</v>
      </c>
      <c r="Z63" s="83">
        <v>3.692742</v>
      </c>
      <c r="AA63" s="83">
        <v>3.7149930000000002</v>
      </c>
      <c r="AB63" s="83">
        <v>3.7356259999999999</v>
      </c>
      <c r="AC63" s="83">
        <v>3.7644150000000001</v>
      </c>
      <c r="AD63" s="9">
        <v>8.5500000000000003E-3</v>
      </c>
    </row>
    <row r="64" spans="1:30" ht="15" customHeight="1" x14ac:dyDescent="0.25">
      <c r="A64" s="81" t="s">
        <v>69</v>
      </c>
      <c r="B64" s="8" t="s">
        <v>70</v>
      </c>
      <c r="C64" s="83">
        <v>0.798346</v>
      </c>
      <c r="D64" s="83">
        <v>0.80223999999999995</v>
      </c>
      <c r="E64" s="83">
        <v>0.80610499999999996</v>
      </c>
      <c r="F64" s="83">
        <v>0.81005799999999994</v>
      </c>
      <c r="G64" s="83">
        <v>0.81404799999999999</v>
      </c>
      <c r="H64" s="83">
        <v>0.81806500000000004</v>
      </c>
      <c r="I64" s="83">
        <v>0.82215000000000005</v>
      </c>
      <c r="J64" s="83">
        <v>0.825909</v>
      </c>
      <c r="K64" s="83">
        <v>0.82937300000000003</v>
      </c>
      <c r="L64" s="83">
        <v>0.83253999999999995</v>
      </c>
      <c r="M64" s="83">
        <v>0.83539200000000002</v>
      </c>
      <c r="N64" s="83">
        <v>0.83797699999999997</v>
      </c>
      <c r="O64" s="83">
        <v>0.84026500000000004</v>
      </c>
      <c r="P64" s="83">
        <v>0.84227600000000002</v>
      </c>
      <c r="Q64" s="83">
        <v>0.84401700000000002</v>
      </c>
      <c r="R64" s="83">
        <v>0.84550599999999998</v>
      </c>
      <c r="S64" s="83">
        <v>0.84699599999999997</v>
      </c>
      <c r="T64" s="83">
        <v>0.84822600000000004</v>
      </c>
      <c r="U64" s="83">
        <v>0.84921400000000002</v>
      </c>
      <c r="V64" s="83">
        <v>0.84995200000000004</v>
      </c>
      <c r="W64" s="83">
        <v>0.85042700000000004</v>
      </c>
      <c r="X64" s="83">
        <v>0.85063699999999998</v>
      </c>
      <c r="Y64" s="83">
        <v>0.85087500000000005</v>
      </c>
      <c r="Z64" s="83">
        <v>0.85112600000000005</v>
      </c>
      <c r="AA64" s="83">
        <v>0.85138999999999998</v>
      </c>
      <c r="AB64" s="83">
        <v>0.85166699999999995</v>
      </c>
      <c r="AC64" s="83">
        <v>0.851939</v>
      </c>
      <c r="AD64" s="9">
        <v>2.4069999999999999E-3</v>
      </c>
    </row>
    <row r="65" spans="1:30" ht="15" customHeight="1" x14ac:dyDescent="0.25">
      <c r="A65" s="81" t="s">
        <v>71</v>
      </c>
      <c r="B65" s="8" t="s">
        <v>72</v>
      </c>
      <c r="C65" s="83">
        <v>0.82533500000000004</v>
      </c>
      <c r="D65" s="83">
        <v>0.82895399999999997</v>
      </c>
      <c r="E65" s="83">
        <v>0.831959</v>
      </c>
      <c r="F65" s="83">
        <v>0.83501400000000003</v>
      </c>
      <c r="G65" s="83">
        <v>0.83813599999999999</v>
      </c>
      <c r="H65" s="83">
        <v>0.84149799999999997</v>
      </c>
      <c r="I65" s="83">
        <v>0.845001</v>
      </c>
      <c r="J65" s="83">
        <v>0.84839600000000004</v>
      </c>
      <c r="K65" s="83">
        <v>0.85160800000000003</v>
      </c>
      <c r="L65" s="83">
        <v>0.85455999999999999</v>
      </c>
      <c r="M65" s="83">
        <v>0.85719400000000001</v>
      </c>
      <c r="N65" s="83">
        <v>0.85958699999999999</v>
      </c>
      <c r="O65" s="83">
        <v>0.86170500000000005</v>
      </c>
      <c r="P65" s="83">
        <v>0.86358400000000002</v>
      </c>
      <c r="Q65" s="83">
        <v>0.86522100000000002</v>
      </c>
      <c r="R65" s="83">
        <v>0.86664200000000002</v>
      </c>
      <c r="S65" s="83">
        <v>0.86782599999999999</v>
      </c>
      <c r="T65" s="83">
        <v>0.86882300000000001</v>
      </c>
      <c r="U65" s="83">
        <v>0.86962799999999996</v>
      </c>
      <c r="V65" s="83">
        <v>0.87022500000000003</v>
      </c>
      <c r="W65" s="83">
        <v>0.87060000000000004</v>
      </c>
      <c r="X65" s="83">
        <v>0.87076399999999998</v>
      </c>
      <c r="Y65" s="83">
        <v>0.87102400000000002</v>
      </c>
      <c r="Z65" s="83">
        <v>0.87134599999999995</v>
      </c>
      <c r="AA65" s="83">
        <v>0.87175599999999998</v>
      </c>
      <c r="AB65" s="83">
        <v>0.87223799999999996</v>
      </c>
      <c r="AC65" s="83">
        <v>0.87278599999999995</v>
      </c>
      <c r="AD65" s="9">
        <v>2.0630000000000002E-3</v>
      </c>
    </row>
    <row r="66" spans="1:30" ht="15" customHeight="1" x14ac:dyDescent="0.2">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row>
    <row r="67" spans="1:30" ht="15" customHeight="1" x14ac:dyDescent="0.2">
      <c r="B67" s="7" t="s">
        <v>73</v>
      </c>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row>
    <row r="68" spans="1:30" ht="15" customHeight="1" x14ac:dyDescent="0.25">
      <c r="A68" s="81" t="s">
        <v>74</v>
      </c>
      <c r="B68" s="8" t="s">
        <v>75</v>
      </c>
      <c r="C68" s="83">
        <v>12.768494</v>
      </c>
      <c r="D68" s="83">
        <v>13.080163000000001</v>
      </c>
      <c r="E68" s="83">
        <v>13.369135</v>
      </c>
      <c r="F68" s="83">
        <v>13.671575000000001</v>
      </c>
      <c r="G68" s="83">
        <v>13.951831</v>
      </c>
      <c r="H68" s="83">
        <v>14.211848</v>
      </c>
      <c r="I68" s="83">
        <v>14.420353</v>
      </c>
      <c r="J68" s="83">
        <v>14.618706</v>
      </c>
      <c r="K68" s="83">
        <v>14.832528999999999</v>
      </c>
      <c r="L68" s="83">
        <v>15.023909</v>
      </c>
      <c r="M68" s="83">
        <v>15.197842</v>
      </c>
      <c r="N68" s="83">
        <v>15.364962999999999</v>
      </c>
      <c r="O68" s="83">
        <v>15.516586999999999</v>
      </c>
      <c r="P68" s="83">
        <v>15.650266</v>
      </c>
      <c r="Q68" s="83">
        <v>15.766474000000001</v>
      </c>
      <c r="R68" s="83">
        <v>15.863773999999999</v>
      </c>
      <c r="S68" s="83">
        <v>16.016795999999999</v>
      </c>
      <c r="T68" s="83">
        <v>16.128063000000001</v>
      </c>
      <c r="U68" s="83">
        <v>16.239380000000001</v>
      </c>
      <c r="V68" s="83">
        <v>16.347559</v>
      </c>
      <c r="W68" s="83">
        <v>16.4512</v>
      </c>
      <c r="X68" s="83">
        <v>16.549147000000001</v>
      </c>
      <c r="Y68" s="83">
        <v>16.641784999999999</v>
      </c>
      <c r="Z68" s="83">
        <v>16.728767000000001</v>
      </c>
      <c r="AA68" s="83">
        <v>16.809840999999999</v>
      </c>
      <c r="AB68" s="83">
        <v>16.884882000000001</v>
      </c>
      <c r="AC68" s="83">
        <v>16.989977</v>
      </c>
      <c r="AD68" s="9">
        <v>1.0515999999999999E-2</v>
      </c>
    </row>
    <row r="69" spans="1:30" ht="15" customHeight="1" x14ac:dyDescent="0.25">
      <c r="A69" s="81" t="s">
        <v>76</v>
      </c>
      <c r="B69" s="8" t="s">
        <v>66</v>
      </c>
      <c r="C69" s="83">
        <v>0.6</v>
      </c>
      <c r="D69" s="83">
        <v>0.6</v>
      </c>
      <c r="E69" s="83">
        <v>0.6</v>
      </c>
      <c r="F69" s="83">
        <v>0.6</v>
      </c>
      <c r="G69" s="83">
        <v>0.6</v>
      </c>
      <c r="H69" s="83">
        <v>0.6</v>
      </c>
      <c r="I69" s="83">
        <v>0.60730200000000001</v>
      </c>
      <c r="J69" s="83">
        <v>0.61364099999999999</v>
      </c>
      <c r="K69" s="83">
        <v>0.62012</v>
      </c>
      <c r="L69" s="83">
        <v>0.62673100000000004</v>
      </c>
      <c r="M69" s="83">
        <v>0.63339400000000001</v>
      </c>
      <c r="N69" s="83">
        <v>0.64005800000000002</v>
      </c>
      <c r="O69" s="83">
        <v>0.64664500000000003</v>
      </c>
      <c r="P69" s="83">
        <v>0.65303800000000001</v>
      </c>
      <c r="Q69" s="83">
        <v>0.65912800000000005</v>
      </c>
      <c r="R69" s="83">
        <v>0.66476500000000005</v>
      </c>
      <c r="S69" s="83">
        <v>0.66973800000000006</v>
      </c>
      <c r="T69" s="83">
        <v>0.67384100000000002</v>
      </c>
      <c r="U69" s="83">
        <v>0.67779199999999995</v>
      </c>
      <c r="V69" s="83">
        <v>0.68149400000000004</v>
      </c>
      <c r="W69" s="83">
        <v>0.68488000000000004</v>
      </c>
      <c r="X69" s="83">
        <v>0.68789900000000004</v>
      </c>
      <c r="Y69" s="83">
        <v>0.690523</v>
      </c>
      <c r="Z69" s="83">
        <v>0.69274400000000003</v>
      </c>
      <c r="AA69" s="83">
        <v>0.69457500000000005</v>
      </c>
      <c r="AB69" s="83">
        <v>0.69604200000000005</v>
      </c>
      <c r="AC69" s="83">
        <v>0.69718500000000005</v>
      </c>
      <c r="AD69" s="9">
        <v>6.0229999999999997E-3</v>
      </c>
    </row>
    <row r="70" spans="1:30" ht="15" customHeight="1" x14ac:dyDescent="0.25">
      <c r="A70" s="81" t="s">
        <v>77</v>
      </c>
      <c r="B70" s="8" t="s">
        <v>78</v>
      </c>
      <c r="C70" s="83">
        <v>12.95058</v>
      </c>
      <c r="D70" s="83">
        <v>13.109988</v>
      </c>
      <c r="E70" s="83">
        <v>13.261951</v>
      </c>
      <c r="F70" s="83">
        <v>13.393424</v>
      </c>
      <c r="G70" s="83">
        <v>13.502884999999999</v>
      </c>
      <c r="H70" s="83">
        <v>13.595632</v>
      </c>
      <c r="I70" s="83">
        <v>13.922993</v>
      </c>
      <c r="J70" s="83">
        <v>14.165902000000001</v>
      </c>
      <c r="K70" s="83">
        <v>14.417453999999999</v>
      </c>
      <c r="L70" s="83">
        <v>14.642371000000001</v>
      </c>
      <c r="M70" s="83">
        <v>14.854835</v>
      </c>
      <c r="N70" s="83">
        <v>15.061508</v>
      </c>
      <c r="O70" s="83">
        <v>15.260218999999999</v>
      </c>
      <c r="P70" s="83">
        <v>15.453167000000001</v>
      </c>
      <c r="Q70" s="83">
        <v>15.640686000000001</v>
      </c>
      <c r="R70" s="83">
        <v>15.825549000000001</v>
      </c>
      <c r="S70" s="83">
        <v>16.209139</v>
      </c>
      <c r="T70" s="83">
        <v>16.517803000000001</v>
      </c>
      <c r="U70" s="83">
        <v>16.825993</v>
      </c>
      <c r="V70" s="83">
        <v>17.137089</v>
      </c>
      <c r="W70" s="83">
        <v>17.447901000000002</v>
      </c>
      <c r="X70" s="83">
        <v>17.760178</v>
      </c>
      <c r="Y70" s="83">
        <v>18.070195999999999</v>
      </c>
      <c r="Z70" s="83">
        <v>18.375412000000001</v>
      </c>
      <c r="AA70" s="83">
        <v>18.676151000000001</v>
      </c>
      <c r="AB70" s="83">
        <v>18.968154999999999</v>
      </c>
      <c r="AC70" s="83">
        <v>19.403164</v>
      </c>
      <c r="AD70" s="9">
        <v>1.5806000000000001E-2</v>
      </c>
    </row>
    <row r="71" spans="1:30" ht="15" customHeight="1" x14ac:dyDescent="0.25">
      <c r="A71" s="81" t="s">
        <v>79</v>
      </c>
      <c r="B71" s="8" t="s">
        <v>80</v>
      </c>
      <c r="C71" s="83">
        <v>12.001353</v>
      </c>
      <c r="D71" s="83">
        <v>12.176803</v>
      </c>
      <c r="E71" s="83">
        <v>12.357151</v>
      </c>
      <c r="F71" s="83">
        <v>12.544491000000001</v>
      </c>
      <c r="G71" s="83">
        <v>12.721892</v>
      </c>
      <c r="H71" s="83">
        <v>12.888579</v>
      </c>
      <c r="I71" s="83">
        <v>13.044435999999999</v>
      </c>
      <c r="J71" s="83">
        <v>13.187049</v>
      </c>
      <c r="K71" s="83">
        <v>13.317556</v>
      </c>
      <c r="L71" s="83">
        <v>13.435826</v>
      </c>
      <c r="M71" s="83">
        <v>13.540677000000001</v>
      </c>
      <c r="N71" s="83">
        <v>13.631577999999999</v>
      </c>
      <c r="O71" s="83">
        <v>13.70885</v>
      </c>
      <c r="P71" s="83">
        <v>13.773832000000001</v>
      </c>
      <c r="Q71" s="83">
        <v>13.825632000000001</v>
      </c>
      <c r="R71" s="83">
        <v>13.865117</v>
      </c>
      <c r="S71" s="83">
        <v>13.891655</v>
      </c>
      <c r="T71" s="83">
        <v>13.903912999999999</v>
      </c>
      <c r="U71" s="83">
        <v>13.914776</v>
      </c>
      <c r="V71" s="83">
        <v>13.924181000000001</v>
      </c>
      <c r="W71" s="83">
        <v>13.932141</v>
      </c>
      <c r="X71" s="83">
        <v>13.938807000000001</v>
      </c>
      <c r="Y71" s="83">
        <v>13.944331</v>
      </c>
      <c r="Z71" s="83">
        <v>13.948843999999999</v>
      </c>
      <c r="AA71" s="83">
        <v>13.95251</v>
      </c>
      <c r="AB71" s="83">
        <v>13.955549</v>
      </c>
      <c r="AC71" s="83">
        <v>13.958114999999999</v>
      </c>
      <c r="AD71" s="9">
        <v>5.476E-3</v>
      </c>
    </row>
    <row r="72" spans="1:30" ht="15" customHeight="1" x14ac:dyDescent="0.25">
      <c r="A72" s="81" t="s">
        <v>81</v>
      </c>
      <c r="B72" s="8" t="s">
        <v>82</v>
      </c>
      <c r="C72" s="83">
        <v>9.6462970000000006</v>
      </c>
      <c r="D72" s="83">
        <v>9.7817869999999996</v>
      </c>
      <c r="E72" s="83">
        <v>9.9300669999999993</v>
      </c>
      <c r="F72" s="83">
        <v>10.089149000000001</v>
      </c>
      <c r="G72" s="83">
        <v>10.260883</v>
      </c>
      <c r="H72" s="83">
        <v>10.419919</v>
      </c>
      <c r="I72" s="83">
        <v>10.573625</v>
      </c>
      <c r="J72" s="83">
        <v>10.707723</v>
      </c>
      <c r="K72" s="83">
        <v>10.828984</v>
      </c>
      <c r="L72" s="83">
        <v>10.932478</v>
      </c>
      <c r="M72" s="83">
        <v>11.010653</v>
      </c>
      <c r="N72" s="83">
        <v>11.062866</v>
      </c>
      <c r="O72" s="83">
        <v>11.088050000000001</v>
      </c>
      <c r="P72" s="83">
        <v>11.111559</v>
      </c>
      <c r="Q72" s="83">
        <v>11.132441999999999</v>
      </c>
      <c r="R72" s="83">
        <v>11.150318</v>
      </c>
      <c r="S72" s="83">
        <v>11.193547000000001</v>
      </c>
      <c r="T72" s="83">
        <v>11.233527</v>
      </c>
      <c r="U72" s="83">
        <v>11.271281999999999</v>
      </c>
      <c r="V72" s="83">
        <v>11.306711</v>
      </c>
      <c r="W72" s="83">
        <v>11.339627</v>
      </c>
      <c r="X72" s="83">
        <v>11.370036000000001</v>
      </c>
      <c r="Y72" s="83">
        <v>11.398004</v>
      </c>
      <c r="Z72" s="83">
        <v>11.423648999999999</v>
      </c>
      <c r="AA72" s="83">
        <v>11.447048000000001</v>
      </c>
      <c r="AB72" s="83">
        <v>11.468114</v>
      </c>
      <c r="AC72" s="83">
        <v>11.486659</v>
      </c>
      <c r="AD72" s="9">
        <v>6.4469999999999996E-3</v>
      </c>
    </row>
    <row r="73" spans="1:30" ht="15" customHeight="1" x14ac:dyDescent="0.2">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row>
    <row r="74" spans="1:30" ht="15" customHeight="1" x14ac:dyDescent="0.2">
      <c r="B74" s="7" t="s">
        <v>83</v>
      </c>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row>
    <row r="75" spans="1:30" ht="15" customHeight="1" x14ac:dyDescent="0.25">
      <c r="A75" s="81" t="s">
        <v>84</v>
      </c>
      <c r="B75" s="8" t="s">
        <v>85</v>
      </c>
      <c r="C75" s="83">
        <v>0.89937299999999998</v>
      </c>
      <c r="D75" s="83">
        <v>0.905393</v>
      </c>
      <c r="E75" s="83">
        <v>0.91113999999999995</v>
      </c>
      <c r="F75" s="83">
        <v>0.91698400000000002</v>
      </c>
      <c r="G75" s="83">
        <v>0.92288000000000003</v>
      </c>
      <c r="H75" s="83">
        <v>0.92880700000000005</v>
      </c>
      <c r="I75" s="83">
        <v>0.93671700000000002</v>
      </c>
      <c r="J75" s="83">
        <v>0.94396599999999997</v>
      </c>
      <c r="K75" s="83">
        <v>0.95088799999999996</v>
      </c>
      <c r="L75" s="83">
        <v>0.95735999999999999</v>
      </c>
      <c r="M75" s="83">
        <v>0.96344399999999997</v>
      </c>
      <c r="N75" s="83">
        <v>0.969414</v>
      </c>
      <c r="O75" s="83">
        <v>0.97499800000000003</v>
      </c>
      <c r="P75" s="83">
        <v>0.98020600000000002</v>
      </c>
      <c r="Q75" s="83">
        <v>0.98497900000000005</v>
      </c>
      <c r="R75" s="83">
        <v>0.98926800000000004</v>
      </c>
      <c r="S75" s="83">
        <v>0.99285699999999999</v>
      </c>
      <c r="T75" s="83">
        <v>0.99584700000000004</v>
      </c>
      <c r="U75" s="83">
        <v>0.99818700000000005</v>
      </c>
      <c r="V75" s="83">
        <v>1.0002789999999999</v>
      </c>
      <c r="W75" s="83">
        <v>1.002086</v>
      </c>
      <c r="X75" s="83">
        <v>1.003595</v>
      </c>
      <c r="Y75" s="83">
        <v>1.0048109999999999</v>
      </c>
      <c r="Z75" s="83">
        <v>1.005755</v>
      </c>
      <c r="AA75" s="83">
        <v>1.0064599999999999</v>
      </c>
      <c r="AB75" s="83">
        <v>1.0069650000000001</v>
      </c>
      <c r="AC75" s="83">
        <v>1.0073589999999999</v>
      </c>
      <c r="AD75" s="9">
        <v>4.2779999999999997E-3</v>
      </c>
    </row>
    <row r="76" spans="1:30" ht="15" customHeight="1" x14ac:dyDescent="0.25">
      <c r="A76" s="81" t="s">
        <v>86</v>
      </c>
      <c r="B76" s="8" t="s">
        <v>87</v>
      </c>
      <c r="C76" s="83">
        <v>0.61021400000000003</v>
      </c>
      <c r="D76" s="83">
        <v>0.61283699999999997</v>
      </c>
      <c r="E76" s="83">
        <v>0.61538400000000004</v>
      </c>
      <c r="F76" s="83">
        <v>0.61758299999999999</v>
      </c>
      <c r="G76" s="83">
        <v>0.61946000000000001</v>
      </c>
      <c r="H76" s="83">
        <v>0.62107000000000001</v>
      </c>
      <c r="I76" s="83">
        <v>0.622444</v>
      </c>
      <c r="J76" s="83">
        <v>0.62360199999999999</v>
      </c>
      <c r="K76" s="83">
        <v>0.62450000000000006</v>
      </c>
      <c r="L76" s="83">
        <v>0.62513200000000002</v>
      </c>
      <c r="M76" s="83">
        <v>0.62549399999999999</v>
      </c>
      <c r="N76" s="83">
        <v>0.62588699999999997</v>
      </c>
      <c r="O76" s="83">
        <v>0.62626999999999999</v>
      </c>
      <c r="P76" s="83">
        <v>0.62661</v>
      </c>
      <c r="Q76" s="83">
        <v>0.626892</v>
      </c>
      <c r="R76" s="83">
        <v>0.62710999999999995</v>
      </c>
      <c r="S76" s="83">
        <v>0.62726899999999997</v>
      </c>
      <c r="T76" s="83">
        <v>0.62737799999999999</v>
      </c>
      <c r="U76" s="83">
        <v>0.62744900000000003</v>
      </c>
      <c r="V76" s="83">
        <v>0.627494</v>
      </c>
      <c r="W76" s="83">
        <v>0.62752200000000002</v>
      </c>
      <c r="X76" s="83">
        <v>0.62753899999999996</v>
      </c>
      <c r="Y76" s="83">
        <v>0.627552</v>
      </c>
      <c r="Z76" s="83">
        <v>0.62756000000000001</v>
      </c>
      <c r="AA76" s="83">
        <v>0.62756800000000001</v>
      </c>
      <c r="AB76" s="83">
        <v>0.62757600000000002</v>
      </c>
      <c r="AC76" s="83">
        <v>0.627583</v>
      </c>
      <c r="AD76" s="9">
        <v>9.5200000000000005E-4</v>
      </c>
    </row>
    <row r="77" spans="1:30" ht="15" customHeight="1" x14ac:dyDescent="0.25">
      <c r="A77" s="81" t="s">
        <v>88</v>
      </c>
      <c r="B77" s="8" t="s">
        <v>89</v>
      </c>
      <c r="C77" s="83">
        <v>0.54764900000000005</v>
      </c>
      <c r="D77" s="83">
        <v>0.56217300000000003</v>
      </c>
      <c r="E77" s="83">
        <v>0.57642800000000005</v>
      </c>
      <c r="F77" s="83">
        <v>0.59007100000000001</v>
      </c>
      <c r="G77" s="83">
        <v>0.60272499999999996</v>
      </c>
      <c r="H77" s="83">
        <v>0.61415600000000004</v>
      </c>
      <c r="I77" s="83">
        <v>0.62427200000000005</v>
      </c>
      <c r="J77" s="83">
        <v>0.63271699999999997</v>
      </c>
      <c r="K77" s="83">
        <v>0.63916499999999998</v>
      </c>
      <c r="L77" s="83">
        <v>0.64322199999999996</v>
      </c>
      <c r="M77" s="83">
        <v>0.64456999999999998</v>
      </c>
      <c r="N77" s="83">
        <v>0.64578899999999995</v>
      </c>
      <c r="O77" s="83">
        <v>0.64684699999999995</v>
      </c>
      <c r="P77" s="83">
        <v>0.647729</v>
      </c>
      <c r="Q77" s="83">
        <v>0.64843499999999998</v>
      </c>
      <c r="R77" s="83">
        <v>0.64898599999999995</v>
      </c>
      <c r="S77" s="83">
        <v>0.64940100000000001</v>
      </c>
      <c r="T77" s="83">
        <v>0.64971199999999996</v>
      </c>
      <c r="U77" s="83">
        <v>0.64994799999999997</v>
      </c>
      <c r="V77" s="83">
        <v>0.65013200000000004</v>
      </c>
      <c r="W77" s="83">
        <v>0.650285</v>
      </c>
      <c r="X77" s="83">
        <v>0.65041400000000005</v>
      </c>
      <c r="Y77" s="83">
        <v>0.650532</v>
      </c>
      <c r="Z77" s="83">
        <v>0.65064</v>
      </c>
      <c r="AA77" s="83">
        <v>0.65074699999999996</v>
      </c>
      <c r="AB77" s="83">
        <v>0.65085499999999996</v>
      </c>
      <c r="AC77" s="83">
        <v>0.65096500000000002</v>
      </c>
      <c r="AD77" s="9">
        <v>5.8830000000000002E-3</v>
      </c>
    </row>
    <row r="78" spans="1:30" ht="15" customHeight="1" x14ac:dyDescent="0.25">
      <c r="A78" s="81" t="s">
        <v>90</v>
      </c>
      <c r="B78" s="8" t="s">
        <v>91</v>
      </c>
      <c r="C78" s="83">
        <v>0.64524499999999996</v>
      </c>
      <c r="D78" s="83">
        <v>0.64493599999999995</v>
      </c>
      <c r="E78" s="83">
        <v>0.64517800000000003</v>
      </c>
      <c r="F78" s="83">
        <v>0.64482499999999998</v>
      </c>
      <c r="G78" s="83">
        <v>0.64375300000000002</v>
      </c>
      <c r="H78" s="83">
        <v>0.64204600000000001</v>
      </c>
      <c r="I78" s="83">
        <v>0.63983000000000001</v>
      </c>
      <c r="J78" s="83">
        <v>0.63726799999999995</v>
      </c>
      <c r="K78" s="83">
        <v>0.63451299999999999</v>
      </c>
      <c r="L78" s="83">
        <v>0.63170599999999999</v>
      </c>
      <c r="M78" s="83">
        <v>0.62894300000000003</v>
      </c>
      <c r="N78" s="83">
        <v>0.62672300000000003</v>
      </c>
      <c r="O78" s="83">
        <v>0.62502800000000003</v>
      </c>
      <c r="P78" s="83">
        <v>0.62380000000000002</v>
      </c>
      <c r="Q78" s="83">
        <v>0.62296099999999999</v>
      </c>
      <c r="R78" s="83">
        <v>0.62242399999999998</v>
      </c>
      <c r="S78" s="83">
        <v>0.62210200000000004</v>
      </c>
      <c r="T78" s="83">
        <v>0.62192999999999998</v>
      </c>
      <c r="U78" s="83">
        <v>0.62185400000000002</v>
      </c>
      <c r="V78" s="83">
        <v>0.62184099999999998</v>
      </c>
      <c r="W78" s="83">
        <v>0.62186200000000003</v>
      </c>
      <c r="X78" s="83">
        <v>0.62190199999999995</v>
      </c>
      <c r="Y78" s="83">
        <v>0.62195299999999998</v>
      </c>
      <c r="Z78" s="83">
        <v>0.62200999999999995</v>
      </c>
      <c r="AA78" s="83">
        <v>0.62207800000000002</v>
      </c>
      <c r="AB78" s="83">
        <v>0.62215299999999996</v>
      </c>
      <c r="AC78" s="83">
        <v>0.62223799999999996</v>
      </c>
      <c r="AD78" s="9">
        <v>-1.4319999999999999E-3</v>
      </c>
    </row>
    <row r="79" spans="1:30" ht="15" customHeight="1" x14ac:dyDescent="0.2">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row>
    <row r="80" spans="1:30" ht="15" customHeight="1" x14ac:dyDescent="0.2">
      <c r="B80" s="7" t="s">
        <v>92</v>
      </c>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row>
    <row r="81" spans="1:30" ht="15" customHeight="1" x14ac:dyDescent="0.25">
      <c r="A81" s="81" t="s">
        <v>93</v>
      </c>
      <c r="B81" s="8" t="s">
        <v>59</v>
      </c>
      <c r="C81" s="83">
        <v>616.49578899999995</v>
      </c>
      <c r="D81" s="83">
        <v>605.10900900000001</v>
      </c>
      <c r="E81" s="83">
        <v>593.30566399999998</v>
      </c>
      <c r="F81" s="83">
        <v>581.19207800000004</v>
      </c>
      <c r="G81" s="83">
        <v>569.62481700000001</v>
      </c>
      <c r="H81" s="83">
        <v>558.666382</v>
      </c>
      <c r="I81" s="83">
        <v>548.32372999999995</v>
      </c>
      <c r="J81" s="83">
        <v>538.61883499999999</v>
      </c>
      <c r="K81" s="83">
        <v>528.26086399999997</v>
      </c>
      <c r="L81" s="83">
        <v>518.51525900000001</v>
      </c>
      <c r="M81" s="83">
        <v>509.41180400000002</v>
      </c>
      <c r="N81" s="83">
        <v>501.05224600000003</v>
      </c>
      <c r="O81" s="83">
        <v>493.39813199999998</v>
      </c>
      <c r="P81" s="83">
        <v>486.450897</v>
      </c>
      <c r="Q81" s="83">
        <v>480.22195399999998</v>
      </c>
      <c r="R81" s="83">
        <v>474.66455100000002</v>
      </c>
      <c r="S81" s="83">
        <v>469.77664199999998</v>
      </c>
      <c r="T81" s="83">
        <v>465.54235799999998</v>
      </c>
      <c r="U81" s="83">
        <v>462.00006100000002</v>
      </c>
      <c r="V81" s="83">
        <v>459.11352499999998</v>
      </c>
      <c r="W81" s="83">
        <v>456.91760299999999</v>
      </c>
      <c r="X81" s="83">
        <v>455.44335899999999</v>
      </c>
      <c r="Y81" s="83">
        <v>454.67288200000002</v>
      </c>
      <c r="Z81" s="83">
        <v>453.97387700000002</v>
      </c>
      <c r="AA81" s="83">
        <v>453.34664900000001</v>
      </c>
      <c r="AB81" s="83">
        <v>452.792236</v>
      </c>
      <c r="AC81" s="83">
        <v>452.30777</v>
      </c>
      <c r="AD81" s="9">
        <v>-1.1573999999999999E-2</v>
      </c>
    </row>
    <row r="82" spans="1:30" ht="15" customHeight="1" x14ac:dyDescent="0.25">
      <c r="A82" s="81" t="s">
        <v>94</v>
      </c>
      <c r="B82" s="8" t="s">
        <v>61</v>
      </c>
      <c r="C82" s="83">
        <v>543.53301999999996</v>
      </c>
      <c r="D82" s="83">
        <v>535.07586700000002</v>
      </c>
      <c r="E82" s="83">
        <v>526.41162099999997</v>
      </c>
      <c r="F82" s="83">
        <v>517.37652600000001</v>
      </c>
      <c r="G82" s="83">
        <v>508.104645</v>
      </c>
      <c r="H82" s="83">
        <v>498.70718399999998</v>
      </c>
      <c r="I82" s="83">
        <v>489.17181399999998</v>
      </c>
      <c r="J82" s="83">
        <v>479.60635400000001</v>
      </c>
      <c r="K82" s="83">
        <v>470.10717799999998</v>
      </c>
      <c r="L82" s="83">
        <v>461.04153400000001</v>
      </c>
      <c r="M82" s="83">
        <v>452.42263800000001</v>
      </c>
      <c r="N82" s="83">
        <v>444.22601300000002</v>
      </c>
      <c r="O82" s="83">
        <v>436.414154</v>
      </c>
      <c r="P82" s="83">
        <v>429.02444500000001</v>
      </c>
      <c r="Q82" s="83">
        <v>422.09652699999998</v>
      </c>
      <c r="R82" s="83">
        <v>415.580963</v>
      </c>
      <c r="S82" s="83">
        <v>409.537689</v>
      </c>
      <c r="T82" s="83">
        <v>403.938446</v>
      </c>
      <c r="U82" s="83">
        <v>398.81674199999998</v>
      </c>
      <c r="V82" s="83">
        <v>394.13586400000003</v>
      </c>
      <c r="W82" s="83">
        <v>389.87634300000002</v>
      </c>
      <c r="X82" s="83">
        <v>386.12396200000001</v>
      </c>
      <c r="Y82" s="83">
        <v>382.85025000000002</v>
      </c>
      <c r="Z82" s="83">
        <v>380.12158199999999</v>
      </c>
      <c r="AA82" s="83">
        <v>377.97155800000002</v>
      </c>
      <c r="AB82" s="83">
        <v>376.40301499999998</v>
      </c>
      <c r="AC82" s="83">
        <v>375.40231299999999</v>
      </c>
      <c r="AD82" s="9">
        <v>-1.4076E-2</v>
      </c>
    </row>
    <row r="83" spans="1:30" ht="15" customHeight="1" x14ac:dyDescent="0.2">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row>
    <row r="84" spans="1:30" ht="15" customHeight="1" x14ac:dyDescent="0.2">
      <c r="B84" s="7" t="s">
        <v>95</v>
      </c>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row>
    <row r="85" spans="1:30" ht="15" customHeight="1" x14ac:dyDescent="0.2">
      <c r="B85" s="7" t="s">
        <v>96</v>
      </c>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row>
    <row r="86" spans="1:30" ht="15" customHeight="1" x14ac:dyDescent="0.25">
      <c r="A86" s="81" t="s">
        <v>97</v>
      </c>
      <c r="B86" s="8" t="s">
        <v>98</v>
      </c>
      <c r="C86" s="83">
        <v>0.95846500000000001</v>
      </c>
      <c r="D86" s="83">
        <v>0.95378399999999997</v>
      </c>
      <c r="E86" s="83">
        <v>0.94977100000000003</v>
      </c>
      <c r="F86" s="83">
        <v>0.94522300000000004</v>
      </c>
      <c r="G86" s="83">
        <v>0.93926799999999999</v>
      </c>
      <c r="H86" s="83">
        <v>0.93230599999999997</v>
      </c>
      <c r="I86" s="83">
        <v>0.92493700000000001</v>
      </c>
      <c r="J86" s="83">
        <v>0.91808100000000004</v>
      </c>
      <c r="K86" s="83">
        <v>0.91166599999999998</v>
      </c>
      <c r="L86" s="83">
        <v>0.90526799999999996</v>
      </c>
      <c r="M86" s="83">
        <v>0.89885800000000005</v>
      </c>
      <c r="N86" s="83">
        <v>0.89240200000000003</v>
      </c>
      <c r="O86" s="83">
        <v>0.88618300000000005</v>
      </c>
      <c r="P86" s="83">
        <v>0.88012100000000004</v>
      </c>
      <c r="Q86" s="83">
        <v>0.87410699999999997</v>
      </c>
      <c r="R86" s="83">
        <v>0.86800299999999997</v>
      </c>
      <c r="S86" s="83">
        <v>0.86191300000000004</v>
      </c>
      <c r="T86" s="83">
        <v>0.85597800000000002</v>
      </c>
      <c r="U86" s="83">
        <v>0.84982800000000003</v>
      </c>
      <c r="V86" s="83">
        <v>0.84367099999999995</v>
      </c>
      <c r="W86" s="83">
        <v>0.83749300000000004</v>
      </c>
      <c r="X86" s="83">
        <v>0.83135700000000001</v>
      </c>
      <c r="Y86" s="83">
        <v>0.82518100000000005</v>
      </c>
      <c r="Z86" s="83">
        <v>0.81901999999999997</v>
      </c>
      <c r="AA86" s="83">
        <v>0.81284100000000004</v>
      </c>
      <c r="AB86" s="83">
        <v>0.80663200000000002</v>
      </c>
      <c r="AC86" s="83">
        <v>0.80043299999999995</v>
      </c>
      <c r="AD86" s="9">
        <v>-6.9870000000000002E-3</v>
      </c>
    </row>
    <row r="87" spans="1:30" ht="15" customHeight="1" x14ac:dyDescent="0.25">
      <c r="A87" s="81" t="s">
        <v>99</v>
      </c>
      <c r="B87" s="8" t="s">
        <v>100</v>
      </c>
      <c r="C87" s="83">
        <v>1.0087090000000001</v>
      </c>
      <c r="D87" s="83">
        <v>0.98541900000000004</v>
      </c>
      <c r="E87" s="83">
        <v>0.94191800000000003</v>
      </c>
      <c r="F87" s="83">
        <v>0.91881199999999996</v>
      </c>
      <c r="G87" s="83">
        <v>0.91792899999999999</v>
      </c>
      <c r="H87" s="83">
        <v>0.92435299999999998</v>
      </c>
      <c r="I87" s="83">
        <v>0.92126600000000003</v>
      </c>
      <c r="J87" s="83">
        <v>0.92136700000000005</v>
      </c>
      <c r="K87" s="83">
        <v>0.91693199999999997</v>
      </c>
      <c r="L87" s="83">
        <v>0.91539599999999999</v>
      </c>
      <c r="M87" s="83">
        <v>0.91490099999999996</v>
      </c>
      <c r="N87" s="83">
        <v>0.90964599999999995</v>
      </c>
      <c r="O87" s="83">
        <v>0.90987099999999999</v>
      </c>
      <c r="P87" s="83">
        <v>0.91093999999999997</v>
      </c>
      <c r="Q87" s="83">
        <v>0.915381</v>
      </c>
      <c r="R87" s="83">
        <v>0.91612000000000005</v>
      </c>
      <c r="S87" s="83">
        <v>0.91558899999999999</v>
      </c>
      <c r="T87" s="83">
        <v>0.91589200000000004</v>
      </c>
      <c r="U87" s="83">
        <v>0.91980499999999998</v>
      </c>
      <c r="V87" s="83">
        <v>0.91896100000000003</v>
      </c>
      <c r="W87" s="83">
        <v>0.91686500000000004</v>
      </c>
      <c r="X87" s="83">
        <v>0.91387099999999999</v>
      </c>
      <c r="Y87" s="83">
        <v>0.91293800000000003</v>
      </c>
      <c r="Z87" s="83">
        <v>0.91151800000000005</v>
      </c>
      <c r="AA87" s="83">
        <v>0.90931099999999998</v>
      </c>
      <c r="AB87" s="83">
        <v>0.90829700000000002</v>
      </c>
      <c r="AC87" s="83">
        <v>0.90741499999999997</v>
      </c>
      <c r="AD87" s="9">
        <v>-3.2929999999999999E-3</v>
      </c>
    </row>
    <row r="88" spans="1:30" ht="15" customHeight="1" x14ac:dyDescent="0.25">
      <c r="A88" s="81" t="s">
        <v>101</v>
      </c>
      <c r="B88" s="8" t="s">
        <v>102</v>
      </c>
      <c r="C88" s="83">
        <v>0.96038599999999996</v>
      </c>
      <c r="D88" s="83">
        <v>0.95618700000000001</v>
      </c>
      <c r="E88" s="83">
        <v>0.95224200000000003</v>
      </c>
      <c r="F88" s="83">
        <v>0.94757999999999998</v>
      </c>
      <c r="G88" s="83">
        <v>0.94171700000000003</v>
      </c>
      <c r="H88" s="83">
        <v>0.93518900000000005</v>
      </c>
      <c r="I88" s="83">
        <v>0.92843600000000004</v>
      </c>
      <c r="J88" s="83">
        <v>0.92232899999999995</v>
      </c>
      <c r="K88" s="83">
        <v>0.91671400000000003</v>
      </c>
      <c r="L88" s="83">
        <v>0.91124700000000003</v>
      </c>
      <c r="M88" s="83">
        <v>0.90591500000000003</v>
      </c>
      <c r="N88" s="83">
        <v>0.900617</v>
      </c>
      <c r="O88" s="83">
        <v>0.89565899999999998</v>
      </c>
      <c r="P88" s="83">
        <v>0.89097400000000004</v>
      </c>
      <c r="Q88" s="83">
        <v>0.88649800000000001</v>
      </c>
      <c r="R88" s="83">
        <v>0.88207199999999997</v>
      </c>
      <c r="S88" s="83">
        <v>0.87776500000000002</v>
      </c>
      <c r="T88" s="83">
        <v>0.87368500000000004</v>
      </c>
      <c r="U88" s="83">
        <v>0.86957600000000002</v>
      </c>
      <c r="V88" s="83">
        <v>0.86554900000000001</v>
      </c>
      <c r="W88" s="83">
        <v>0.86158699999999999</v>
      </c>
      <c r="X88" s="83">
        <v>0.85772800000000005</v>
      </c>
      <c r="Y88" s="83">
        <v>0.85392500000000005</v>
      </c>
      <c r="Z88" s="83">
        <v>0.85020700000000005</v>
      </c>
      <c r="AA88" s="83">
        <v>0.84653500000000004</v>
      </c>
      <c r="AB88" s="83">
        <v>0.84290900000000002</v>
      </c>
      <c r="AC88" s="83">
        <v>0.83936900000000003</v>
      </c>
      <c r="AD88" s="9">
        <v>-5.1989999999999996E-3</v>
      </c>
    </row>
    <row r="89" spans="1:30" ht="15" customHeight="1" x14ac:dyDescent="0.2">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row>
    <row r="90" spans="1:30" ht="15" customHeight="1" x14ac:dyDescent="0.2">
      <c r="B90" s="7" t="s">
        <v>73</v>
      </c>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row>
    <row r="91" spans="1:30" ht="15" customHeight="1" x14ac:dyDescent="0.25">
      <c r="A91" s="81" t="s">
        <v>103</v>
      </c>
      <c r="B91" s="8" t="s">
        <v>98</v>
      </c>
      <c r="C91" s="83">
        <v>0.979881</v>
      </c>
      <c r="D91" s="83">
        <v>0.97861699999999996</v>
      </c>
      <c r="E91" s="83">
        <v>0.97773200000000005</v>
      </c>
      <c r="F91" s="83">
        <v>0.97646599999999995</v>
      </c>
      <c r="G91" s="83">
        <v>0.97452000000000005</v>
      </c>
      <c r="H91" s="83">
        <v>0.97190600000000005</v>
      </c>
      <c r="I91" s="83">
        <v>0.96929900000000002</v>
      </c>
      <c r="J91" s="83">
        <v>0.96694500000000005</v>
      </c>
      <c r="K91" s="83">
        <v>0.964777</v>
      </c>
      <c r="L91" s="83">
        <v>0.96260299999999999</v>
      </c>
      <c r="M91" s="83">
        <v>0.96042899999999998</v>
      </c>
      <c r="N91" s="83">
        <v>0.95824200000000004</v>
      </c>
      <c r="O91" s="83">
        <v>0.95615799999999995</v>
      </c>
      <c r="P91" s="83">
        <v>0.95413400000000004</v>
      </c>
      <c r="Q91" s="83">
        <v>0.95210700000000004</v>
      </c>
      <c r="R91" s="83">
        <v>0.95006000000000002</v>
      </c>
      <c r="S91" s="83">
        <v>0.94801199999999997</v>
      </c>
      <c r="T91" s="83">
        <v>0.94603800000000005</v>
      </c>
      <c r="U91" s="83">
        <v>0.94385699999999995</v>
      </c>
      <c r="V91" s="83">
        <v>0.94167599999999996</v>
      </c>
      <c r="W91" s="83">
        <v>0.93948100000000001</v>
      </c>
      <c r="X91" s="83">
        <v>0.93730899999999995</v>
      </c>
      <c r="Y91" s="83">
        <v>0.93510499999999996</v>
      </c>
      <c r="Z91" s="83">
        <v>0.93290799999999996</v>
      </c>
      <c r="AA91" s="83">
        <v>0.93070299999999995</v>
      </c>
      <c r="AB91" s="83">
        <v>0.92848399999999998</v>
      </c>
      <c r="AC91" s="83">
        <v>0.92627199999999998</v>
      </c>
      <c r="AD91" s="9">
        <v>-2.196E-3</v>
      </c>
    </row>
    <row r="92" spans="1:30" ht="15" customHeight="1" x14ac:dyDescent="0.25">
      <c r="A92" s="81" t="s">
        <v>104</v>
      </c>
      <c r="B92" s="8" t="s">
        <v>100</v>
      </c>
      <c r="C92" s="83">
        <v>1.05521</v>
      </c>
      <c r="D92" s="83">
        <v>1.0506899999999999</v>
      </c>
      <c r="E92" s="83">
        <v>1.025282</v>
      </c>
      <c r="F92" s="83">
        <v>1.0093570000000001</v>
      </c>
      <c r="G92" s="83">
        <v>1.009865</v>
      </c>
      <c r="H92" s="83">
        <v>1.0141720000000001</v>
      </c>
      <c r="I92" s="83">
        <v>1.0142329999999999</v>
      </c>
      <c r="J92" s="83">
        <v>1.0144569999999999</v>
      </c>
      <c r="K92" s="83">
        <v>1.0129349999999999</v>
      </c>
      <c r="L92" s="83">
        <v>1.012427</v>
      </c>
      <c r="M92" s="83">
        <v>1.0125420000000001</v>
      </c>
      <c r="N92" s="83">
        <v>1.0107600000000001</v>
      </c>
      <c r="O92" s="83">
        <v>1.010923</v>
      </c>
      <c r="P92" s="83">
        <v>1.011714</v>
      </c>
      <c r="Q92" s="83">
        <v>1.0142659999999999</v>
      </c>
      <c r="R92" s="83">
        <v>1.0148029999999999</v>
      </c>
      <c r="S92" s="83">
        <v>1.014537</v>
      </c>
      <c r="T92" s="83">
        <v>1.014961</v>
      </c>
      <c r="U92" s="83">
        <v>1.0176940000000001</v>
      </c>
      <c r="V92" s="83">
        <v>1.0174319999999999</v>
      </c>
      <c r="W92" s="83">
        <v>1.0163230000000001</v>
      </c>
      <c r="X92" s="83">
        <v>1.0147470000000001</v>
      </c>
      <c r="Y92" s="83">
        <v>1.014491</v>
      </c>
      <c r="Z92" s="83">
        <v>1.0139309999999999</v>
      </c>
      <c r="AA92" s="83">
        <v>1.012899</v>
      </c>
      <c r="AB92" s="83">
        <v>1.012756</v>
      </c>
      <c r="AC92" s="83">
        <v>1.0122340000000001</v>
      </c>
      <c r="AD92" s="9">
        <v>-1.49E-3</v>
      </c>
    </row>
    <row r="93" spans="1:30" ht="15" customHeight="1" x14ac:dyDescent="0.25">
      <c r="A93" s="81" t="s">
        <v>105</v>
      </c>
      <c r="B93" s="8" t="s">
        <v>102</v>
      </c>
      <c r="C93" s="83">
        <v>0.98241900000000004</v>
      </c>
      <c r="D93" s="83">
        <v>0.98182999999999998</v>
      </c>
      <c r="E93" s="83">
        <v>0.981437</v>
      </c>
      <c r="F93" s="83">
        <v>0.980568</v>
      </c>
      <c r="G93" s="83">
        <v>0.97911800000000004</v>
      </c>
      <c r="H93" s="83">
        <v>0.97716000000000003</v>
      </c>
      <c r="I93" s="83">
        <v>0.97526900000000005</v>
      </c>
      <c r="J93" s="83">
        <v>0.97364700000000004</v>
      </c>
      <c r="K93" s="83">
        <v>0.97220600000000001</v>
      </c>
      <c r="L93" s="83">
        <v>0.97078200000000003</v>
      </c>
      <c r="M93" s="83">
        <v>0.96939200000000003</v>
      </c>
      <c r="N93" s="83">
        <v>0.96799500000000005</v>
      </c>
      <c r="O93" s="83">
        <v>0.96671600000000002</v>
      </c>
      <c r="P93" s="83">
        <v>0.96552000000000004</v>
      </c>
      <c r="Q93" s="83">
        <v>0.96436100000000002</v>
      </c>
      <c r="R93" s="83">
        <v>0.96320799999999995</v>
      </c>
      <c r="S93" s="83">
        <v>0.96207900000000002</v>
      </c>
      <c r="T93" s="83">
        <v>0.96103000000000005</v>
      </c>
      <c r="U93" s="83">
        <v>0.95985100000000001</v>
      </c>
      <c r="V93" s="83">
        <v>0.95869000000000004</v>
      </c>
      <c r="W93" s="83">
        <v>0.95753699999999997</v>
      </c>
      <c r="X93" s="83">
        <v>0.95641799999999999</v>
      </c>
      <c r="Y93" s="83">
        <v>0.95529299999999995</v>
      </c>
      <c r="Z93" s="83">
        <v>0.95418700000000001</v>
      </c>
      <c r="AA93" s="83">
        <v>0.95308199999999998</v>
      </c>
      <c r="AB93" s="83">
        <v>0.95197799999999999</v>
      </c>
      <c r="AC93" s="83">
        <v>0.95089800000000002</v>
      </c>
      <c r="AD93" s="9">
        <v>-1.2800000000000001E-3</v>
      </c>
    </row>
    <row r="95" spans="1:30" ht="15" customHeight="1" x14ac:dyDescent="0.2">
      <c r="B95" s="7" t="s">
        <v>106</v>
      </c>
    </row>
    <row r="96" spans="1:30" ht="15" customHeight="1" x14ac:dyDescent="0.2">
      <c r="B96" s="7" t="s">
        <v>107</v>
      </c>
    </row>
    <row r="97" spans="1:30" ht="15" customHeight="1" x14ac:dyDescent="0.2">
      <c r="B97" s="7" t="s">
        <v>108</v>
      </c>
    </row>
    <row r="98" spans="1:30" ht="15" customHeight="1" x14ac:dyDescent="0.25">
      <c r="A98" s="81" t="s">
        <v>109</v>
      </c>
      <c r="B98" s="8" t="s">
        <v>110</v>
      </c>
      <c r="C98" s="83">
        <v>0</v>
      </c>
      <c r="D98" s="83">
        <v>0</v>
      </c>
      <c r="E98" s="83">
        <v>0</v>
      </c>
      <c r="F98" s="83">
        <v>0</v>
      </c>
      <c r="G98" s="83">
        <v>0</v>
      </c>
      <c r="H98" s="83">
        <v>0</v>
      </c>
      <c r="I98" s="83">
        <v>0</v>
      </c>
      <c r="J98" s="83">
        <v>0</v>
      </c>
      <c r="K98" s="83">
        <v>0</v>
      </c>
      <c r="L98" s="83">
        <v>0</v>
      </c>
      <c r="M98" s="83">
        <v>0</v>
      </c>
      <c r="N98" s="83">
        <v>0</v>
      </c>
      <c r="O98" s="83">
        <v>2.0000000000000001E-4</v>
      </c>
      <c r="P98" s="83">
        <v>8.4999999999999995E-4</v>
      </c>
      <c r="Q98" s="83">
        <v>2.5000000000000001E-3</v>
      </c>
      <c r="R98" s="83">
        <v>6.0499999999999998E-3</v>
      </c>
      <c r="S98" s="83">
        <v>1.2200000000000001E-2</v>
      </c>
      <c r="T98" s="83">
        <v>2.375E-2</v>
      </c>
      <c r="U98" s="83">
        <v>4.4650000000000002E-2</v>
      </c>
      <c r="V98" s="83">
        <v>8.2900000000000001E-2</v>
      </c>
      <c r="W98" s="83">
        <v>0.1532</v>
      </c>
      <c r="X98" s="83">
        <v>0.28355000000000002</v>
      </c>
      <c r="Y98" s="83">
        <v>0.41475000000000001</v>
      </c>
      <c r="Z98" s="83">
        <v>0.54690000000000005</v>
      </c>
      <c r="AA98" s="83">
        <v>0.68005000000000004</v>
      </c>
      <c r="AB98" s="83">
        <v>0.81340000000000001</v>
      </c>
      <c r="AC98" s="83">
        <v>0.94825000000000004</v>
      </c>
      <c r="AD98" s="9" t="s">
        <v>111</v>
      </c>
    </row>
    <row r="99" spans="1:30" ht="15" customHeight="1" x14ac:dyDescent="0.25">
      <c r="A99" s="81" t="s">
        <v>112</v>
      </c>
      <c r="B99" s="8" t="s">
        <v>113</v>
      </c>
      <c r="C99" s="11">
        <v>3685.0104980000001</v>
      </c>
      <c r="D99" s="11">
        <v>5627.84375</v>
      </c>
      <c r="E99" s="11">
        <v>8169.5678710000002</v>
      </c>
      <c r="F99" s="11">
        <v>11183.083984000001</v>
      </c>
      <c r="G99" s="11">
        <v>14566.975586</v>
      </c>
      <c r="H99" s="11">
        <v>18169.226562</v>
      </c>
      <c r="I99" s="11">
        <v>21945.007812</v>
      </c>
      <c r="J99" s="11">
        <v>25732.996093999998</v>
      </c>
      <c r="K99" s="11">
        <v>28211.902343999998</v>
      </c>
      <c r="L99" s="11">
        <v>29256.101562</v>
      </c>
      <c r="M99" s="11">
        <v>30510.808593999998</v>
      </c>
      <c r="N99" s="11">
        <v>31988.585938</v>
      </c>
      <c r="O99" s="11">
        <v>33591.273437999997</v>
      </c>
      <c r="P99" s="11">
        <v>35347.617187999997</v>
      </c>
      <c r="Q99" s="11">
        <v>37197.304687999997</v>
      </c>
      <c r="R99" s="11">
        <v>39174.199219000002</v>
      </c>
      <c r="S99" s="11">
        <v>41298.90625</v>
      </c>
      <c r="T99" s="11">
        <v>43428.71875</v>
      </c>
      <c r="U99" s="11">
        <v>45531.882812000003</v>
      </c>
      <c r="V99" s="11">
        <v>47632.226562000003</v>
      </c>
      <c r="W99" s="11">
        <v>49727.851562000003</v>
      </c>
      <c r="X99" s="11">
        <v>51836.96875</v>
      </c>
      <c r="Y99" s="11">
        <v>53951.042969000002</v>
      </c>
      <c r="Z99" s="11">
        <v>56081.140625</v>
      </c>
      <c r="AA99" s="11">
        <v>58215.558594000002</v>
      </c>
      <c r="AB99" s="11">
        <v>60347.699219000002</v>
      </c>
      <c r="AC99" s="11">
        <v>62491.265625</v>
      </c>
      <c r="AD99" s="9">
        <v>0.101081</v>
      </c>
    </row>
    <row r="100" spans="1:30" ht="15" customHeight="1" x14ac:dyDescent="0.25">
      <c r="A100" s="81" t="s">
        <v>114</v>
      </c>
      <c r="B100" s="8" t="s">
        <v>115</v>
      </c>
      <c r="C100" s="11">
        <v>787.83880599999998</v>
      </c>
      <c r="D100" s="11">
        <v>1493.8914789999999</v>
      </c>
      <c r="E100" s="11">
        <v>2223.9750979999999</v>
      </c>
      <c r="F100" s="11">
        <v>2223.9750979999999</v>
      </c>
      <c r="G100" s="11">
        <v>2223.9750979999999</v>
      </c>
      <c r="H100" s="11">
        <v>2223.9750979999999</v>
      </c>
      <c r="I100" s="11">
        <v>2223.9753420000002</v>
      </c>
      <c r="J100" s="11">
        <v>2223.9765619999998</v>
      </c>
      <c r="K100" s="11">
        <v>2223.9809570000002</v>
      </c>
      <c r="L100" s="11">
        <v>2226.8718260000001</v>
      </c>
      <c r="M100" s="11">
        <v>2231.8959960000002</v>
      </c>
      <c r="N100" s="11">
        <v>2239.5625</v>
      </c>
      <c r="O100" s="11">
        <v>2249.0041500000002</v>
      </c>
      <c r="P100" s="11">
        <v>2259.9323730000001</v>
      </c>
      <c r="Q100" s="11">
        <v>2271.595703</v>
      </c>
      <c r="R100" s="11">
        <v>2283.961914</v>
      </c>
      <c r="S100" s="11">
        <v>2296.9892580000001</v>
      </c>
      <c r="T100" s="11">
        <v>2310.188721</v>
      </c>
      <c r="U100" s="11">
        <v>2323.3544919999999</v>
      </c>
      <c r="V100" s="11">
        <v>2336.9726559999999</v>
      </c>
      <c r="W100" s="11">
        <v>2351.1303710000002</v>
      </c>
      <c r="X100" s="11">
        <v>2365.9360350000002</v>
      </c>
      <c r="Y100" s="11">
        <v>2380.8427729999999</v>
      </c>
      <c r="Z100" s="11">
        <v>2395.7409670000002</v>
      </c>
      <c r="AA100" s="11">
        <v>2410.6977539999998</v>
      </c>
      <c r="AB100" s="11">
        <v>2425.6572270000001</v>
      </c>
      <c r="AC100" s="11">
        <v>2440.5258789999998</v>
      </c>
      <c r="AD100" s="9">
        <v>1.9827000000000001E-2</v>
      </c>
    </row>
    <row r="101" spans="1:30" ht="15" customHeight="1" x14ac:dyDescent="0.25">
      <c r="A101" s="81" t="s">
        <v>116</v>
      </c>
      <c r="B101" s="8" t="s">
        <v>117</v>
      </c>
      <c r="C101" s="11">
        <v>4472.8491210000002</v>
      </c>
      <c r="D101" s="11">
        <v>7121.7353519999997</v>
      </c>
      <c r="E101" s="11">
        <v>10393.542969</v>
      </c>
      <c r="F101" s="11">
        <v>13407.058594</v>
      </c>
      <c r="G101" s="11">
        <v>16790.951172000001</v>
      </c>
      <c r="H101" s="11">
        <v>20393.201172000001</v>
      </c>
      <c r="I101" s="11">
        <v>24168.982422000001</v>
      </c>
      <c r="J101" s="11">
        <v>27956.972656000002</v>
      </c>
      <c r="K101" s="11">
        <v>30435.882812</v>
      </c>
      <c r="L101" s="11">
        <v>31482.972656000002</v>
      </c>
      <c r="M101" s="11">
        <v>32742.705077999999</v>
      </c>
      <c r="N101" s="11">
        <v>34228.148437999997</v>
      </c>
      <c r="O101" s="11">
        <v>35840.277344000002</v>
      </c>
      <c r="P101" s="11">
        <v>37607.550780999998</v>
      </c>
      <c r="Q101" s="11">
        <v>39468.90625</v>
      </c>
      <c r="R101" s="11">
        <v>41458.167969000002</v>
      </c>
      <c r="S101" s="11">
        <v>43595.90625</v>
      </c>
      <c r="T101" s="11">
        <v>45738.929687999997</v>
      </c>
      <c r="U101" s="11">
        <v>47855.28125</v>
      </c>
      <c r="V101" s="11">
        <v>49969.28125</v>
      </c>
      <c r="W101" s="11">
        <v>52079.132812000003</v>
      </c>
      <c r="X101" s="11">
        <v>54203.191405999998</v>
      </c>
      <c r="Y101" s="11">
        <v>56332.300780999998</v>
      </c>
      <c r="Z101" s="11">
        <v>58477.429687999997</v>
      </c>
      <c r="AA101" s="11">
        <v>60626.9375</v>
      </c>
      <c r="AB101" s="11">
        <v>62774.167969000002</v>
      </c>
      <c r="AC101" s="11">
        <v>64932.742187999997</v>
      </c>
      <c r="AD101" s="9">
        <v>9.2434000000000002E-2</v>
      </c>
    </row>
    <row r="102" spans="1:30" ht="15" customHeight="1" x14ac:dyDescent="0.2">
      <c r="B102" s="7" t="s">
        <v>118</v>
      </c>
    </row>
    <row r="103" spans="1:30" ht="15" customHeight="1" x14ac:dyDescent="0.25">
      <c r="A103" s="81" t="s">
        <v>119</v>
      </c>
      <c r="B103" s="8" t="s">
        <v>110</v>
      </c>
      <c r="C103" s="82">
        <v>0</v>
      </c>
      <c r="D103" s="82">
        <v>0</v>
      </c>
      <c r="E103" s="82">
        <v>0</v>
      </c>
      <c r="F103" s="82">
        <v>0</v>
      </c>
      <c r="G103" s="82">
        <v>0</v>
      </c>
      <c r="H103" s="82">
        <v>0</v>
      </c>
      <c r="I103" s="82">
        <v>0</v>
      </c>
      <c r="J103" s="82">
        <v>0</v>
      </c>
      <c r="K103" s="82">
        <v>0</v>
      </c>
      <c r="L103" s="82">
        <v>0</v>
      </c>
      <c r="M103" s="82">
        <v>0</v>
      </c>
      <c r="N103" s="82">
        <v>0</v>
      </c>
      <c r="O103" s="82">
        <v>5.8200000000000005E-4</v>
      </c>
      <c r="P103" s="82">
        <v>2.4729999999999999E-3</v>
      </c>
      <c r="Q103" s="82">
        <v>7.2750000000000002E-3</v>
      </c>
      <c r="R103" s="82">
        <v>1.7604999999999999E-2</v>
      </c>
      <c r="S103" s="82">
        <v>3.5501999999999999E-2</v>
      </c>
      <c r="T103" s="82">
        <v>6.9112999999999994E-2</v>
      </c>
      <c r="U103" s="82">
        <v>0.12993099999999999</v>
      </c>
      <c r="V103" s="82">
        <v>0.24123900000000001</v>
      </c>
      <c r="W103" s="82">
        <v>0.44581199999999999</v>
      </c>
      <c r="X103" s="82">
        <v>0.82513000000000003</v>
      </c>
      <c r="Y103" s="82">
        <v>1.206923</v>
      </c>
      <c r="Z103" s="82">
        <v>1.5914790000000001</v>
      </c>
      <c r="AA103" s="82">
        <v>1.9789460000000001</v>
      </c>
      <c r="AB103" s="82">
        <v>2.366994</v>
      </c>
      <c r="AC103" s="82">
        <v>2.7594080000000001</v>
      </c>
      <c r="AD103" s="9" t="s">
        <v>111</v>
      </c>
    </row>
    <row r="104" spans="1:30" ht="15" customHeight="1" x14ac:dyDescent="0.25">
      <c r="A104" s="81" t="s">
        <v>120</v>
      </c>
      <c r="B104" s="8" t="s">
        <v>113</v>
      </c>
      <c r="C104" s="11">
        <v>5218.0649409999996</v>
      </c>
      <c r="D104" s="11">
        <v>7920.2587890000004</v>
      </c>
      <c r="E104" s="11">
        <v>11471.245117</v>
      </c>
      <c r="F104" s="11">
        <v>15707.100586</v>
      </c>
      <c r="G104" s="11">
        <v>20498.679688</v>
      </c>
      <c r="H104" s="11">
        <v>25630.849609000001</v>
      </c>
      <c r="I104" s="11">
        <v>31021.671875</v>
      </c>
      <c r="J104" s="11">
        <v>36436.117187999997</v>
      </c>
      <c r="K104" s="11">
        <v>40027.652344000002</v>
      </c>
      <c r="L104" s="11">
        <v>41564.421875</v>
      </c>
      <c r="M104" s="11">
        <v>43407.046875</v>
      </c>
      <c r="N104" s="11">
        <v>45575.808594000002</v>
      </c>
      <c r="O104" s="11">
        <v>47926.574219000002</v>
      </c>
      <c r="P104" s="11">
        <v>50501.613280999998</v>
      </c>
      <c r="Q104" s="11">
        <v>53212.175780999998</v>
      </c>
      <c r="R104" s="11">
        <v>56109.542969000002</v>
      </c>
      <c r="S104" s="11">
        <v>59224.617187999997</v>
      </c>
      <c r="T104" s="11">
        <v>62352.898437999997</v>
      </c>
      <c r="U104" s="11">
        <v>65445.339844000002</v>
      </c>
      <c r="V104" s="11">
        <v>68534.15625</v>
      </c>
      <c r="W104" s="11">
        <v>71617.671875</v>
      </c>
      <c r="X104" s="11">
        <v>74722.1875</v>
      </c>
      <c r="Y104" s="11">
        <v>77834.75</v>
      </c>
      <c r="Z104" s="11">
        <v>80972.210938000004</v>
      </c>
      <c r="AA104" s="11">
        <v>84117.609375</v>
      </c>
      <c r="AB104" s="11">
        <v>87260.75</v>
      </c>
      <c r="AC104" s="11">
        <v>90422.570311999996</v>
      </c>
      <c r="AD104" s="9">
        <v>0.10230400000000001</v>
      </c>
    </row>
    <row r="105" spans="1:30" ht="15" customHeight="1" x14ac:dyDescent="0.25">
      <c r="A105" s="81" t="s">
        <v>121</v>
      </c>
      <c r="B105" s="8" t="s">
        <v>115</v>
      </c>
      <c r="C105" s="11">
        <v>1048.5085449999999</v>
      </c>
      <c r="D105" s="11">
        <v>1960.5507809999999</v>
      </c>
      <c r="E105" s="11">
        <v>2922.0576169999999</v>
      </c>
      <c r="F105" s="11">
        <v>2922.0576169999999</v>
      </c>
      <c r="G105" s="11">
        <v>2922.0576169999999</v>
      </c>
      <c r="H105" s="11">
        <v>2922.0576169999999</v>
      </c>
      <c r="I105" s="11">
        <v>2922.0581050000001</v>
      </c>
      <c r="J105" s="11">
        <v>2922.0598140000002</v>
      </c>
      <c r="K105" s="11">
        <v>2922.0666500000002</v>
      </c>
      <c r="L105" s="11">
        <v>2926.3134770000001</v>
      </c>
      <c r="M105" s="11">
        <v>2933.695068</v>
      </c>
      <c r="N105" s="11">
        <v>2944.95874</v>
      </c>
      <c r="O105" s="11">
        <v>2958.830078</v>
      </c>
      <c r="P105" s="11">
        <v>2974.8852539999998</v>
      </c>
      <c r="Q105" s="11">
        <v>2992.0205080000001</v>
      </c>
      <c r="R105" s="11">
        <v>3010.1879880000001</v>
      </c>
      <c r="S105" s="11">
        <v>3029.3256839999999</v>
      </c>
      <c r="T105" s="11">
        <v>3048.7145999999998</v>
      </c>
      <c r="U105" s="11">
        <v>3068.0505370000001</v>
      </c>
      <c r="V105" s="11">
        <v>3088.045654</v>
      </c>
      <c r="W105" s="11">
        <v>3108.8229980000001</v>
      </c>
      <c r="X105" s="11">
        <v>3130.5307619999999</v>
      </c>
      <c r="Y105" s="11">
        <v>3152.3872070000002</v>
      </c>
      <c r="Z105" s="11">
        <v>3174.2299800000001</v>
      </c>
      <c r="AA105" s="11">
        <v>3196.1591800000001</v>
      </c>
      <c r="AB105" s="11">
        <v>3218.0920409999999</v>
      </c>
      <c r="AC105" s="11">
        <v>3239.890625</v>
      </c>
      <c r="AD105" s="9">
        <v>2.0296000000000002E-2</v>
      </c>
    </row>
    <row r="106" spans="1:30" ht="15" customHeight="1" x14ac:dyDescent="0.25">
      <c r="A106" s="81" t="s">
        <v>122</v>
      </c>
      <c r="B106" s="8" t="s">
        <v>117</v>
      </c>
      <c r="C106" s="11">
        <v>6266.5732420000004</v>
      </c>
      <c r="D106" s="11">
        <v>9880.8095699999994</v>
      </c>
      <c r="E106" s="11">
        <v>14393.302734000001</v>
      </c>
      <c r="F106" s="11">
        <v>18629.158202999999</v>
      </c>
      <c r="G106" s="11">
        <v>23420.738281000002</v>
      </c>
      <c r="H106" s="11">
        <v>28552.90625</v>
      </c>
      <c r="I106" s="11">
        <v>33943.730469000002</v>
      </c>
      <c r="J106" s="11">
        <v>39358.175780999998</v>
      </c>
      <c r="K106" s="11">
        <v>42949.71875</v>
      </c>
      <c r="L106" s="11">
        <v>44490.734375</v>
      </c>
      <c r="M106" s="11">
        <v>46340.742187999997</v>
      </c>
      <c r="N106" s="11">
        <v>48520.765625</v>
      </c>
      <c r="O106" s="11">
        <v>50885.40625</v>
      </c>
      <c r="P106" s="11">
        <v>53476.503905999998</v>
      </c>
      <c r="Q106" s="11">
        <v>56204.203125</v>
      </c>
      <c r="R106" s="11">
        <v>59119.75</v>
      </c>
      <c r="S106" s="11">
        <v>62253.976562000003</v>
      </c>
      <c r="T106" s="11">
        <v>65401.683594000002</v>
      </c>
      <c r="U106" s="11">
        <v>68513.515625</v>
      </c>
      <c r="V106" s="11">
        <v>71622.445311999996</v>
      </c>
      <c r="W106" s="11">
        <v>74726.9375</v>
      </c>
      <c r="X106" s="11">
        <v>77853.546875</v>
      </c>
      <c r="Y106" s="11">
        <v>80988.34375</v>
      </c>
      <c r="Z106" s="11">
        <v>84148.03125</v>
      </c>
      <c r="AA106" s="11">
        <v>87315.742188000004</v>
      </c>
      <c r="AB106" s="11">
        <v>90481.210938000004</v>
      </c>
      <c r="AC106" s="11">
        <v>93665.21875</v>
      </c>
      <c r="AD106" s="9">
        <v>9.4135999999999997E-2</v>
      </c>
    </row>
    <row r="107" spans="1:30" ht="15" customHeight="1" x14ac:dyDescent="0.2">
      <c r="B107" s="7" t="s">
        <v>123</v>
      </c>
    </row>
    <row r="108" spans="1:30" ht="15" customHeight="1" x14ac:dyDescent="0.25">
      <c r="A108" s="81" t="s">
        <v>124</v>
      </c>
      <c r="B108" s="8" t="s">
        <v>125</v>
      </c>
      <c r="C108" s="11">
        <v>126.175209</v>
      </c>
      <c r="D108" s="11">
        <v>167.71672100000001</v>
      </c>
      <c r="E108" s="11">
        <v>238.251373</v>
      </c>
      <c r="F108" s="11">
        <v>331.631958</v>
      </c>
      <c r="G108" s="11">
        <v>511.45065299999999</v>
      </c>
      <c r="H108" s="11">
        <v>737.70764199999996</v>
      </c>
      <c r="I108" s="11">
        <v>1062.5498050000001</v>
      </c>
      <c r="J108" s="11">
        <v>1404.977539</v>
      </c>
      <c r="K108" s="11">
        <v>1675.715698</v>
      </c>
      <c r="L108" s="11">
        <v>1808.942139</v>
      </c>
      <c r="M108" s="11">
        <v>2032.761475</v>
      </c>
      <c r="N108" s="11">
        <v>2301.5822750000002</v>
      </c>
      <c r="O108" s="11">
        <v>2596.3081050000001</v>
      </c>
      <c r="P108" s="11">
        <v>2923.3583979999999</v>
      </c>
      <c r="Q108" s="11">
        <v>3283.8862300000001</v>
      </c>
      <c r="R108" s="11">
        <v>3730.9213869999999</v>
      </c>
      <c r="S108" s="11">
        <v>4203.6953119999998</v>
      </c>
      <c r="T108" s="11">
        <v>4676.5302730000003</v>
      </c>
      <c r="U108" s="11">
        <v>5151.40625</v>
      </c>
      <c r="V108" s="11">
        <v>5624.5834960000002</v>
      </c>
      <c r="W108" s="11">
        <v>6101.1801759999998</v>
      </c>
      <c r="X108" s="11">
        <v>6592.154297</v>
      </c>
      <c r="Y108" s="11">
        <v>7083.2744140000004</v>
      </c>
      <c r="Z108" s="11">
        <v>7576.3549800000001</v>
      </c>
      <c r="AA108" s="11">
        <v>8068.7001950000003</v>
      </c>
      <c r="AB108" s="11">
        <v>8559.1386719999991</v>
      </c>
      <c r="AC108" s="11">
        <v>9050.4931639999995</v>
      </c>
      <c r="AD108" s="9">
        <v>0.172962</v>
      </c>
    </row>
    <row r="109" spans="1:30" ht="15" customHeight="1" x14ac:dyDescent="0.25">
      <c r="A109" s="81" t="s">
        <v>126</v>
      </c>
      <c r="B109" s="8" t="s">
        <v>127</v>
      </c>
      <c r="C109" s="11">
        <v>6140.3984380000002</v>
      </c>
      <c r="D109" s="11">
        <v>9713.0927730000003</v>
      </c>
      <c r="E109" s="11">
        <v>14155.051758</v>
      </c>
      <c r="F109" s="11">
        <v>18297.527343999998</v>
      </c>
      <c r="G109" s="11">
        <v>22909.285156000002</v>
      </c>
      <c r="H109" s="11">
        <v>27815.199218999998</v>
      </c>
      <c r="I109" s="11">
        <v>32881.179687999997</v>
      </c>
      <c r="J109" s="11">
        <v>37953.199219000002</v>
      </c>
      <c r="K109" s="11">
        <v>41274.003905999998</v>
      </c>
      <c r="L109" s="11">
        <v>42681.792969000002</v>
      </c>
      <c r="M109" s="11">
        <v>44307.980469000002</v>
      </c>
      <c r="N109" s="11">
        <v>46219.183594000002</v>
      </c>
      <c r="O109" s="11">
        <v>48289.09375</v>
      </c>
      <c r="P109" s="11">
        <v>50553.144530999998</v>
      </c>
      <c r="Q109" s="11">
        <v>52920.316405999998</v>
      </c>
      <c r="R109" s="11">
        <v>55388.828125</v>
      </c>
      <c r="S109" s="11">
        <v>58050.285155999998</v>
      </c>
      <c r="T109" s="11">
        <v>60725.152344000002</v>
      </c>
      <c r="U109" s="11">
        <v>63362.113280999998</v>
      </c>
      <c r="V109" s="11">
        <v>65997.859375</v>
      </c>
      <c r="W109" s="11">
        <v>68625.757811999996</v>
      </c>
      <c r="X109" s="11">
        <v>71261.390625</v>
      </c>
      <c r="Y109" s="11">
        <v>73905.070311999996</v>
      </c>
      <c r="Z109" s="11">
        <v>76571.679688000004</v>
      </c>
      <c r="AA109" s="11">
        <v>79247.046875</v>
      </c>
      <c r="AB109" s="11">
        <v>81922.070311999996</v>
      </c>
      <c r="AC109" s="11">
        <v>84614.726561999996</v>
      </c>
      <c r="AD109" s="9">
        <v>9.0443999999999997E-2</v>
      </c>
    </row>
    <row r="110" spans="1:30" ht="15" customHeight="1" x14ac:dyDescent="0.2">
      <c r="B110" s="7" t="s">
        <v>128</v>
      </c>
    </row>
    <row r="111" spans="1:30" ht="15" customHeight="1" x14ac:dyDescent="0.25">
      <c r="A111" s="81" t="s">
        <v>129</v>
      </c>
      <c r="B111" s="8" t="s">
        <v>110</v>
      </c>
      <c r="C111" s="82">
        <v>0</v>
      </c>
      <c r="D111" s="82">
        <v>0</v>
      </c>
      <c r="E111" s="82">
        <v>0</v>
      </c>
      <c r="F111" s="82">
        <v>0</v>
      </c>
      <c r="G111" s="82">
        <v>0</v>
      </c>
      <c r="H111" s="82">
        <v>0</v>
      </c>
      <c r="I111" s="82">
        <v>0</v>
      </c>
      <c r="J111" s="82">
        <v>0</v>
      </c>
      <c r="K111" s="82">
        <v>0</v>
      </c>
      <c r="L111" s="82">
        <v>0</v>
      </c>
      <c r="M111" s="82">
        <v>0</v>
      </c>
      <c r="N111" s="82">
        <v>0</v>
      </c>
      <c r="O111" s="82">
        <v>5.0000000000000004E-6</v>
      </c>
      <c r="P111" s="82">
        <v>2.0999999999999999E-5</v>
      </c>
      <c r="Q111" s="82">
        <v>6.0999999999999999E-5</v>
      </c>
      <c r="R111" s="82">
        <v>1.47E-4</v>
      </c>
      <c r="S111" s="82">
        <v>2.9500000000000001E-4</v>
      </c>
      <c r="T111" s="82">
        <v>5.7399999999999997E-4</v>
      </c>
      <c r="U111" s="82">
        <v>1.075E-3</v>
      </c>
      <c r="V111" s="82">
        <v>1.9880000000000002E-3</v>
      </c>
      <c r="W111" s="82">
        <v>3.6579999999999998E-3</v>
      </c>
      <c r="X111" s="82">
        <v>6.7390000000000002E-3</v>
      </c>
      <c r="Y111" s="82">
        <v>9.8410000000000008E-3</v>
      </c>
      <c r="Z111" s="82">
        <v>1.2965000000000001E-2</v>
      </c>
      <c r="AA111" s="82">
        <v>1.6112999999999999E-2</v>
      </c>
      <c r="AB111" s="82">
        <v>1.9265000000000001E-2</v>
      </c>
      <c r="AC111" s="82">
        <v>2.2453000000000001E-2</v>
      </c>
      <c r="AD111" s="9" t="s">
        <v>111</v>
      </c>
    </row>
    <row r="112" spans="1:30" ht="15" customHeight="1" x14ac:dyDescent="0.25">
      <c r="A112" s="81" t="s">
        <v>130</v>
      </c>
      <c r="B112" s="8" t="s">
        <v>113</v>
      </c>
      <c r="C112" s="11">
        <v>49.785553</v>
      </c>
      <c r="D112" s="11">
        <v>75.567183999999997</v>
      </c>
      <c r="E112" s="11">
        <v>109.44712800000001</v>
      </c>
      <c r="F112" s="11">
        <v>149.86144999999999</v>
      </c>
      <c r="G112" s="11">
        <v>195.57788099999999</v>
      </c>
      <c r="H112" s="11">
        <v>244.54390000000001</v>
      </c>
      <c r="I112" s="11">
        <v>295.97775300000001</v>
      </c>
      <c r="J112" s="11">
        <v>347.63696299999998</v>
      </c>
      <c r="K112" s="11">
        <v>381.90380900000002</v>
      </c>
      <c r="L112" s="11">
        <v>396.56616200000002</v>
      </c>
      <c r="M112" s="11">
        <v>414.14657599999998</v>
      </c>
      <c r="N112" s="11">
        <v>434.83874500000002</v>
      </c>
      <c r="O112" s="11">
        <v>457.26739500000002</v>
      </c>
      <c r="P112" s="11">
        <v>481.83587599999998</v>
      </c>
      <c r="Q112" s="11">
        <v>507.69726600000001</v>
      </c>
      <c r="R112" s="11">
        <v>535.34112500000003</v>
      </c>
      <c r="S112" s="11">
        <v>565.06207300000005</v>
      </c>
      <c r="T112" s="11">
        <v>594.90893600000004</v>
      </c>
      <c r="U112" s="11">
        <v>624.41400099999998</v>
      </c>
      <c r="V112" s="11">
        <v>653.88445999999999</v>
      </c>
      <c r="W112" s="11">
        <v>683.30419900000004</v>
      </c>
      <c r="X112" s="11">
        <v>712.92449999999997</v>
      </c>
      <c r="Y112" s="11">
        <v>742.62133800000004</v>
      </c>
      <c r="Z112" s="11">
        <v>772.55578600000001</v>
      </c>
      <c r="AA112" s="11">
        <v>802.56604000000004</v>
      </c>
      <c r="AB112" s="11">
        <v>832.55480999999997</v>
      </c>
      <c r="AC112" s="11">
        <v>862.72161900000003</v>
      </c>
      <c r="AD112" s="9">
        <v>0.10230400000000001</v>
      </c>
    </row>
    <row r="113" spans="1:30" ht="15" customHeight="1" x14ac:dyDescent="0.25">
      <c r="A113" s="81" t="s">
        <v>131</v>
      </c>
      <c r="B113" s="8" t="s">
        <v>115</v>
      </c>
      <c r="C113" s="11">
        <v>10.003819999999999</v>
      </c>
      <c r="D113" s="11">
        <v>18.705614000000001</v>
      </c>
      <c r="E113" s="11">
        <v>27.879349000000001</v>
      </c>
      <c r="F113" s="11">
        <v>27.879349000000001</v>
      </c>
      <c r="G113" s="11">
        <v>27.879349000000001</v>
      </c>
      <c r="H113" s="11">
        <v>27.879349000000001</v>
      </c>
      <c r="I113" s="11">
        <v>27.879352999999998</v>
      </c>
      <c r="J113" s="11">
        <v>27.879367999999999</v>
      </c>
      <c r="K113" s="11">
        <v>27.879432999999999</v>
      </c>
      <c r="L113" s="11">
        <v>27.919955999999999</v>
      </c>
      <c r="M113" s="11">
        <v>27.990379000000001</v>
      </c>
      <c r="N113" s="11">
        <v>28.097847000000002</v>
      </c>
      <c r="O113" s="11">
        <v>28.230194000000001</v>
      </c>
      <c r="P113" s="11">
        <v>28.383385000000001</v>
      </c>
      <c r="Q113" s="11">
        <v>28.546866999999999</v>
      </c>
      <c r="R113" s="11">
        <v>28.720203000000001</v>
      </c>
      <c r="S113" s="11">
        <v>28.902795999999999</v>
      </c>
      <c r="T113" s="11">
        <v>29.087788</v>
      </c>
      <c r="U113" s="11">
        <v>29.272268</v>
      </c>
      <c r="V113" s="11">
        <v>29.463042999999999</v>
      </c>
      <c r="W113" s="11">
        <v>29.661277999999999</v>
      </c>
      <c r="X113" s="11">
        <v>29.868390999999999</v>
      </c>
      <c r="Y113" s="11">
        <v>30.076927000000001</v>
      </c>
      <c r="Z113" s="11">
        <v>30.285332</v>
      </c>
      <c r="AA113" s="11">
        <v>30.494553</v>
      </c>
      <c r="AB113" s="11">
        <v>30.703814999999999</v>
      </c>
      <c r="AC113" s="11">
        <v>30.911792999999999</v>
      </c>
      <c r="AD113" s="9">
        <v>2.0296000000000002E-2</v>
      </c>
    </row>
    <row r="114" spans="1:30" ht="15" customHeight="1" x14ac:dyDescent="0.25">
      <c r="A114" s="81" t="s">
        <v>132</v>
      </c>
      <c r="B114" s="8" t="s">
        <v>117</v>
      </c>
      <c r="C114" s="11">
        <v>59.789375</v>
      </c>
      <c r="D114" s="11">
        <v>94.272796999999997</v>
      </c>
      <c r="E114" s="11">
        <v>137.32647700000001</v>
      </c>
      <c r="F114" s="11">
        <v>177.74079900000001</v>
      </c>
      <c r="G114" s="11">
        <v>223.45723000000001</v>
      </c>
      <c r="H114" s="11">
        <v>272.423248</v>
      </c>
      <c r="I114" s="11">
        <v>323.85711700000002</v>
      </c>
      <c r="J114" s="11">
        <v>375.51632699999999</v>
      </c>
      <c r="K114" s="11">
        <v>409.78323399999999</v>
      </c>
      <c r="L114" s="11">
        <v>424.48611499999998</v>
      </c>
      <c r="M114" s="11">
        <v>442.13696299999998</v>
      </c>
      <c r="N114" s="11">
        <v>462.93658399999998</v>
      </c>
      <c r="O114" s="11">
        <v>485.497589</v>
      </c>
      <c r="P114" s="11">
        <v>510.21929899999998</v>
      </c>
      <c r="Q114" s="11">
        <v>536.24420199999997</v>
      </c>
      <c r="R114" s="11">
        <v>564.06146200000001</v>
      </c>
      <c r="S114" s="11">
        <v>593.965149</v>
      </c>
      <c r="T114" s="11">
        <v>623.997253</v>
      </c>
      <c r="U114" s="11">
        <v>653.68737799999997</v>
      </c>
      <c r="V114" s="11">
        <v>683.34948699999995</v>
      </c>
      <c r="W114" s="11">
        <v>712.96911599999999</v>
      </c>
      <c r="X114" s="11">
        <v>742.799622</v>
      </c>
      <c r="Y114" s="11">
        <v>772.70806900000002</v>
      </c>
      <c r="Z114" s="11">
        <v>802.85406499999999</v>
      </c>
      <c r="AA114" s="11">
        <v>833.07672100000002</v>
      </c>
      <c r="AB114" s="11">
        <v>863.27789299999995</v>
      </c>
      <c r="AC114" s="11">
        <v>893.65588400000001</v>
      </c>
      <c r="AD114" s="9">
        <v>9.4135999999999997E-2</v>
      </c>
    </row>
    <row r="115" spans="1:30" ht="15" customHeight="1" thickBot="1" x14ac:dyDescent="0.25"/>
    <row r="116" spans="1:30" ht="15" customHeight="1" x14ac:dyDescent="0.2">
      <c r="B116" s="57" t="s">
        <v>457</v>
      </c>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row>
    <row r="117" spans="1:30" ht="15" customHeight="1" x14ac:dyDescent="0.2">
      <c r="B117" s="80" t="s">
        <v>456</v>
      </c>
    </row>
    <row r="118" spans="1:30" ht="15" customHeight="1" x14ac:dyDescent="0.2">
      <c r="B118" s="80" t="s">
        <v>455</v>
      </c>
    </row>
    <row r="119" spans="1:30" ht="15" customHeight="1" x14ac:dyDescent="0.2">
      <c r="B119" s="80" t="s">
        <v>133</v>
      </c>
    </row>
    <row r="120" spans="1:30" ht="15" customHeight="1" x14ac:dyDescent="0.2">
      <c r="B120" s="80" t="s">
        <v>134</v>
      </c>
    </row>
    <row r="121" spans="1:30" ht="15" customHeight="1" x14ac:dyDescent="0.2">
      <c r="B121" s="80" t="s">
        <v>135</v>
      </c>
    </row>
    <row r="122" spans="1:30" ht="15" customHeight="1" x14ac:dyDescent="0.2">
      <c r="B122" s="80" t="s">
        <v>136</v>
      </c>
    </row>
    <row r="123" spans="1:30" ht="15" customHeight="1" x14ac:dyDescent="0.2">
      <c r="B123" s="80" t="s">
        <v>137</v>
      </c>
    </row>
    <row r="124" spans="1:30" ht="15" customHeight="1" x14ac:dyDescent="0.2">
      <c r="B124" s="80" t="s">
        <v>454</v>
      </c>
    </row>
    <row r="125" spans="1:30" ht="15" customHeight="1" x14ac:dyDescent="0.2">
      <c r="B125" s="80" t="s">
        <v>138</v>
      </c>
    </row>
    <row r="126" spans="1:30" ht="15" customHeight="1" x14ac:dyDescent="0.2">
      <c r="B126" s="80" t="s">
        <v>453</v>
      </c>
    </row>
    <row r="127" spans="1:30" ht="15" customHeight="1" x14ac:dyDescent="0.2">
      <c r="B127" s="80" t="s">
        <v>139</v>
      </c>
    </row>
    <row r="128" spans="1:30" ht="15" customHeight="1" x14ac:dyDescent="0.2">
      <c r="B128" s="80" t="s">
        <v>452</v>
      </c>
    </row>
    <row r="129" spans="2:2" ht="15" customHeight="1" x14ac:dyDescent="0.2">
      <c r="B129" s="80" t="s">
        <v>140</v>
      </c>
    </row>
    <row r="130" spans="2:2" ht="15" customHeight="1" x14ac:dyDescent="0.2">
      <c r="B130" s="80" t="s">
        <v>451</v>
      </c>
    </row>
    <row r="131" spans="2:2" ht="15" customHeight="1" x14ac:dyDescent="0.2">
      <c r="B131" s="80" t="s">
        <v>141</v>
      </c>
    </row>
    <row r="132" spans="2:2" ht="15" customHeight="1" x14ac:dyDescent="0.2">
      <c r="B132" s="80" t="s">
        <v>450</v>
      </c>
    </row>
    <row r="133" spans="2:2" ht="15" customHeight="1" x14ac:dyDescent="0.2">
      <c r="B133" s="80" t="s">
        <v>142</v>
      </c>
    </row>
    <row r="134" spans="2:2" ht="15" customHeight="1" x14ac:dyDescent="0.2">
      <c r="B134" s="80" t="s">
        <v>143</v>
      </c>
    </row>
    <row r="135" spans="2:2" ht="15" customHeight="1" x14ac:dyDescent="0.2">
      <c r="B135" s="80" t="s">
        <v>449</v>
      </c>
    </row>
    <row r="136" spans="2:2" ht="15" customHeight="1" x14ac:dyDescent="0.2">
      <c r="B136" s="80" t="s">
        <v>144</v>
      </c>
    </row>
    <row r="137" spans="2:2" ht="15" customHeight="1" x14ac:dyDescent="0.2">
      <c r="B137" s="80" t="s">
        <v>448</v>
      </c>
    </row>
    <row r="138" spans="2:2" ht="15" customHeight="1" x14ac:dyDescent="0.2">
      <c r="B138" s="80" t="s">
        <v>145</v>
      </c>
    </row>
    <row r="139" spans="2:2" ht="15" customHeight="1" x14ac:dyDescent="0.2">
      <c r="B139" s="80" t="s">
        <v>447</v>
      </c>
    </row>
    <row r="140" spans="2:2" ht="15" customHeight="1" x14ac:dyDescent="0.2">
      <c r="B140" s="80" t="s">
        <v>446</v>
      </c>
    </row>
    <row r="141" spans="2:2" ht="15" customHeight="1" x14ac:dyDescent="0.2">
      <c r="B141" s="80" t="s">
        <v>445</v>
      </c>
    </row>
    <row r="142" spans="2:2" ht="15" customHeight="1" x14ac:dyDescent="0.2">
      <c r="B142" s="80" t="s">
        <v>444</v>
      </c>
    </row>
  </sheetData>
  <mergeCells count="1">
    <mergeCell ref="B116:AD116"/>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7" defaultRowHeight="15" customHeight="1" x14ac:dyDescent="0.2"/>
  <cols>
    <col min="1" max="1" width="18.25" style="79" hidden="1" customWidth="1"/>
    <col min="2" max="2" width="40" style="79" customWidth="1"/>
    <col min="3" max="16384" width="7" style="79"/>
  </cols>
  <sheetData>
    <row r="1" spans="1:30" ht="15" customHeight="1" thickBot="1" x14ac:dyDescent="0.25">
      <c r="B1" s="5" t="s">
        <v>468</v>
      </c>
      <c r="C1" s="6">
        <v>2014</v>
      </c>
      <c r="D1" s="6">
        <v>2015</v>
      </c>
      <c r="E1" s="6">
        <v>2016</v>
      </c>
      <c r="F1" s="6">
        <v>2017</v>
      </c>
      <c r="G1" s="6">
        <v>2018</v>
      </c>
      <c r="H1" s="6">
        <v>2019</v>
      </c>
      <c r="I1" s="6">
        <v>2020</v>
      </c>
      <c r="J1" s="6">
        <v>2021</v>
      </c>
      <c r="K1" s="6">
        <v>2022</v>
      </c>
      <c r="L1" s="6">
        <v>2023</v>
      </c>
      <c r="M1" s="6">
        <v>2024</v>
      </c>
      <c r="N1" s="6">
        <v>2025</v>
      </c>
      <c r="O1" s="6">
        <v>2026</v>
      </c>
      <c r="P1" s="6">
        <v>2027</v>
      </c>
      <c r="Q1" s="6">
        <v>2028</v>
      </c>
      <c r="R1" s="6">
        <v>2029</v>
      </c>
      <c r="S1" s="6">
        <v>2030</v>
      </c>
      <c r="T1" s="6">
        <v>2031</v>
      </c>
      <c r="U1" s="6">
        <v>2032</v>
      </c>
      <c r="V1" s="6">
        <v>2033</v>
      </c>
      <c r="W1" s="6">
        <v>2034</v>
      </c>
      <c r="X1" s="6">
        <v>2035</v>
      </c>
      <c r="Y1" s="6">
        <v>2036</v>
      </c>
      <c r="Z1" s="6">
        <v>2037</v>
      </c>
      <c r="AA1" s="6">
        <v>2038</v>
      </c>
      <c r="AB1" s="6">
        <v>2039</v>
      </c>
      <c r="AC1" s="6">
        <v>2040</v>
      </c>
    </row>
    <row r="2" spans="1:30" ht="15" customHeight="1" thickTop="1" x14ac:dyDescent="0.2"/>
    <row r="3" spans="1:30" ht="15" customHeight="1" x14ac:dyDescent="0.2">
      <c r="C3" s="87" t="s">
        <v>467</v>
      </c>
      <c r="D3" s="87" t="s">
        <v>466</v>
      </c>
      <c r="E3" s="87"/>
      <c r="F3" s="87"/>
      <c r="G3" s="87"/>
    </row>
    <row r="4" spans="1:30" ht="15" customHeight="1" x14ac:dyDescent="0.2">
      <c r="C4" s="87" t="s">
        <v>465</v>
      </c>
      <c r="D4" s="87" t="s">
        <v>464</v>
      </c>
      <c r="E4" s="87"/>
      <c r="F4" s="87"/>
      <c r="G4" s="87" t="s">
        <v>463</v>
      </c>
    </row>
    <row r="5" spans="1:30" ht="15" customHeight="1" x14ac:dyDescent="0.2">
      <c r="C5" s="87" t="s">
        <v>462</v>
      </c>
      <c r="D5" s="87" t="s">
        <v>461</v>
      </c>
      <c r="E5" s="87"/>
      <c r="F5" s="87"/>
      <c r="G5" s="87"/>
    </row>
    <row r="6" spans="1:30" ht="15" customHeight="1" x14ac:dyDescent="0.2">
      <c r="C6" s="87" t="s">
        <v>460</v>
      </c>
      <c r="D6" s="87"/>
      <c r="E6" s="87" t="s">
        <v>459</v>
      </c>
      <c r="F6" s="87"/>
      <c r="G6" s="87"/>
    </row>
    <row r="10" spans="1:30" ht="15" customHeight="1" x14ac:dyDescent="0.25">
      <c r="A10" s="81" t="s">
        <v>146</v>
      </c>
      <c r="B10" s="4" t="s">
        <v>147</v>
      </c>
    </row>
    <row r="11" spans="1:30" ht="15" customHeight="1" x14ac:dyDescent="0.2">
      <c r="B11" s="5" t="s">
        <v>5</v>
      </c>
    </row>
    <row r="12" spans="1:30" ht="15" customHeight="1" x14ac:dyDescent="0.2">
      <c r="B12" s="5" t="s">
        <v>5</v>
      </c>
      <c r="C12" s="86" t="s">
        <v>5</v>
      </c>
      <c r="D12" s="86" t="s">
        <v>5</v>
      </c>
      <c r="E12" s="86" t="s">
        <v>5</v>
      </c>
      <c r="F12" s="86" t="s">
        <v>5</v>
      </c>
      <c r="G12" s="86" t="s">
        <v>5</v>
      </c>
      <c r="H12" s="86" t="s">
        <v>5</v>
      </c>
      <c r="I12" s="86" t="s">
        <v>5</v>
      </c>
      <c r="J12" s="86" t="s">
        <v>5</v>
      </c>
      <c r="K12" s="86" t="s">
        <v>5</v>
      </c>
      <c r="L12" s="86" t="s">
        <v>5</v>
      </c>
      <c r="M12" s="86" t="s">
        <v>5</v>
      </c>
      <c r="N12" s="86" t="s">
        <v>5</v>
      </c>
      <c r="O12" s="86" t="s">
        <v>5</v>
      </c>
      <c r="P12" s="86" t="s">
        <v>5</v>
      </c>
      <c r="Q12" s="86" t="s">
        <v>5</v>
      </c>
      <c r="R12" s="86" t="s">
        <v>5</v>
      </c>
      <c r="S12" s="86" t="s">
        <v>5</v>
      </c>
      <c r="T12" s="86" t="s">
        <v>5</v>
      </c>
      <c r="U12" s="86" t="s">
        <v>5</v>
      </c>
      <c r="V12" s="86" t="s">
        <v>5</v>
      </c>
      <c r="W12" s="86" t="s">
        <v>5</v>
      </c>
      <c r="X12" s="86" t="s">
        <v>5</v>
      </c>
      <c r="Y12" s="86" t="s">
        <v>5</v>
      </c>
      <c r="Z12" s="86" t="s">
        <v>5</v>
      </c>
      <c r="AA12" s="86" t="s">
        <v>5</v>
      </c>
      <c r="AB12" s="86" t="s">
        <v>5</v>
      </c>
      <c r="AC12" s="86" t="s">
        <v>5</v>
      </c>
      <c r="AD12" s="86" t="s">
        <v>458</v>
      </c>
    </row>
    <row r="13" spans="1:30" ht="15" customHeight="1" thickBot="1" x14ac:dyDescent="0.25">
      <c r="B13" s="6" t="s">
        <v>148</v>
      </c>
      <c r="C13" s="6">
        <v>2014</v>
      </c>
      <c r="D13" s="6">
        <v>2015</v>
      </c>
      <c r="E13" s="6">
        <v>2016</v>
      </c>
      <c r="F13" s="6">
        <v>2017</v>
      </c>
      <c r="G13" s="6">
        <v>2018</v>
      </c>
      <c r="H13" s="6">
        <v>2019</v>
      </c>
      <c r="I13" s="6">
        <v>2020</v>
      </c>
      <c r="J13" s="6">
        <v>2021</v>
      </c>
      <c r="K13" s="6">
        <v>2022</v>
      </c>
      <c r="L13" s="6">
        <v>2023</v>
      </c>
      <c r="M13" s="6">
        <v>2024</v>
      </c>
      <c r="N13" s="6">
        <v>2025</v>
      </c>
      <c r="O13" s="6">
        <v>2026</v>
      </c>
      <c r="P13" s="6">
        <v>2027</v>
      </c>
      <c r="Q13" s="6">
        <v>2028</v>
      </c>
      <c r="R13" s="6">
        <v>2029</v>
      </c>
      <c r="S13" s="6">
        <v>2030</v>
      </c>
      <c r="T13" s="6">
        <v>2031</v>
      </c>
      <c r="U13" s="6">
        <v>2032</v>
      </c>
      <c r="V13" s="6">
        <v>2033</v>
      </c>
      <c r="W13" s="6">
        <v>2034</v>
      </c>
      <c r="X13" s="6">
        <v>2035</v>
      </c>
      <c r="Y13" s="6">
        <v>2036</v>
      </c>
      <c r="Z13" s="6">
        <v>2037</v>
      </c>
      <c r="AA13" s="6">
        <v>2038</v>
      </c>
      <c r="AB13" s="6">
        <v>2039</v>
      </c>
      <c r="AC13" s="6">
        <v>2040</v>
      </c>
      <c r="AD13" s="6">
        <v>2040</v>
      </c>
    </row>
    <row r="14" spans="1:30" ht="15" customHeight="1" thickTop="1" x14ac:dyDescent="0.2"/>
    <row r="15" spans="1:30" ht="15" customHeight="1" x14ac:dyDescent="0.2">
      <c r="B15" s="7" t="s">
        <v>149</v>
      </c>
    </row>
    <row r="16" spans="1:30" ht="15" customHeight="1" x14ac:dyDescent="0.2">
      <c r="B16" s="7" t="s">
        <v>150</v>
      </c>
    </row>
    <row r="17" spans="1:30" ht="15" customHeight="1" x14ac:dyDescent="0.25">
      <c r="A17" s="81" t="s">
        <v>151</v>
      </c>
      <c r="B17" s="8" t="s">
        <v>152</v>
      </c>
      <c r="C17" s="82">
        <v>0.62856500000000004</v>
      </c>
      <c r="D17" s="82">
        <v>0.62581900000000001</v>
      </c>
      <c r="E17" s="82">
        <v>0.64029100000000005</v>
      </c>
      <c r="F17" s="82">
        <v>0.64351899999999995</v>
      </c>
      <c r="G17" s="82">
        <v>0.63720900000000003</v>
      </c>
      <c r="H17" s="82">
        <v>0.62802500000000006</v>
      </c>
      <c r="I17" s="82">
        <v>0.62287099999999995</v>
      </c>
      <c r="J17" s="82">
        <v>0.62108300000000005</v>
      </c>
      <c r="K17" s="82">
        <v>0.62144500000000003</v>
      </c>
      <c r="L17" s="82">
        <v>0.62176399999999998</v>
      </c>
      <c r="M17" s="82">
        <v>0.62214400000000003</v>
      </c>
      <c r="N17" s="82">
        <v>0.62222100000000002</v>
      </c>
      <c r="O17" s="82">
        <v>0.62319199999999997</v>
      </c>
      <c r="P17" s="82">
        <v>0.62465000000000004</v>
      </c>
      <c r="Q17" s="82">
        <v>0.626444</v>
      </c>
      <c r="R17" s="82">
        <v>0.627996</v>
      </c>
      <c r="S17" s="82">
        <v>0.62904400000000005</v>
      </c>
      <c r="T17" s="82">
        <v>0.63062200000000002</v>
      </c>
      <c r="U17" s="82">
        <v>0.63263800000000003</v>
      </c>
      <c r="V17" s="82">
        <v>0.634745</v>
      </c>
      <c r="W17" s="82">
        <v>0.63684300000000005</v>
      </c>
      <c r="X17" s="82">
        <v>0.63934599999999997</v>
      </c>
      <c r="Y17" s="82">
        <v>0.64149999999999996</v>
      </c>
      <c r="Z17" s="82">
        <v>0.64377600000000001</v>
      </c>
      <c r="AA17" s="82">
        <v>0.64591399999999999</v>
      </c>
      <c r="AB17" s="82">
        <v>0.64811700000000005</v>
      </c>
      <c r="AC17" s="82">
        <v>0.65053700000000003</v>
      </c>
      <c r="AD17" s="9">
        <v>1.5510000000000001E-3</v>
      </c>
    </row>
    <row r="18" spans="1:30" ht="15" customHeight="1" x14ac:dyDescent="0.25">
      <c r="A18" s="81" t="s">
        <v>153</v>
      </c>
      <c r="B18" s="8" t="s">
        <v>154</v>
      </c>
      <c r="C18" s="82">
        <v>1.11063</v>
      </c>
      <c r="D18" s="82">
        <v>1.1120950000000001</v>
      </c>
      <c r="E18" s="82">
        <v>1.132881</v>
      </c>
      <c r="F18" s="82">
        <v>1.1431750000000001</v>
      </c>
      <c r="G18" s="82">
        <v>1.1384559999999999</v>
      </c>
      <c r="H18" s="82">
        <v>1.1303840000000001</v>
      </c>
      <c r="I18" s="82">
        <v>1.12401</v>
      </c>
      <c r="J18" s="82">
        <v>1.123351</v>
      </c>
      <c r="K18" s="82">
        <v>1.1262700000000001</v>
      </c>
      <c r="L18" s="82">
        <v>1.1287050000000001</v>
      </c>
      <c r="M18" s="82">
        <v>1.131337</v>
      </c>
      <c r="N18" s="82">
        <v>1.1333549999999999</v>
      </c>
      <c r="O18" s="82">
        <v>1.13714</v>
      </c>
      <c r="P18" s="82">
        <v>1.1420189999999999</v>
      </c>
      <c r="Q18" s="82">
        <v>1.147472</v>
      </c>
      <c r="R18" s="82">
        <v>1.1526179999999999</v>
      </c>
      <c r="S18" s="82">
        <v>1.1558379999999999</v>
      </c>
      <c r="T18" s="82">
        <v>1.1602509999999999</v>
      </c>
      <c r="U18" s="82">
        <v>1.165527</v>
      </c>
      <c r="V18" s="82">
        <v>1.171125</v>
      </c>
      <c r="W18" s="82">
        <v>1.176795</v>
      </c>
      <c r="X18" s="82">
        <v>1.1832510000000001</v>
      </c>
      <c r="Y18" s="82">
        <v>1.189087</v>
      </c>
      <c r="Z18" s="82">
        <v>1.1951700000000001</v>
      </c>
      <c r="AA18" s="82">
        <v>1.2009639999999999</v>
      </c>
      <c r="AB18" s="82">
        <v>1.2065790000000001</v>
      </c>
      <c r="AC18" s="82">
        <v>1.2123870000000001</v>
      </c>
      <c r="AD18" s="9">
        <v>3.46E-3</v>
      </c>
    </row>
    <row r="19" spans="1:30" ht="15" customHeight="1" x14ac:dyDescent="0.25">
      <c r="A19" s="81" t="s">
        <v>155</v>
      </c>
      <c r="B19" s="8" t="s">
        <v>156</v>
      </c>
      <c r="C19" s="82">
        <v>0.27969100000000002</v>
      </c>
      <c r="D19" s="82">
        <v>0.28055799999999997</v>
      </c>
      <c r="E19" s="82">
        <v>0.28237800000000002</v>
      </c>
      <c r="F19" s="82">
        <v>0.28258</v>
      </c>
      <c r="G19" s="82">
        <v>0.28172599999999998</v>
      </c>
      <c r="H19" s="82">
        <v>0.28027000000000002</v>
      </c>
      <c r="I19" s="82">
        <v>0.27948499999999998</v>
      </c>
      <c r="J19" s="82">
        <v>0.27954699999999999</v>
      </c>
      <c r="K19" s="82">
        <v>0.27963399999999999</v>
      </c>
      <c r="L19" s="82">
        <v>0.27992600000000001</v>
      </c>
      <c r="M19" s="82">
        <v>0.28038800000000003</v>
      </c>
      <c r="N19" s="82">
        <v>0.28092699999999998</v>
      </c>
      <c r="O19" s="82">
        <v>0.281864</v>
      </c>
      <c r="P19" s="82">
        <v>0.28307900000000003</v>
      </c>
      <c r="Q19" s="82">
        <v>0.28449200000000002</v>
      </c>
      <c r="R19" s="82">
        <v>0.28593800000000003</v>
      </c>
      <c r="S19" s="82">
        <v>0.28681200000000001</v>
      </c>
      <c r="T19" s="82">
        <v>0.288045</v>
      </c>
      <c r="U19" s="82">
        <v>0.28964899999999999</v>
      </c>
      <c r="V19" s="82">
        <v>0.29144999999999999</v>
      </c>
      <c r="W19" s="82">
        <v>0.293375</v>
      </c>
      <c r="X19" s="82">
        <v>0.29548200000000002</v>
      </c>
      <c r="Y19" s="82">
        <v>0.29759000000000002</v>
      </c>
      <c r="Z19" s="82">
        <v>0.29978100000000002</v>
      </c>
      <c r="AA19" s="82">
        <v>0.30197499999999999</v>
      </c>
      <c r="AB19" s="82">
        <v>0.304205</v>
      </c>
      <c r="AC19" s="82">
        <v>0.306587</v>
      </c>
      <c r="AD19" s="9">
        <v>3.555E-3</v>
      </c>
    </row>
    <row r="20" spans="1:30" ht="15" customHeight="1" x14ac:dyDescent="0.25">
      <c r="A20" s="81" t="s">
        <v>157</v>
      </c>
      <c r="B20" s="8" t="s">
        <v>158</v>
      </c>
      <c r="C20" s="82">
        <v>0.46981899999999999</v>
      </c>
      <c r="D20" s="82">
        <v>0.47075</v>
      </c>
      <c r="E20" s="82">
        <v>0.47647699999999998</v>
      </c>
      <c r="F20" s="82">
        <v>0.47863299999999998</v>
      </c>
      <c r="G20" s="82">
        <v>0.47568700000000003</v>
      </c>
      <c r="H20" s="82">
        <v>0.47113100000000002</v>
      </c>
      <c r="I20" s="82">
        <v>0.46757900000000002</v>
      </c>
      <c r="J20" s="82">
        <v>0.46674199999999999</v>
      </c>
      <c r="K20" s="82">
        <v>0.46766099999999999</v>
      </c>
      <c r="L20" s="82">
        <v>0.46822799999999998</v>
      </c>
      <c r="M20" s="82">
        <v>0.46878999999999998</v>
      </c>
      <c r="N20" s="82">
        <v>0.46938400000000002</v>
      </c>
      <c r="O20" s="82">
        <v>0.471252</v>
      </c>
      <c r="P20" s="82">
        <v>0.473686</v>
      </c>
      <c r="Q20" s="82">
        <v>0.47632600000000003</v>
      </c>
      <c r="R20" s="82">
        <v>0.479051</v>
      </c>
      <c r="S20" s="82">
        <v>0.481209</v>
      </c>
      <c r="T20" s="82">
        <v>0.48415000000000002</v>
      </c>
      <c r="U20" s="82">
        <v>0.48757299999999998</v>
      </c>
      <c r="V20" s="82">
        <v>0.49132999999999999</v>
      </c>
      <c r="W20" s="82">
        <v>0.49532999999999999</v>
      </c>
      <c r="X20" s="82">
        <v>0.499668</v>
      </c>
      <c r="Y20" s="82">
        <v>0.503772</v>
      </c>
      <c r="Z20" s="82">
        <v>0.50796200000000002</v>
      </c>
      <c r="AA20" s="82">
        <v>0.51218399999999997</v>
      </c>
      <c r="AB20" s="82">
        <v>0.51640399999999997</v>
      </c>
      <c r="AC20" s="82">
        <v>0.52080800000000005</v>
      </c>
      <c r="AD20" s="9">
        <v>4.0499999999999998E-3</v>
      </c>
    </row>
    <row r="21" spans="1:30" ht="15" customHeight="1" x14ac:dyDescent="0.25">
      <c r="A21" s="81" t="s">
        <v>159</v>
      </c>
      <c r="B21" s="8" t="s">
        <v>160</v>
      </c>
      <c r="C21" s="82">
        <v>0.51055600000000001</v>
      </c>
      <c r="D21" s="82">
        <v>0.50959500000000002</v>
      </c>
      <c r="E21" s="82">
        <v>0.52197199999999999</v>
      </c>
      <c r="F21" s="82">
        <v>0.52762600000000004</v>
      </c>
      <c r="G21" s="82">
        <v>0.52639499999999995</v>
      </c>
      <c r="H21" s="82">
        <v>0.52340500000000001</v>
      </c>
      <c r="I21" s="82">
        <v>0.52019899999999997</v>
      </c>
      <c r="J21" s="82">
        <v>0.52014700000000003</v>
      </c>
      <c r="K21" s="82">
        <v>0.52199899999999999</v>
      </c>
      <c r="L21" s="82">
        <v>0.52357799999999999</v>
      </c>
      <c r="M21" s="82">
        <v>0.52516300000000005</v>
      </c>
      <c r="N21" s="82">
        <v>0.52661400000000003</v>
      </c>
      <c r="O21" s="82">
        <v>0.52935200000000004</v>
      </c>
      <c r="P21" s="82">
        <v>0.53263700000000003</v>
      </c>
      <c r="Q21" s="82">
        <v>0.53607700000000003</v>
      </c>
      <c r="R21" s="82">
        <v>0.53937500000000005</v>
      </c>
      <c r="S21" s="82">
        <v>0.54127400000000003</v>
      </c>
      <c r="T21" s="82">
        <v>0.54410999999999998</v>
      </c>
      <c r="U21" s="82">
        <v>0.54755699999999996</v>
      </c>
      <c r="V21" s="82">
        <v>0.55128900000000003</v>
      </c>
      <c r="W21" s="82">
        <v>0.55513699999999999</v>
      </c>
      <c r="X21" s="82">
        <v>0.55934600000000001</v>
      </c>
      <c r="Y21" s="82">
        <v>0.56327799999999995</v>
      </c>
      <c r="Z21" s="82">
        <v>0.56737099999999996</v>
      </c>
      <c r="AA21" s="82">
        <v>0.57149000000000005</v>
      </c>
      <c r="AB21" s="82">
        <v>0.57557700000000001</v>
      </c>
      <c r="AC21" s="82">
        <v>0.57984000000000002</v>
      </c>
      <c r="AD21" s="9">
        <v>5.1789999999999996E-3</v>
      </c>
    </row>
    <row r="22" spans="1:30" ht="15" customHeight="1" x14ac:dyDescent="0.25">
      <c r="A22" s="81" t="s">
        <v>161</v>
      </c>
      <c r="B22" s="8" t="s">
        <v>162</v>
      </c>
      <c r="C22" s="82">
        <v>0.66315599999999997</v>
      </c>
      <c r="D22" s="82">
        <v>0.67551600000000001</v>
      </c>
      <c r="E22" s="82">
        <v>0.69988600000000001</v>
      </c>
      <c r="F22" s="82">
        <v>0.71104800000000001</v>
      </c>
      <c r="G22" s="82">
        <v>0.71241200000000005</v>
      </c>
      <c r="H22" s="82">
        <v>0.70982299999999998</v>
      </c>
      <c r="I22" s="82">
        <v>0.70738699999999999</v>
      </c>
      <c r="J22" s="82">
        <v>0.70904599999999995</v>
      </c>
      <c r="K22" s="82">
        <v>0.71281499999999998</v>
      </c>
      <c r="L22" s="82">
        <v>0.71675699999999998</v>
      </c>
      <c r="M22" s="82">
        <v>0.72088600000000003</v>
      </c>
      <c r="N22" s="82">
        <v>0.72497500000000004</v>
      </c>
      <c r="O22" s="82">
        <v>0.73047099999999998</v>
      </c>
      <c r="P22" s="82">
        <v>0.736873</v>
      </c>
      <c r="Q22" s="82">
        <v>0.74380800000000002</v>
      </c>
      <c r="R22" s="82">
        <v>0.75040300000000004</v>
      </c>
      <c r="S22" s="82">
        <v>0.75612199999999996</v>
      </c>
      <c r="T22" s="82">
        <v>0.76268800000000003</v>
      </c>
      <c r="U22" s="82">
        <v>0.76995599999999997</v>
      </c>
      <c r="V22" s="82">
        <v>0.77740699999999996</v>
      </c>
      <c r="W22" s="82">
        <v>0.78472699999999995</v>
      </c>
      <c r="X22" s="82">
        <v>0.79254599999999997</v>
      </c>
      <c r="Y22" s="82">
        <v>0.79989200000000005</v>
      </c>
      <c r="Z22" s="82">
        <v>0.80732599999999999</v>
      </c>
      <c r="AA22" s="82">
        <v>0.81466000000000005</v>
      </c>
      <c r="AB22" s="82">
        <v>0.82187500000000002</v>
      </c>
      <c r="AC22" s="82">
        <v>0.82923500000000006</v>
      </c>
      <c r="AD22" s="9">
        <v>8.2349999999999993E-3</v>
      </c>
    </row>
    <row r="23" spans="1:30" ht="15" customHeight="1" x14ac:dyDescent="0.25">
      <c r="A23" s="81" t="s">
        <v>163</v>
      </c>
      <c r="B23" s="8" t="s">
        <v>164</v>
      </c>
      <c r="C23" s="82">
        <v>0.73083799999999999</v>
      </c>
      <c r="D23" s="82">
        <v>0.74544299999999997</v>
      </c>
      <c r="E23" s="82">
        <v>0.75765099999999996</v>
      </c>
      <c r="F23" s="82">
        <v>0.76427500000000004</v>
      </c>
      <c r="G23" s="82">
        <v>0.76520600000000005</v>
      </c>
      <c r="H23" s="82">
        <v>0.76282499999999998</v>
      </c>
      <c r="I23" s="82">
        <v>0.76278500000000005</v>
      </c>
      <c r="J23" s="82">
        <v>0.76629100000000006</v>
      </c>
      <c r="K23" s="82">
        <v>0.77262200000000003</v>
      </c>
      <c r="L23" s="82">
        <v>0.78008299999999997</v>
      </c>
      <c r="M23" s="82">
        <v>0.78838799999999998</v>
      </c>
      <c r="N23" s="82">
        <v>0.79708299999999999</v>
      </c>
      <c r="O23" s="82">
        <v>0.80739300000000003</v>
      </c>
      <c r="P23" s="82">
        <v>0.81882699999999997</v>
      </c>
      <c r="Q23" s="82">
        <v>0.83139200000000002</v>
      </c>
      <c r="R23" s="82">
        <v>0.84430499999999997</v>
      </c>
      <c r="S23" s="82">
        <v>0.855379</v>
      </c>
      <c r="T23" s="82">
        <v>0.86816599999999999</v>
      </c>
      <c r="U23" s="82">
        <v>0.88282000000000005</v>
      </c>
      <c r="V23" s="82">
        <v>0.89860799999999996</v>
      </c>
      <c r="W23" s="82">
        <v>0.91550299999999996</v>
      </c>
      <c r="X23" s="82">
        <v>0.93381199999999998</v>
      </c>
      <c r="Y23" s="82">
        <v>0.95258200000000004</v>
      </c>
      <c r="Z23" s="82">
        <v>0.97244399999999998</v>
      </c>
      <c r="AA23" s="82">
        <v>0.99311899999999997</v>
      </c>
      <c r="AB23" s="82">
        <v>1.0148649999999999</v>
      </c>
      <c r="AC23" s="82">
        <v>1.038181</v>
      </c>
      <c r="AD23" s="9">
        <v>1.3337999999999999E-2</v>
      </c>
    </row>
    <row r="24" spans="1:30" ht="15" customHeight="1" x14ac:dyDescent="0.25">
      <c r="A24" s="81" t="s">
        <v>165</v>
      </c>
      <c r="B24" s="8" t="s">
        <v>166</v>
      </c>
      <c r="C24" s="82">
        <v>0.57803700000000002</v>
      </c>
      <c r="D24" s="82">
        <v>0.57775500000000002</v>
      </c>
      <c r="E24" s="82">
        <v>0.587758</v>
      </c>
      <c r="F24" s="82">
        <v>0.59033899999999995</v>
      </c>
      <c r="G24" s="82">
        <v>0.58616699999999999</v>
      </c>
      <c r="H24" s="82">
        <v>0.57991199999999998</v>
      </c>
      <c r="I24" s="82">
        <v>0.57657599999999998</v>
      </c>
      <c r="J24" s="82">
        <v>0.57601400000000003</v>
      </c>
      <c r="K24" s="82">
        <v>0.57720899999999997</v>
      </c>
      <c r="L24" s="82">
        <v>0.57843100000000003</v>
      </c>
      <c r="M24" s="82">
        <v>0.58007600000000004</v>
      </c>
      <c r="N24" s="82">
        <v>0.58172900000000005</v>
      </c>
      <c r="O24" s="82">
        <v>0.58433900000000005</v>
      </c>
      <c r="P24" s="82">
        <v>0.58762300000000001</v>
      </c>
      <c r="Q24" s="82">
        <v>0.59137899999999999</v>
      </c>
      <c r="R24" s="82">
        <v>0.59494100000000005</v>
      </c>
      <c r="S24" s="82">
        <v>0.59700799999999998</v>
      </c>
      <c r="T24" s="82">
        <v>0.59968100000000002</v>
      </c>
      <c r="U24" s="82">
        <v>0.60289400000000004</v>
      </c>
      <c r="V24" s="82">
        <v>0.60630899999999999</v>
      </c>
      <c r="W24" s="82">
        <v>0.60985500000000004</v>
      </c>
      <c r="X24" s="82">
        <v>0.61395</v>
      </c>
      <c r="Y24" s="82">
        <v>0.61780100000000004</v>
      </c>
      <c r="Z24" s="82">
        <v>0.62190400000000001</v>
      </c>
      <c r="AA24" s="82">
        <v>0.62594700000000003</v>
      </c>
      <c r="AB24" s="82">
        <v>0.63015200000000005</v>
      </c>
      <c r="AC24" s="82">
        <v>0.63470000000000004</v>
      </c>
      <c r="AD24" s="9">
        <v>3.7669999999999999E-3</v>
      </c>
    </row>
    <row r="25" spans="1:30" ht="15" customHeight="1" x14ac:dyDescent="0.25">
      <c r="A25" s="81" t="s">
        <v>167</v>
      </c>
      <c r="B25" s="8" t="s">
        <v>168</v>
      </c>
      <c r="C25" s="82">
        <v>1.5644579999999999</v>
      </c>
      <c r="D25" s="82">
        <v>1.5768150000000001</v>
      </c>
      <c r="E25" s="82">
        <v>1.6058870000000001</v>
      </c>
      <c r="F25" s="82">
        <v>1.6201220000000001</v>
      </c>
      <c r="G25" s="82">
        <v>1.619413</v>
      </c>
      <c r="H25" s="82">
        <v>1.6121430000000001</v>
      </c>
      <c r="I25" s="82">
        <v>1.6079030000000001</v>
      </c>
      <c r="J25" s="82">
        <v>1.610981</v>
      </c>
      <c r="K25" s="82">
        <v>1.6180699999999999</v>
      </c>
      <c r="L25" s="82">
        <v>1.6254900000000001</v>
      </c>
      <c r="M25" s="82">
        <v>1.6338170000000001</v>
      </c>
      <c r="N25" s="82">
        <v>1.6419060000000001</v>
      </c>
      <c r="O25" s="82">
        <v>1.65273</v>
      </c>
      <c r="P25" s="82">
        <v>1.665057</v>
      </c>
      <c r="Q25" s="82">
        <v>1.678523</v>
      </c>
      <c r="R25" s="82">
        <v>1.6917469999999999</v>
      </c>
      <c r="S25" s="82">
        <v>1.699829</v>
      </c>
      <c r="T25" s="82">
        <v>1.709849</v>
      </c>
      <c r="U25" s="82">
        <v>1.7214240000000001</v>
      </c>
      <c r="V25" s="82">
        <v>1.7339420000000001</v>
      </c>
      <c r="W25" s="82">
        <v>1.746853</v>
      </c>
      <c r="X25" s="82">
        <v>1.7605299999999999</v>
      </c>
      <c r="Y25" s="82">
        <v>1.7731980000000001</v>
      </c>
      <c r="Z25" s="82">
        <v>1.786351</v>
      </c>
      <c r="AA25" s="82">
        <v>1.7993079999999999</v>
      </c>
      <c r="AB25" s="82">
        <v>1.812567</v>
      </c>
      <c r="AC25" s="82">
        <v>1.826527</v>
      </c>
      <c r="AD25" s="9">
        <v>5.8979999999999996E-3</v>
      </c>
    </row>
    <row r="26" spans="1:30" ht="15" customHeight="1" x14ac:dyDescent="0.25">
      <c r="A26" s="81" t="s">
        <v>169</v>
      </c>
      <c r="B26" s="8" t="s">
        <v>170</v>
      </c>
      <c r="C26" s="82">
        <v>0.46756799999999998</v>
      </c>
      <c r="D26" s="82">
        <v>0.47605900000000001</v>
      </c>
      <c r="E26" s="82">
        <v>0.49323400000000001</v>
      </c>
      <c r="F26" s="82">
        <v>0.493923</v>
      </c>
      <c r="G26" s="82">
        <v>0.49144599999999999</v>
      </c>
      <c r="H26" s="82">
        <v>0.48680299999999999</v>
      </c>
      <c r="I26" s="82">
        <v>0.48413200000000001</v>
      </c>
      <c r="J26" s="82">
        <v>0.48407600000000001</v>
      </c>
      <c r="K26" s="82">
        <v>0.48561599999999999</v>
      </c>
      <c r="L26" s="82">
        <v>0.487645</v>
      </c>
      <c r="M26" s="82">
        <v>0.49007099999999998</v>
      </c>
      <c r="N26" s="82">
        <v>0.49256499999999998</v>
      </c>
      <c r="O26" s="82">
        <v>0.495784</v>
      </c>
      <c r="P26" s="82">
        <v>0.49958399999999997</v>
      </c>
      <c r="Q26" s="82">
        <v>0.50381299999999996</v>
      </c>
      <c r="R26" s="82">
        <v>0.50789399999999996</v>
      </c>
      <c r="S26" s="82">
        <v>0.51052900000000001</v>
      </c>
      <c r="T26" s="82">
        <v>0.51356100000000005</v>
      </c>
      <c r="U26" s="82">
        <v>0.51714400000000005</v>
      </c>
      <c r="V26" s="82">
        <v>0.52097099999999996</v>
      </c>
      <c r="W26" s="82">
        <v>0.52500100000000005</v>
      </c>
      <c r="X26" s="82">
        <v>0.52955200000000002</v>
      </c>
      <c r="Y26" s="82">
        <v>0.53388899999999995</v>
      </c>
      <c r="Z26" s="82">
        <v>0.53854500000000005</v>
      </c>
      <c r="AA26" s="82">
        <v>0.54309300000000005</v>
      </c>
      <c r="AB26" s="82">
        <v>0.54787200000000003</v>
      </c>
      <c r="AC26" s="82">
        <v>0.55292399999999997</v>
      </c>
      <c r="AD26" s="9">
        <v>6.0049999999999999E-3</v>
      </c>
    </row>
    <row r="27" spans="1:30" ht="15" customHeight="1" x14ac:dyDescent="0.25">
      <c r="A27" s="81" t="s">
        <v>171</v>
      </c>
      <c r="B27" s="8" t="s">
        <v>172</v>
      </c>
      <c r="C27" s="82">
        <v>0.61817</v>
      </c>
      <c r="D27" s="82">
        <v>0.62399000000000004</v>
      </c>
      <c r="E27" s="82">
        <v>0.63848700000000003</v>
      </c>
      <c r="F27" s="82">
        <v>0.64190499999999995</v>
      </c>
      <c r="G27" s="82">
        <v>0.639876</v>
      </c>
      <c r="H27" s="82">
        <v>0.63521799999999995</v>
      </c>
      <c r="I27" s="82">
        <v>0.63576999999999995</v>
      </c>
      <c r="J27" s="82">
        <v>0.63899799999999995</v>
      </c>
      <c r="K27" s="82">
        <v>0.64394200000000001</v>
      </c>
      <c r="L27" s="82">
        <v>0.64919300000000002</v>
      </c>
      <c r="M27" s="82">
        <v>0.65461599999999998</v>
      </c>
      <c r="N27" s="82">
        <v>0.66002799999999995</v>
      </c>
      <c r="O27" s="82">
        <v>0.66639099999999996</v>
      </c>
      <c r="P27" s="82">
        <v>0.67332499999999995</v>
      </c>
      <c r="Q27" s="82">
        <v>0.68066700000000002</v>
      </c>
      <c r="R27" s="82">
        <v>0.687697</v>
      </c>
      <c r="S27" s="82">
        <v>0.69347199999999998</v>
      </c>
      <c r="T27" s="82">
        <v>0.699936</v>
      </c>
      <c r="U27" s="82">
        <v>0.70721699999999998</v>
      </c>
      <c r="V27" s="82">
        <v>0.71470599999999995</v>
      </c>
      <c r="W27" s="82">
        <v>0.72227399999999997</v>
      </c>
      <c r="X27" s="82">
        <v>0.73027600000000004</v>
      </c>
      <c r="Y27" s="82">
        <v>0.73791700000000005</v>
      </c>
      <c r="Z27" s="82">
        <v>0.74575199999999997</v>
      </c>
      <c r="AA27" s="82">
        <v>0.75353700000000001</v>
      </c>
      <c r="AB27" s="82">
        <v>0.76132699999999998</v>
      </c>
      <c r="AC27" s="82">
        <v>0.76934499999999995</v>
      </c>
      <c r="AD27" s="9">
        <v>8.4110000000000001E-3</v>
      </c>
    </row>
    <row r="28" spans="1:30" ht="15" customHeight="1" x14ac:dyDescent="0.2">
      <c r="A28" s="81" t="s">
        <v>173</v>
      </c>
      <c r="B28" s="7" t="s">
        <v>174</v>
      </c>
      <c r="C28" s="89">
        <v>7.6214890000000004</v>
      </c>
      <c r="D28" s="89">
        <v>7.6743959999999998</v>
      </c>
      <c r="E28" s="89">
        <v>7.8369010000000001</v>
      </c>
      <c r="F28" s="89">
        <v>7.8971439999999999</v>
      </c>
      <c r="G28" s="89">
        <v>7.8739920000000003</v>
      </c>
      <c r="H28" s="89">
        <v>7.8199399999999999</v>
      </c>
      <c r="I28" s="89">
        <v>7.788697</v>
      </c>
      <c r="J28" s="89">
        <v>7.7962769999999999</v>
      </c>
      <c r="K28" s="89">
        <v>7.8272830000000004</v>
      </c>
      <c r="L28" s="89">
        <v>7.8598030000000003</v>
      </c>
      <c r="M28" s="89">
        <v>7.8956759999999999</v>
      </c>
      <c r="N28" s="89">
        <v>7.9307869999999996</v>
      </c>
      <c r="O28" s="89">
        <v>7.9799069999999999</v>
      </c>
      <c r="P28" s="89">
        <v>8.0373619999999999</v>
      </c>
      <c r="Q28" s="89">
        <v>8.1003919999999994</v>
      </c>
      <c r="R28" s="89">
        <v>8.1619650000000004</v>
      </c>
      <c r="S28" s="89">
        <v>8.2065169999999998</v>
      </c>
      <c r="T28" s="89">
        <v>8.2610600000000005</v>
      </c>
      <c r="U28" s="89">
        <v>8.3244000000000007</v>
      </c>
      <c r="V28" s="89">
        <v>8.391883</v>
      </c>
      <c r="W28" s="89">
        <v>8.4616930000000004</v>
      </c>
      <c r="X28" s="89">
        <v>8.5377620000000007</v>
      </c>
      <c r="Y28" s="89">
        <v>8.6105049999999999</v>
      </c>
      <c r="Z28" s="89">
        <v>8.686382</v>
      </c>
      <c r="AA28" s="89">
        <v>8.7621909999999996</v>
      </c>
      <c r="AB28" s="89">
        <v>8.8395399999999995</v>
      </c>
      <c r="AC28" s="89">
        <v>8.9210700000000003</v>
      </c>
      <c r="AD28" s="10">
        <v>6.0390000000000001E-3</v>
      </c>
    </row>
    <row r="30" spans="1:30" ht="15" customHeight="1" x14ac:dyDescent="0.2">
      <c r="B30" s="7" t="s">
        <v>175</v>
      </c>
    </row>
    <row r="31" spans="1:30" ht="15" customHeight="1" x14ac:dyDescent="0.2">
      <c r="B31" s="7" t="s">
        <v>176</v>
      </c>
    </row>
    <row r="32" spans="1:30" ht="15" customHeight="1" x14ac:dyDescent="0.25">
      <c r="A32" s="81" t="s">
        <v>177</v>
      </c>
      <c r="B32" s="8" t="s">
        <v>152</v>
      </c>
      <c r="C32" s="82">
        <v>8.3763199999999998</v>
      </c>
      <c r="D32" s="82">
        <v>8.3963789999999996</v>
      </c>
      <c r="E32" s="82">
        <v>8.4320009999999996</v>
      </c>
      <c r="F32" s="82">
        <v>8.4692539999999994</v>
      </c>
      <c r="G32" s="82">
        <v>8.5099319999999992</v>
      </c>
      <c r="H32" s="82">
        <v>8.5543809999999993</v>
      </c>
      <c r="I32" s="82">
        <v>8.6126570000000005</v>
      </c>
      <c r="J32" s="82">
        <v>8.6708979999999993</v>
      </c>
      <c r="K32" s="82">
        <v>8.7290890000000001</v>
      </c>
      <c r="L32" s="82">
        <v>8.7873579999999993</v>
      </c>
      <c r="M32" s="82">
        <v>8.8457310000000007</v>
      </c>
      <c r="N32" s="82">
        <v>8.904121</v>
      </c>
      <c r="O32" s="82">
        <v>8.9625170000000001</v>
      </c>
      <c r="P32" s="82">
        <v>9.0209170000000007</v>
      </c>
      <c r="Q32" s="82">
        <v>9.0793370000000007</v>
      </c>
      <c r="R32" s="82">
        <v>9.1377570000000006</v>
      </c>
      <c r="S32" s="82">
        <v>9.1961320000000004</v>
      </c>
      <c r="T32" s="82">
        <v>9.2544450000000005</v>
      </c>
      <c r="U32" s="82">
        <v>9.3128309999999992</v>
      </c>
      <c r="V32" s="82">
        <v>9.3714080000000006</v>
      </c>
      <c r="W32" s="82">
        <v>9.4299379999999999</v>
      </c>
      <c r="X32" s="82">
        <v>9.4884050000000002</v>
      </c>
      <c r="Y32" s="82">
        <v>9.5468530000000005</v>
      </c>
      <c r="Z32" s="82">
        <v>9.6052140000000001</v>
      </c>
      <c r="AA32" s="82">
        <v>9.6635910000000003</v>
      </c>
      <c r="AB32" s="82">
        <v>9.7218719999999994</v>
      </c>
      <c r="AC32" s="82">
        <v>9.7800510000000003</v>
      </c>
      <c r="AD32" s="9">
        <v>6.1199999999999996E-3</v>
      </c>
    </row>
    <row r="33" spans="1:30" ht="15" customHeight="1" x14ac:dyDescent="0.25">
      <c r="A33" s="81" t="s">
        <v>178</v>
      </c>
      <c r="B33" s="8" t="s">
        <v>154</v>
      </c>
      <c r="C33" s="82">
        <v>12.083988</v>
      </c>
      <c r="D33" s="82">
        <v>12.183070000000001</v>
      </c>
      <c r="E33" s="82">
        <v>12.308187999999999</v>
      </c>
      <c r="F33" s="82">
        <v>12.446754</v>
      </c>
      <c r="G33" s="82">
        <v>12.609120000000001</v>
      </c>
      <c r="H33" s="82">
        <v>12.797275000000001</v>
      </c>
      <c r="I33" s="82">
        <v>12.953673999999999</v>
      </c>
      <c r="J33" s="82">
        <v>13.109975</v>
      </c>
      <c r="K33" s="82">
        <v>13.265530999999999</v>
      </c>
      <c r="L33" s="82">
        <v>13.42144</v>
      </c>
      <c r="M33" s="82">
        <v>13.577762999999999</v>
      </c>
      <c r="N33" s="82">
        <v>13.734045</v>
      </c>
      <c r="O33" s="82">
        <v>13.890491000000001</v>
      </c>
      <c r="P33" s="82">
        <v>14.047267</v>
      </c>
      <c r="Q33" s="82">
        <v>14.204386</v>
      </c>
      <c r="R33" s="82">
        <v>14.36167</v>
      </c>
      <c r="S33" s="82">
        <v>14.518587999999999</v>
      </c>
      <c r="T33" s="82">
        <v>14.674630000000001</v>
      </c>
      <c r="U33" s="82">
        <v>14.830876</v>
      </c>
      <c r="V33" s="82">
        <v>14.988080999999999</v>
      </c>
      <c r="W33" s="82">
        <v>15.144612</v>
      </c>
      <c r="X33" s="82">
        <v>15.301332</v>
      </c>
      <c r="Y33" s="82">
        <v>15.458347</v>
      </c>
      <c r="Z33" s="82">
        <v>15.614777999999999</v>
      </c>
      <c r="AA33" s="82">
        <v>15.771926000000001</v>
      </c>
      <c r="AB33" s="82">
        <v>15.928703000000001</v>
      </c>
      <c r="AC33" s="82">
        <v>16.084751000000001</v>
      </c>
      <c r="AD33" s="9">
        <v>1.1174999999999999E-2</v>
      </c>
    </row>
    <row r="34" spans="1:30" ht="15" customHeight="1" x14ac:dyDescent="0.25">
      <c r="A34" s="81" t="s">
        <v>179</v>
      </c>
      <c r="B34" s="8" t="s">
        <v>156</v>
      </c>
      <c r="C34" s="82">
        <v>1.4309529999999999</v>
      </c>
      <c r="D34" s="82">
        <v>1.438307</v>
      </c>
      <c r="E34" s="82">
        <v>1.4470719999999999</v>
      </c>
      <c r="F34" s="82">
        <v>1.45875</v>
      </c>
      <c r="G34" s="82">
        <v>1.472944</v>
      </c>
      <c r="H34" s="82">
        <v>1.487757</v>
      </c>
      <c r="I34" s="82">
        <v>1.5044740000000001</v>
      </c>
      <c r="J34" s="82">
        <v>1.5211809999999999</v>
      </c>
      <c r="K34" s="82">
        <v>1.5378829999999999</v>
      </c>
      <c r="L34" s="82">
        <v>1.5546089999999999</v>
      </c>
      <c r="M34" s="82">
        <v>1.5714109999999999</v>
      </c>
      <c r="N34" s="82">
        <v>1.5882529999999999</v>
      </c>
      <c r="O34" s="82">
        <v>1.6050930000000001</v>
      </c>
      <c r="P34" s="82">
        <v>1.6219159999999999</v>
      </c>
      <c r="Q34" s="82">
        <v>1.63873</v>
      </c>
      <c r="R34" s="82">
        <v>1.655535</v>
      </c>
      <c r="S34" s="82">
        <v>1.6723239999999999</v>
      </c>
      <c r="T34" s="82">
        <v>1.6890940000000001</v>
      </c>
      <c r="U34" s="82">
        <v>1.7058880000000001</v>
      </c>
      <c r="V34" s="82">
        <v>1.7227969999999999</v>
      </c>
      <c r="W34" s="82">
        <v>1.739749</v>
      </c>
      <c r="X34" s="82">
        <v>1.7566189999999999</v>
      </c>
      <c r="Y34" s="82">
        <v>1.7734350000000001</v>
      </c>
      <c r="Z34" s="82">
        <v>1.7902009999999999</v>
      </c>
      <c r="AA34" s="82">
        <v>1.8069200000000001</v>
      </c>
      <c r="AB34" s="82">
        <v>1.823601</v>
      </c>
      <c r="AC34" s="82">
        <v>1.8402240000000001</v>
      </c>
      <c r="AD34" s="9">
        <v>9.9059999999999999E-3</v>
      </c>
    </row>
    <row r="35" spans="1:30" ht="15" customHeight="1" x14ac:dyDescent="0.25">
      <c r="A35" s="81" t="s">
        <v>180</v>
      </c>
      <c r="B35" s="8" t="s">
        <v>158</v>
      </c>
      <c r="C35" s="82">
        <v>1.894782</v>
      </c>
      <c r="D35" s="82">
        <v>1.9052420000000001</v>
      </c>
      <c r="E35" s="82">
        <v>1.9174960000000001</v>
      </c>
      <c r="F35" s="82">
        <v>1.934037</v>
      </c>
      <c r="G35" s="82">
        <v>1.954142</v>
      </c>
      <c r="H35" s="82">
        <v>1.975106</v>
      </c>
      <c r="I35" s="82">
        <v>1.998262</v>
      </c>
      <c r="J35" s="82">
        <v>2.0214020000000001</v>
      </c>
      <c r="K35" s="82">
        <v>2.0445329999999999</v>
      </c>
      <c r="L35" s="82">
        <v>2.0676990000000002</v>
      </c>
      <c r="M35" s="82">
        <v>2.0909740000000001</v>
      </c>
      <c r="N35" s="82">
        <v>2.1143040000000002</v>
      </c>
      <c r="O35" s="82">
        <v>2.1376309999999998</v>
      </c>
      <c r="P35" s="82">
        <v>2.1609349999999998</v>
      </c>
      <c r="Q35" s="82">
        <v>2.1842280000000001</v>
      </c>
      <c r="R35" s="82">
        <v>2.2075100000000001</v>
      </c>
      <c r="S35" s="82">
        <v>2.2307700000000001</v>
      </c>
      <c r="T35" s="82">
        <v>2.254</v>
      </c>
      <c r="U35" s="82">
        <v>2.2772679999999998</v>
      </c>
      <c r="V35" s="82">
        <v>2.3007</v>
      </c>
      <c r="W35" s="82">
        <v>2.3241909999999999</v>
      </c>
      <c r="X35" s="82">
        <v>2.3475649999999999</v>
      </c>
      <c r="Y35" s="82">
        <v>2.3708649999999998</v>
      </c>
      <c r="Z35" s="82">
        <v>2.3940950000000001</v>
      </c>
      <c r="AA35" s="82">
        <v>2.417259</v>
      </c>
      <c r="AB35" s="82">
        <v>2.4403649999999999</v>
      </c>
      <c r="AC35" s="82">
        <v>2.463387</v>
      </c>
      <c r="AD35" s="9">
        <v>1.0330000000000001E-2</v>
      </c>
    </row>
    <row r="36" spans="1:30" ht="15" customHeight="1" x14ac:dyDescent="0.25">
      <c r="A36" s="81" t="s">
        <v>181</v>
      </c>
      <c r="B36" s="8" t="s">
        <v>160</v>
      </c>
      <c r="C36" s="82">
        <v>2.3886180000000001</v>
      </c>
      <c r="D36" s="82">
        <v>2.422609</v>
      </c>
      <c r="E36" s="82">
        <v>2.4543249999999999</v>
      </c>
      <c r="F36" s="82">
        <v>2.4877159999999998</v>
      </c>
      <c r="G36" s="82">
        <v>2.5247000000000002</v>
      </c>
      <c r="H36" s="82">
        <v>2.567005</v>
      </c>
      <c r="I36" s="82">
        <v>2.604527</v>
      </c>
      <c r="J36" s="82">
        <v>2.6420370000000002</v>
      </c>
      <c r="K36" s="82">
        <v>2.679541</v>
      </c>
      <c r="L36" s="82">
        <v>2.7170709999999998</v>
      </c>
      <c r="M36" s="82">
        <v>2.754677</v>
      </c>
      <c r="N36" s="82">
        <v>2.7922980000000002</v>
      </c>
      <c r="O36" s="82">
        <v>2.829907</v>
      </c>
      <c r="P36" s="82">
        <v>2.867502</v>
      </c>
      <c r="Q36" s="82">
        <v>2.905097</v>
      </c>
      <c r="R36" s="82">
        <v>2.9426869999999998</v>
      </c>
      <c r="S36" s="82">
        <v>2.9802629999999999</v>
      </c>
      <c r="T36" s="82">
        <v>3.0178219999999998</v>
      </c>
      <c r="U36" s="82">
        <v>3.0554160000000001</v>
      </c>
      <c r="V36" s="82">
        <v>3.0931289999999998</v>
      </c>
      <c r="W36" s="82">
        <v>3.1308509999999998</v>
      </c>
      <c r="X36" s="82">
        <v>3.168472</v>
      </c>
      <c r="Y36" s="82">
        <v>3.2060689999999998</v>
      </c>
      <c r="Z36" s="82">
        <v>3.2436319999999998</v>
      </c>
      <c r="AA36" s="82">
        <v>3.281158</v>
      </c>
      <c r="AB36" s="82">
        <v>3.3186529999999999</v>
      </c>
      <c r="AC36" s="82">
        <v>3.3560910000000002</v>
      </c>
      <c r="AD36" s="9">
        <v>1.3122999999999999E-2</v>
      </c>
    </row>
    <row r="37" spans="1:30" ht="15" customHeight="1" x14ac:dyDescent="0.25">
      <c r="A37" s="81" t="s">
        <v>182</v>
      </c>
      <c r="B37" s="8" t="s">
        <v>162</v>
      </c>
      <c r="C37" s="82">
        <v>6.2273930000000002</v>
      </c>
      <c r="D37" s="82">
        <v>6.3224049999999998</v>
      </c>
      <c r="E37" s="82">
        <v>6.4427729999999999</v>
      </c>
      <c r="F37" s="82">
        <v>6.562907</v>
      </c>
      <c r="G37" s="82">
        <v>6.6786789999999998</v>
      </c>
      <c r="H37" s="82">
        <v>6.7931949999999999</v>
      </c>
      <c r="I37" s="82">
        <v>6.8849840000000002</v>
      </c>
      <c r="J37" s="82">
        <v>6.9767330000000003</v>
      </c>
      <c r="K37" s="82">
        <v>7.0682770000000001</v>
      </c>
      <c r="L37" s="82">
        <v>7.1602899999999998</v>
      </c>
      <c r="M37" s="82">
        <v>7.252777</v>
      </c>
      <c r="N37" s="82">
        <v>7.3452710000000003</v>
      </c>
      <c r="O37" s="82">
        <v>7.4376639999999998</v>
      </c>
      <c r="P37" s="82">
        <v>7.5299440000000004</v>
      </c>
      <c r="Q37" s="82">
        <v>7.6221670000000001</v>
      </c>
      <c r="R37" s="82">
        <v>7.7143240000000004</v>
      </c>
      <c r="S37" s="82">
        <v>7.8062339999999999</v>
      </c>
      <c r="T37" s="82">
        <v>7.8978380000000001</v>
      </c>
      <c r="U37" s="82">
        <v>7.9899019999999998</v>
      </c>
      <c r="V37" s="82">
        <v>8.0829129999999996</v>
      </c>
      <c r="W37" s="82">
        <v>8.1755759999999995</v>
      </c>
      <c r="X37" s="82">
        <v>8.267906</v>
      </c>
      <c r="Y37" s="82">
        <v>8.3599700000000006</v>
      </c>
      <c r="Z37" s="82">
        <v>8.451492</v>
      </c>
      <c r="AA37" s="82">
        <v>8.5432919999999992</v>
      </c>
      <c r="AB37" s="82">
        <v>8.6348009999999995</v>
      </c>
      <c r="AC37" s="82">
        <v>8.7259630000000001</v>
      </c>
      <c r="AD37" s="9">
        <v>1.2971999999999999E-2</v>
      </c>
    </row>
    <row r="38" spans="1:30" ht="15" customHeight="1" x14ac:dyDescent="0.25">
      <c r="A38" s="81" t="s">
        <v>183</v>
      </c>
      <c r="B38" s="8" t="s">
        <v>164</v>
      </c>
      <c r="C38" s="82">
        <v>7.339531</v>
      </c>
      <c r="D38" s="82">
        <v>7.3674609999999996</v>
      </c>
      <c r="E38" s="82">
        <v>7.4079059999999997</v>
      </c>
      <c r="F38" s="82">
        <v>7.4614250000000002</v>
      </c>
      <c r="G38" s="82">
        <v>7.5188179999999996</v>
      </c>
      <c r="H38" s="82">
        <v>7.5783569999999996</v>
      </c>
      <c r="I38" s="82">
        <v>7.6485709999999996</v>
      </c>
      <c r="J38" s="82">
        <v>7.7187390000000002</v>
      </c>
      <c r="K38" s="82">
        <v>7.788735</v>
      </c>
      <c r="L38" s="82">
        <v>7.8588690000000003</v>
      </c>
      <c r="M38" s="82">
        <v>7.9291929999999997</v>
      </c>
      <c r="N38" s="82">
        <v>7.9995570000000003</v>
      </c>
      <c r="O38" s="82">
        <v>8.0699489999999994</v>
      </c>
      <c r="P38" s="82">
        <v>8.1403890000000008</v>
      </c>
      <c r="Q38" s="82">
        <v>8.210877</v>
      </c>
      <c r="R38" s="82">
        <v>8.2813770000000009</v>
      </c>
      <c r="S38" s="82">
        <v>8.3517270000000003</v>
      </c>
      <c r="T38" s="82">
        <v>8.421818</v>
      </c>
      <c r="U38" s="82">
        <v>8.4919720000000005</v>
      </c>
      <c r="V38" s="82">
        <v>8.5624859999999998</v>
      </c>
      <c r="W38" s="82">
        <v>8.6328739999999993</v>
      </c>
      <c r="X38" s="82">
        <v>8.703227</v>
      </c>
      <c r="Y38" s="82">
        <v>8.7735620000000001</v>
      </c>
      <c r="Z38" s="82">
        <v>8.8436570000000003</v>
      </c>
      <c r="AA38" s="82">
        <v>8.9138490000000008</v>
      </c>
      <c r="AB38" s="82">
        <v>8.9838900000000006</v>
      </c>
      <c r="AC38" s="82">
        <v>9.0536600000000007</v>
      </c>
      <c r="AD38" s="9">
        <v>8.2780000000000006E-3</v>
      </c>
    </row>
    <row r="39" spans="1:30" ht="15" customHeight="1" x14ac:dyDescent="0.25">
      <c r="A39" s="81" t="s">
        <v>184</v>
      </c>
      <c r="B39" s="8" t="s">
        <v>166</v>
      </c>
      <c r="C39" s="82">
        <v>7.201092</v>
      </c>
      <c r="D39" s="82">
        <v>7.2334170000000002</v>
      </c>
      <c r="E39" s="82">
        <v>7.2781979999999997</v>
      </c>
      <c r="F39" s="82">
        <v>7.3350989999999996</v>
      </c>
      <c r="G39" s="82">
        <v>7.3956780000000002</v>
      </c>
      <c r="H39" s="82">
        <v>7.4598240000000002</v>
      </c>
      <c r="I39" s="82">
        <v>7.5335789999999996</v>
      </c>
      <c r="J39" s="82">
        <v>7.6072649999999999</v>
      </c>
      <c r="K39" s="82">
        <v>7.680707</v>
      </c>
      <c r="L39" s="82">
        <v>7.7543490000000004</v>
      </c>
      <c r="M39" s="82">
        <v>7.8281859999999996</v>
      </c>
      <c r="N39" s="82">
        <v>7.9020299999999999</v>
      </c>
      <c r="O39" s="82">
        <v>7.9758990000000001</v>
      </c>
      <c r="P39" s="82">
        <v>8.0498279999999998</v>
      </c>
      <c r="Q39" s="82">
        <v>8.1238039999999998</v>
      </c>
      <c r="R39" s="82">
        <v>8.1977790000000006</v>
      </c>
      <c r="S39" s="82">
        <v>8.2715370000000004</v>
      </c>
      <c r="T39" s="82">
        <v>8.3449460000000002</v>
      </c>
      <c r="U39" s="82">
        <v>8.4184590000000004</v>
      </c>
      <c r="V39" s="82">
        <v>8.4924099999999996</v>
      </c>
      <c r="W39" s="82">
        <v>8.5661149999999999</v>
      </c>
      <c r="X39" s="82">
        <v>8.6398379999999992</v>
      </c>
      <c r="Y39" s="82">
        <v>8.7135540000000002</v>
      </c>
      <c r="Z39" s="82">
        <v>8.7869449999999993</v>
      </c>
      <c r="AA39" s="82">
        <v>8.8605280000000004</v>
      </c>
      <c r="AB39" s="82">
        <v>8.9338960000000007</v>
      </c>
      <c r="AC39" s="82">
        <v>9.0069309999999998</v>
      </c>
      <c r="AD39" s="9">
        <v>8.8100000000000001E-3</v>
      </c>
    </row>
    <row r="40" spans="1:30" ht="15" customHeight="1" x14ac:dyDescent="0.25">
      <c r="A40" s="81" t="s">
        <v>185</v>
      </c>
      <c r="B40" s="8" t="s">
        <v>168</v>
      </c>
      <c r="C40" s="82">
        <v>17.878876000000002</v>
      </c>
      <c r="D40" s="82">
        <v>18.038012999999999</v>
      </c>
      <c r="E40" s="82">
        <v>18.21443</v>
      </c>
      <c r="F40" s="82">
        <v>18.421607999999999</v>
      </c>
      <c r="G40" s="82">
        <v>18.657166</v>
      </c>
      <c r="H40" s="82">
        <v>18.895554000000001</v>
      </c>
      <c r="I40" s="82">
        <v>19.127247000000001</v>
      </c>
      <c r="J40" s="82">
        <v>19.358764999999998</v>
      </c>
      <c r="K40" s="82">
        <v>19.590166</v>
      </c>
      <c r="L40" s="82">
        <v>19.821843999999999</v>
      </c>
      <c r="M40" s="82">
        <v>20.054455000000001</v>
      </c>
      <c r="N40" s="82">
        <v>20.287485</v>
      </c>
      <c r="O40" s="82">
        <v>20.520472999999999</v>
      </c>
      <c r="P40" s="82">
        <v>20.753243999999999</v>
      </c>
      <c r="Q40" s="82">
        <v>20.985931000000001</v>
      </c>
      <c r="R40" s="82">
        <v>21.218503999999999</v>
      </c>
      <c r="S40" s="82">
        <v>21.450869000000001</v>
      </c>
      <c r="T40" s="82">
        <v>21.682977999999999</v>
      </c>
      <c r="U40" s="82">
        <v>21.915406999999998</v>
      </c>
      <c r="V40" s="82">
        <v>22.149284000000002</v>
      </c>
      <c r="W40" s="82">
        <v>22.383635000000002</v>
      </c>
      <c r="X40" s="82">
        <v>22.616941000000001</v>
      </c>
      <c r="Y40" s="82">
        <v>22.849648999999999</v>
      </c>
      <c r="Z40" s="82">
        <v>23.081751000000001</v>
      </c>
      <c r="AA40" s="82">
        <v>23.313265000000001</v>
      </c>
      <c r="AB40" s="82">
        <v>23.544262</v>
      </c>
      <c r="AC40" s="82">
        <v>23.774477000000001</v>
      </c>
      <c r="AD40" s="9">
        <v>1.1106E-2</v>
      </c>
    </row>
    <row r="41" spans="1:30" ht="15" customHeight="1" x14ac:dyDescent="0.25">
      <c r="A41" s="81" t="s">
        <v>186</v>
      </c>
      <c r="B41" s="8" t="s">
        <v>170</v>
      </c>
      <c r="C41" s="82">
        <v>11.741707999999999</v>
      </c>
      <c r="D41" s="82">
        <v>11.888826</v>
      </c>
      <c r="E41" s="82">
        <v>12.088153</v>
      </c>
      <c r="F41" s="82">
        <v>12.273788</v>
      </c>
      <c r="G41" s="82">
        <v>12.463438</v>
      </c>
      <c r="H41" s="82">
        <v>12.65522</v>
      </c>
      <c r="I41" s="82">
        <v>12.830245</v>
      </c>
      <c r="J41" s="82">
        <v>13.005324999999999</v>
      </c>
      <c r="K41" s="82">
        <v>13.180426000000001</v>
      </c>
      <c r="L41" s="82">
        <v>13.355864</v>
      </c>
      <c r="M41" s="82">
        <v>13.531675</v>
      </c>
      <c r="N41" s="82">
        <v>13.707564</v>
      </c>
      <c r="O41" s="82">
        <v>13.883293999999999</v>
      </c>
      <c r="P41" s="82">
        <v>14.058857</v>
      </c>
      <c r="Q41" s="82">
        <v>14.234385</v>
      </c>
      <c r="R41" s="82">
        <v>14.409954000000001</v>
      </c>
      <c r="S41" s="82">
        <v>14.585418000000001</v>
      </c>
      <c r="T41" s="82">
        <v>14.76066</v>
      </c>
      <c r="U41" s="82">
        <v>14.936013000000001</v>
      </c>
      <c r="V41" s="82">
        <v>15.111836</v>
      </c>
      <c r="W41" s="82">
        <v>15.287573</v>
      </c>
      <c r="X41" s="82">
        <v>15.463113</v>
      </c>
      <c r="Y41" s="82">
        <v>15.638522999999999</v>
      </c>
      <c r="Z41" s="82">
        <v>15.813668</v>
      </c>
      <c r="AA41" s="82">
        <v>15.988963</v>
      </c>
      <c r="AB41" s="82">
        <v>16.164214999999999</v>
      </c>
      <c r="AC41" s="82">
        <v>16.339269999999999</v>
      </c>
      <c r="AD41" s="9">
        <v>1.2800000000000001E-2</v>
      </c>
    </row>
    <row r="42" spans="1:30" ht="15" customHeight="1" x14ac:dyDescent="0.25">
      <c r="A42" s="81" t="s">
        <v>187</v>
      </c>
      <c r="B42" s="8" t="s">
        <v>172</v>
      </c>
      <c r="C42" s="82">
        <v>6.5788679999999999</v>
      </c>
      <c r="D42" s="82">
        <v>6.639157</v>
      </c>
      <c r="E42" s="82">
        <v>6.7080349999999997</v>
      </c>
      <c r="F42" s="82">
        <v>6.7722030000000002</v>
      </c>
      <c r="G42" s="82">
        <v>6.8422859999999996</v>
      </c>
      <c r="H42" s="82">
        <v>6.9204480000000004</v>
      </c>
      <c r="I42" s="82">
        <v>7.0394189999999996</v>
      </c>
      <c r="J42" s="82">
        <v>7.1581979999999996</v>
      </c>
      <c r="K42" s="82">
        <v>7.2761519999999997</v>
      </c>
      <c r="L42" s="82">
        <v>7.3946040000000002</v>
      </c>
      <c r="M42" s="82">
        <v>7.5135620000000003</v>
      </c>
      <c r="N42" s="82">
        <v>7.632282</v>
      </c>
      <c r="O42" s="82">
        <v>7.7511340000000004</v>
      </c>
      <c r="P42" s="82">
        <v>7.8701829999999999</v>
      </c>
      <c r="Q42" s="82">
        <v>7.9894689999999997</v>
      </c>
      <c r="R42" s="82">
        <v>8.1086650000000002</v>
      </c>
      <c r="S42" s="82">
        <v>8.2274320000000003</v>
      </c>
      <c r="T42" s="82">
        <v>8.3454080000000008</v>
      </c>
      <c r="U42" s="82">
        <v>8.4638989999999996</v>
      </c>
      <c r="V42" s="82">
        <v>8.5833259999999996</v>
      </c>
      <c r="W42" s="82">
        <v>8.7019310000000001</v>
      </c>
      <c r="X42" s="82">
        <v>8.8206120000000006</v>
      </c>
      <c r="Y42" s="82">
        <v>8.9396760000000004</v>
      </c>
      <c r="Z42" s="82">
        <v>9.0582449999999994</v>
      </c>
      <c r="AA42" s="82">
        <v>9.1776079999999993</v>
      </c>
      <c r="AB42" s="82">
        <v>9.2964470000000006</v>
      </c>
      <c r="AC42" s="82">
        <v>9.4147289999999995</v>
      </c>
      <c r="AD42" s="9">
        <v>1.4069999999999999E-2</v>
      </c>
    </row>
    <row r="43" spans="1:30" ht="15" customHeight="1" x14ac:dyDescent="0.2">
      <c r="A43" s="81" t="s">
        <v>188</v>
      </c>
      <c r="B43" s="7" t="s">
        <v>174</v>
      </c>
      <c r="C43" s="89">
        <v>83.142128</v>
      </c>
      <c r="D43" s="89">
        <v>83.834891999999996</v>
      </c>
      <c r="E43" s="89">
        <v>84.698577999999998</v>
      </c>
      <c r="F43" s="89">
        <v>85.623535000000004</v>
      </c>
      <c r="G43" s="89">
        <v>86.626907000000003</v>
      </c>
      <c r="H43" s="89">
        <v>87.684119999999993</v>
      </c>
      <c r="I43" s="89">
        <v>88.737647999999993</v>
      </c>
      <c r="J43" s="89">
        <v>89.790520000000001</v>
      </c>
      <c r="K43" s="89">
        <v>90.841042000000002</v>
      </c>
      <c r="L43" s="89">
        <v>91.894005000000007</v>
      </c>
      <c r="M43" s="89">
        <v>92.950408999999993</v>
      </c>
      <c r="N43" s="89">
        <v>94.007210000000001</v>
      </c>
      <c r="O43" s="89">
        <v>95.064055999999994</v>
      </c>
      <c r="P43" s="89">
        <v>96.120979000000005</v>
      </c>
      <c r="Q43" s="89">
        <v>97.178413000000006</v>
      </c>
      <c r="R43" s="89">
        <v>98.235755999999995</v>
      </c>
      <c r="S43" s="89">
        <v>99.291297999999998</v>
      </c>
      <c r="T43" s="89">
        <v>100.343636</v>
      </c>
      <c r="U43" s="89">
        <v>101.397926</v>
      </c>
      <c r="V43" s="89">
        <v>102.45837400000001</v>
      </c>
      <c r="W43" s="89">
        <v>103.517044</v>
      </c>
      <c r="X43" s="89">
        <v>104.574028</v>
      </c>
      <c r="Y43" s="89">
        <v>105.630501</v>
      </c>
      <c r="Z43" s="89">
        <v>106.683678</v>
      </c>
      <c r="AA43" s="89">
        <v>107.73835800000001</v>
      </c>
      <c r="AB43" s="89">
        <v>108.79070299999999</v>
      </c>
      <c r="AC43" s="89">
        <v>109.839539</v>
      </c>
      <c r="AD43" s="10">
        <v>1.0865E-2</v>
      </c>
    </row>
    <row r="45" spans="1:30" ht="15" customHeight="1" x14ac:dyDescent="0.2">
      <c r="B45" s="7" t="s">
        <v>189</v>
      </c>
    </row>
    <row r="47" spans="1:30" ht="15" customHeight="1" x14ac:dyDescent="0.2">
      <c r="B47" s="7" t="s">
        <v>96</v>
      </c>
    </row>
    <row r="48" spans="1:30" ht="15" customHeight="1" x14ac:dyDescent="0.25">
      <c r="A48" s="81" t="s">
        <v>190</v>
      </c>
      <c r="B48" s="8" t="s">
        <v>191</v>
      </c>
      <c r="C48" s="82">
        <v>1.3915439999999999</v>
      </c>
      <c r="D48" s="82">
        <v>1.4057189999999999</v>
      </c>
      <c r="E48" s="82">
        <v>1.419584</v>
      </c>
      <c r="F48" s="82">
        <v>1.433683</v>
      </c>
      <c r="G48" s="82">
        <v>1.4497690000000001</v>
      </c>
      <c r="H48" s="82">
        <v>1.4667589999999999</v>
      </c>
      <c r="I48" s="82">
        <v>1.4841580000000001</v>
      </c>
      <c r="J48" s="82">
        <v>1.501409</v>
      </c>
      <c r="K48" s="82">
        <v>1.5185850000000001</v>
      </c>
      <c r="L48" s="82">
        <v>1.5431569999999999</v>
      </c>
      <c r="M48" s="82">
        <v>1.567733</v>
      </c>
      <c r="N48" s="82">
        <v>1.5924199999999999</v>
      </c>
      <c r="O48" s="82">
        <v>1.6167309999999999</v>
      </c>
      <c r="P48" s="82">
        <v>1.640792</v>
      </c>
      <c r="Q48" s="82">
        <v>1.6644909999999999</v>
      </c>
      <c r="R48" s="82">
        <v>1.6881649999999999</v>
      </c>
      <c r="S48" s="82">
        <v>1.7116</v>
      </c>
      <c r="T48" s="82">
        <v>1.7345489999999999</v>
      </c>
      <c r="U48" s="82">
        <v>1.75725</v>
      </c>
      <c r="V48" s="82">
        <v>1.779701</v>
      </c>
      <c r="W48" s="82">
        <v>1.801904</v>
      </c>
      <c r="X48" s="82">
        <v>1.82362</v>
      </c>
      <c r="Y48" s="82">
        <v>1.845294</v>
      </c>
      <c r="Z48" s="82">
        <v>1.8666670000000001</v>
      </c>
      <c r="AA48" s="82">
        <v>1.8876649999999999</v>
      </c>
      <c r="AB48" s="82">
        <v>1.9084490000000001</v>
      </c>
      <c r="AC48" s="82">
        <v>1.929038</v>
      </c>
      <c r="AD48" s="9">
        <v>1.2739E-2</v>
      </c>
    </row>
    <row r="49" spans="1:30" ht="15" customHeight="1" x14ac:dyDescent="0.25">
      <c r="A49" s="81" t="s">
        <v>192</v>
      </c>
      <c r="B49" s="8" t="s">
        <v>42</v>
      </c>
      <c r="C49" s="82">
        <v>0.76611700000000005</v>
      </c>
      <c r="D49" s="82">
        <v>0.76774399999999998</v>
      </c>
      <c r="E49" s="82">
        <v>0.769119</v>
      </c>
      <c r="F49" s="82">
        <v>0.77046800000000004</v>
      </c>
      <c r="G49" s="82">
        <v>0.77173999999999998</v>
      </c>
      <c r="H49" s="82">
        <v>0.77302099999999996</v>
      </c>
      <c r="I49" s="82">
        <v>0.77423200000000003</v>
      </c>
      <c r="J49" s="82">
        <v>0.77533600000000003</v>
      </c>
      <c r="K49" s="82">
        <v>0.77634599999999998</v>
      </c>
      <c r="L49" s="82">
        <v>0.77907800000000005</v>
      </c>
      <c r="M49" s="82">
        <v>0.78161700000000001</v>
      </c>
      <c r="N49" s="82">
        <v>0.78395300000000001</v>
      </c>
      <c r="O49" s="82">
        <v>0.786107</v>
      </c>
      <c r="P49" s="82">
        <v>0.78808599999999995</v>
      </c>
      <c r="Q49" s="82">
        <v>0.78990700000000003</v>
      </c>
      <c r="R49" s="82">
        <v>0.79158799999999996</v>
      </c>
      <c r="S49" s="82">
        <v>0.79353200000000002</v>
      </c>
      <c r="T49" s="82">
        <v>0.79530500000000004</v>
      </c>
      <c r="U49" s="82">
        <v>0.79693599999999998</v>
      </c>
      <c r="V49" s="82">
        <v>0.79837400000000003</v>
      </c>
      <c r="W49" s="82">
        <v>0.79969599999999996</v>
      </c>
      <c r="X49" s="82">
        <v>0.80090899999999998</v>
      </c>
      <c r="Y49" s="82">
        <v>0.80203000000000002</v>
      </c>
      <c r="Z49" s="82">
        <v>0.80303199999999997</v>
      </c>
      <c r="AA49" s="82">
        <v>0.80391999999999997</v>
      </c>
      <c r="AB49" s="82">
        <v>0.80473600000000001</v>
      </c>
      <c r="AC49" s="82">
        <v>0.80544899999999997</v>
      </c>
      <c r="AD49" s="9">
        <v>1.92E-3</v>
      </c>
    </row>
    <row r="50" spans="1:30" ht="15" customHeight="1" x14ac:dyDescent="0.25">
      <c r="A50" s="81" t="s">
        <v>193</v>
      </c>
      <c r="B50" s="8" t="s">
        <v>18</v>
      </c>
      <c r="C50" s="82">
        <v>0.79030599999999995</v>
      </c>
      <c r="D50" s="82">
        <v>0.790968</v>
      </c>
      <c r="E50" s="82">
        <v>0.79152599999999995</v>
      </c>
      <c r="F50" s="82">
        <v>0.79207099999999997</v>
      </c>
      <c r="G50" s="82">
        <v>0.79259800000000002</v>
      </c>
      <c r="H50" s="82">
        <v>0.79310800000000004</v>
      </c>
      <c r="I50" s="82">
        <v>0.79358799999999996</v>
      </c>
      <c r="J50" s="82">
        <v>0.79405499999999996</v>
      </c>
      <c r="K50" s="82">
        <v>0.79449999999999998</v>
      </c>
      <c r="L50" s="82">
        <v>0.79521900000000001</v>
      </c>
      <c r="M50" s="82">
        <v>0.79589200000000004</v>
      </c>
      <c r="N50" s="82">
        <v>0.79651799999999995</v>
      </c>
      <c r="O50" s="82">
        <v>0.79710599999999998</v>
      </c>
      <c r="P50" s="82">
        <v>0.797655</v>
      </c>
      <c r="Q50" s="82">
        <v>0.79816900000000002</v>
      </c>
      <c r="R50" s="82">
        <v>0.79864900000000005</v>
      </c>
      <c r="S50" s="82">
        <v>0.799099</v>
      </c>
      <c r="T50" s="82">
        <v>0.79952000000000001</v>
      </c>
      <c r="U50" s="82">
        <v>0.79991500000000004</v>
      </c>
      <c r="V50" s="82">
        <v>0.80028200000000005</v>
      </c>
      <c r="W50" s="82">
        <v>0.80063300000000004</v>
      </c>
      <c r="X50" s="82">
        <v>0.80096000000000001</v>
      </c>
      <c r="Y50" s="82">
        <v>0.80126200000000003</v>
      </c>
      <c r="Z50" s="82">
        <v>0.80154899999999996</v>
      </c>
      <c r="AA50" s="82">
        <v>0.801813</v>
      </c>
      <c r="AB50" s="82">
        <v>0.80206299999999997</v>
      </c>
      <c r="AC50" s="82">
        <v>0.80230000000000001</v>
      </c>
      <c r="AD50" s="9">
        <v>5.6899999999999995E-4</v>
      </c>
    </row>
    <row r="52" spans="1:30" ht="15" customHeight="1" x14ac:dyDescent="0.2">
      <c r="B52" s="7" t="s">
        <v>73</v>
      </c>
    </row>
    <row r="53" spans="1:30" ht="15" customHeight="1" x14ac:dyDescent="0.25">
      <c r="A53" s="81" t="s">
        <v>194</v>
      </c>
      <c r="B53" s="8" t="s">
        <v>191</v>
      </c>
      <c r="C53" s="82">
        <v>3.3108029999999999</v>
      </c>
      <c r="D53" s="82">
        <v>3.3482569999999998</v>
      </c>
      <c r="E53" s="82">
        <v>3.386555</v>
      </c>
      <c r="F53" s="82">
        <v>3.4236430000000002</v>
      </c>
      <c r="G53" s="82">
        <v>3.4666929999999998</v>
      </c>
      <c r="H53" s="82">
        <v>3.5085899999999999</v>
      </c>
      <c r="I53" s="82">
        <v>3.549172</v>
      </c>
      <c r="J53" s="82">
        <v>3.5878770000000002</v>
      </c>
      <c r="K53" s="82">
        <v>3.6252520000000001</v>
      </c>
      <c r="L53" s="82">
        <v>3.6603819999999998</v>
      </c>
      <c r="M53" s="82">
        <v>3.693708</v>
      </c>
      <c r="N53" s="82">
        <v>3.725368</v>
      </c>
      <c r="O53" s="82">
        <v>3.755671</v>
      </c>
      <c r="P53" s="82">
        <v>3.7846579999999999</v>
      </c>
      <c r="Q53" s="82">
        <v>3.8124020000000001</v>
      </c>
      <c r="R53" s="82">
        <v>3.8390460000000002</v>
      </c>
      <c r="S53" s="82">
        <v>3.864795</v>
      </c>
      <c r="T53" s="82">
        <v>3.8894739999999999</v>
      </c>
      <c r="U53" s="82">
        <v>3.9131849999999999</v>
      </c>
      <c r="V53" s="82">
        <v>3.9360080000000002</v>
      </c>
      <c r="W53" s="82">
        <v>3.9579849999999999</v>
      </c>
      <c r="X53" s="82">
        <v>3.979047</v>
      </c>
      <c r="Y53" s="82">
        <v>3.9992830000000001</v>
      </c>
      <c r="Z53" s="82">
        <v>4.018669</v>
      </c>
      <c r="AA53" s="82">
        <v>4.0375569999999996</v>
      </c>
      <c r="AB53" s="82">
        <v>4.0558310000000004</v>
      </c>
      <c r="AC53" s="82">
        <v>4.0735150000000004</v>
      </c>
      <c r="AD53" s="9">
        <v>7.8740000000000008E-3</v>
      </c>
    </row>
    <row r="54" spans="1:30" ht="15" customHeight="1" x14ac:dyDescent="0.25">
      <c r="A54" s="81" t="s">
        <v>195</v>
      </c>
      <c r="B54" s="8" t="s">
        <v>42</v>
      </c>
      <c r="C54" s="82">
        <v>0.901092</v>
      </c>
      <c r="D54" s="82">
        <v>0.889432</v>
      </c>
      <c r="E54" s="82">
        <v>0.905532</v>
      </c>
      <c r="F54" s="82">
        <v>0.91068899999999997</v>
      </c>
      <c r="G54" s="82">
        <v>0.916551</v>
      </c>
      <c r="H54" s="82">
        <v>0.92242999999999997</v>
      </c>
      <c r="I54" s="82">
        <v>0.92887699999999995</v>
      </c>
      <c r="J54" s="82">
        <v>0.93514600000000003</v>
      </c>
      <c r="K54" s="82">
        <v>0.94117700000000004</v>
      </c>
      <c r="L54" s="82">
        <v>0.94701500000000005</v>
      </c>
      <c r="M54" s="82">
        <v>0.95269000000000004</v>
      </c>
      <c r="N54" s="82">
        <v>0.95820799999999995</v>
      </c>
      <c r="O54" s="82">
        <v>0.96362099999999995</v>
      </c>
      <c r="P54" s="82">
        <v>0.96886300000000003</v>
      </c>
      <c r="Q54" s="82">
        <v>0.97399000000000002</v>
      </c>
      <c r="R54" s="82">
        <v>0.97900100000000001</v>
      </c>
      <c r="S54" s="82">
        <v>0.98388799999999998</v>
      </c>
      <c r="T54" s="82">
        <v>0.98866600000000004</v>
      </c>
      <c r="U54" s="82">
        <v>0.99334</v>
      </c>
      <c r="V54" s="82">
        <v>0.99790699999999999</v>
      </c>
      <c r="W54" s="82">
        <v>1.0023880000000001</v>
      </c>
      <c r="X54" s="82">
        <v>1.0067459999999999</v>
      </c>
      <c r="Y54" s="82">
        <v>1.0110239999999999</v>
      </c>
      <c r="Z54" s="82">
        <v>1.0152110000000001</v>
      </c>
      <c r="AA54" s="82">
        <v>1.019325</v>
      </c>
      <c r="AB54" s="82">
        <v>1.0233620000000001</v>
      </c>
      <c r="AC54" s="82">
        <v>1.0273429999999999</v>
      </c>
      <c r="AD54" s="9">
        <v>5.7829999999999999E-3</v>
      </c>
    </row>
    <row r="56" spans="1:30" ht="15" customHeight="1" x14ac:dyDescent="0.2">
      <c r="B56" s="7" t="s">
        <v>196</v>
      </c>
    </row>
    <row r="57" spans="1:30" ht="15" customHeight="1" x14ac:dyDescent="0.25">
      <c r="A57" s="81" t="s">
        <v>197</v>
      </c>
      <c r="B57" s="8" t="s">
        <v>191</v>
      </c>
      <c r="C57" s="82">
        <v>1.0427709999999999</v>
      </c>
      <c r="D57" s="82">
        <v>1.047528</v>
      </c>
      <c r="E57" s="82">
        <v>1.051617</v>
      </c>
      <c r="F57" s="82">
        <v>1.055612</v>
      </c>
      <c r="G57" s="82">
        <v>1.059488</v>
      </c>
      <c r="H57" s="82">
        <v>1.0637460000000001</v>
      </c>
      <c r="I57" s="82">
        <v>1.0698890000000001</v>
      </c>
      <c r="J57" s="82">
        <v>1.0754269999999999</v>
      </c>
      <c r="K57" s="82">
        <v>1.078489</v>
      </c>
      <c r="L57" s="82">
        <v>1.0815189999999999</v>
      </c>
      <c r="M57" s="82">
        <v>1.0844499999999999</v>
      </c>
      <c r="N57" s="82">
        <v>1.087385</v>
      </c>
      <c r="O57" s="82">
        <v>1.0902620000000001</v>
      </c>
      <c r="P57" s="82">
        <v>1.0930690000000001</v>
      </c>
      <c r="Q57" s="82">
        <v>1.0958159999999999</v>
      </c>
      <c r="R57" s="82">
        <v>1.098573</v>
      </c>
      <c r="S57" s="82">
        <v>1.1065750000000001</v>
      </c>
      <c r="T57" s="82">
        <v>1.114455</v>
      </c>
      <c r="U57" s="82">
        <v>1.1219920000000001</v>
      </c>
      <c r="V57" s="82">
        <v>1.129413</v>
      </c>
      <c r="W57" s="82">
        <v>1.1367160000000001</v>
      </c>
      <c r="X57" s="82">
        <v>1.143826</v>
      </c>
      <c r="Y57" s="82">
        <v>1.150822</v>
      </c>
      <c r="Z57" s="82">
        <v>1.157591</v>
      </c>
      <c r="AA57" s="82">
        <v>1.16425</v>
      </c>
      <c r="AB57" s="82">
        <v>1.170784</v>
      </c>
      <c r="AC57" s="82">
        <v>1.1769689999999999</v>
      </c>
      <c r="AD57" s="9">
        <v>4.6709999999999998E-3</v>
      </c>
    </row>
    <row r="58" spans="1:30" ht="15" customHeight="1" x14ac:dyDescent="0.25">
      <c r="A58" s="81" t="s">
        <v>198</v>
      </c>
      <c r="B58" s="8" t="s">
        <v>42</v>
      </c>
      <c r="C58" s="82">
        <v>0.81348600000000004</v>
      </c>
      <c r="D58" s="82">
        <v>0.82386999999999999</v>
      </c>
      <c r="E58" s="82">
        <v>0.83340400000000003</v>
      </c>
      <c r="F58" s="82">
        <v>0.84223400000000004</v>
      </c>
      <c r="G58" s="82">
        <v>0.85038400000000003</v>
      </c>
      <c r="H58" s="82">
        <v>0.85792800000000002</v>
      </c>
      <c r="I58" s="82">
        <v>0.86488799999999999</v>
      </c>
      <c r="J58" s="82">
        <v>0.87118799999999996</v>
      </c>
      <c r="K58" s="82">
        <v>0.87689099999999998</v>
      </c>
      <c r="L58" s="82">
        <v>0.88211099999999998</v>
      </c>
      <c r="M58" s="82">
        <v>0.88681200000000004</v>
      </c>
      <c r="N58" s="82">
        <v>0.89119300000000001</v>
      </c>
      <c r="O58" s="82">
        <v>0.89511700000000005</v>
      </c>
      <c r="P58" s="82">
        <v>0.89863099999999996</v>
      </c>
      <c r="Q58" s="82">
        <v>0.90178800000000003</v>
      </c>
      <c r="R58" s="82">
        <v>0.90462699999999996</v>
      </c>
      <c r="S58" s="82">
        <v>0.90716799999999997</v>
      </c>
      <c r="T58" s="82">
        <v>0.90944000000000003</v>
      </c>
      <c r="U58" s="82">
        <v>0.91147999999999996</v>
      </c>
      <c r="V58" s="82">
        <v>0.91330699999999998</v>
      </c>
      <c r="W58" s="82">
        <v>0.91494699999999995</v>
      </c>
      <c r="X58" s="82">
        <v>0.916408</v>
      </c>
      <c r="Y58" s="82">
        <v>0.91771499999999995</v>
      </c>
      <c r="Z58" s="82">
        <v>0.91888800000000004</v>
      </c>
      <c r="AA58" s="82">
        <v>0.91993899999999995</v>
      </c>
      <c r="AB58" s="82">
        <v>0.92087799999999997</v>
      </c>
      <c r="AC58" s="82">
        <v>0.92171899999999996</v>
      </c>
      <c r="AD58" s="9">
        <v>4.4990000000000004E-3</v>
      </c>
    </row>
    <row r="59" spans="1:30" ht="15" customHeight="1" x14ac:dyDescent="0.25">
      <c r="A59" s="81" t="s">
        <v>199</v>
      </c>
      <c r="B59" s="8" t="s">
        <v>18</v>
      </c>
      <c r="C59" s="82">
        <v>0.78606100000000001</v>
      </c>
      <c r="D59" s="82">
        <v>0.78642599999999996</v>
      </c>
      <c r="E59" s="82">
        <v>0.786748</v>
      </c>
      <c r="F59" s="82">
        <v>0.78704700000000005</v>
      </c>
      <c r="G59" s="82">
        <v>0.787331</v>
      </c>
      <c r="H59" s="82">
        <v>0.78759000000000001</v>
      </c>
      <c r="I59" s="82">
        <v>0.78781900000000005</v>
      </c>
      <c r="J59" s="82">
        <v>0.78804200000000002</v>
      </c>
      <c r="K59" s="82">
        <v>0.78828900000000002</v>
      </c>
      <c r="L59" s="82">
        <v>0.78851800000000005</v>
      </c>
      <c r="M59" s="82">
        <v>0.78872699999999996</v>
      </c>
      <c r="N59" s="82">
        <v>0.78892499999999999</v>
      </c>
      <c r="O59" s="82">
        <v>0.789107</v>
      </c>
      <c r="P59" s="82">
        <v>0.789273</v>
      </c>
      <c r="Q59" s="82">
        <v>0.78942400000000001</v>
      </c>
      <c r="R59" s="82">
        <v>0.78956199999999999</v>
      </c>
      <c r="S59" s="82">
        <v>0.78968899999999997</v>
      </c>
      <c r="T59" s="82">
        <v>0.78980600000000001</v>
      </c>
      <c r="U59" s="82">
        <v>0.78991199999999995</v>
      </c>
      <c r="V59" s="82">
        <v>0.79001500000000002</v>
      </c>
      <c r="W59" s="82">
        <v>0.79011299999999995</v>
      </c>
      <c r="X59" s="82">
        <v>0.79025100000000004</v>
      </c>
      <c r="Y59" s="82">
        <v>0.79038200000000003</v>
      </c>
      <c r="Z59" s="82">
        <v>0.79050100000000001</v>
      </c>
      <c r="AA59" s="82">
        <v>0.79062600000000005</v>
      </c>
      <c r="AB59" s="82">
        <v>0.79086299999999998</v>
      </c>
      <c r="AC59" s="82">
        <v>0.79108100000000003</v>
      </c>
      <c r="AD59" s="9">
        <v>2.3599999999999999E-4</v>
      </c>
    </row>
    <row r="61" spans="1:30" ht="15" customHeight="1" x14ac:dyDescent="0.2">
      <c r="B61" s="7" t="s">
        <v>200</v>
      </c>
    </row>
    <row r="62" spans="1:30" ht="15" customHeight="1" x14ac:dyDescent="0.25">
      <c r="A62" s="81" t="s">
        <v>201</v>
      </c>
      <c r="B62" s="8" t="s">
        <v>191</v>
      </c>
      <c r="C62" s="82">
        <v>0.48780299999999999</v>
      </c>
      <c r="D62" s="82">
        <v>0.48844700000000002</v>
      </c>
      <c r="E62" s="82">
        <v>0.48891000000000001</v>
      </c>
      <c r="F62" s="82">
        <v>0.48922199999999999</v>
      </c>
      <c r="G62" s="82">
        <v>0.48940299999999998</v>
      </c>
      <c r="H62" s="82">
        <v>0.489454</v>
      </c>
      <c r="I62" s="82">
        <v>0.49123899999999998</v>
      </c>
      <c r="J62" s="82">
        <v>0.49284899999999998</v>
      </c>
      <c r="K62" s="82">
        <v>0.49480499999999999</v>
      </c>
      <c r="L62" s="82">
        <v>0.49659300000000001</v>
      </c>
      <c r="M62" s="82">
        <v>0.49819200000000002</v>
      </c>
      <c r="N62" s="82">
        <v>0.50103200000000003</v>
      </c>
      <c r="O62" s="82">
        <v>0.50368800000000002</v>
      </c>
      <c r="P62" s="82">
        <v>0.50617299999999998</v>
      </c>
      <c r="Q62" s="82">
        <v>0.50849699999999998</v>
      </c>
      <c r="R62" s="82">
        <v>0.51085400000000003</v>
      </c>
      <c r="S62" s="82">
        <v>0.514714</v>
      </c>
      <c r="T62" s="82">
        <v>0.51833799999999997</v>
      </c>
      <c r="U62" s="82">
        <v>0.521729</v>
      </c>
      <c r="V62" s="82">
        <v>0.52490800000000004</v>
      </c>
      <c r="W62" s="82">
        <v>0.52787899999999999</v>
      </c>
      <c r="X62" s="82">
        <v>0.53065700000000005</v>
      </c>
      <c r="Y62" s="82">
        <v>0.53325199999999995</v>
      </c>
      <c r="Z62" s="82">
        <v>0.53563799999999995</v>
      </c>
      <c r="AA62" s="82">
        <v>0.53786100000000003</v>
      </c>
      <c r="AB62" s="82">
        <v>0.53993000000000002</v>
      </c>
      <c r="AC62" s="82">
        <v>0.54185000000000005</v>
      </c>
      <c r="AD62" s="9">
        <v>4.1590000000000004E-3</v>
      </c>
    </row>
    <row r="64" spans="1:30" ht="15" customHeight="1" x14ac:dyDescent="0.2">
      <c r="B64" s="7" t="s">
        <v>202</v>
      </c>
    </row>
    <row r="65" spans="1:30" ht="15" customHeight="1" x14ac:dyDescent="0.25">
      <c r="A65" s="81" t="s">
        <v>203</v>
      </c>
      <c r="B65" s="8" t="s">
        <v>191</v>
      </c>
      <c r="C65" s="82">
        <v>0.73565700000000001</v>
      </c>
      <c r="D65" s="82">
        <v>0.73699499999999996</v>
      </c>
      <c r="E65" s="82">
        <v>0.73834500000000003</v>
      </c>
      <c r="F65" s="82">
        <v>0.73952399999999996</v>
      </c>
      <c r="G65" s="82">
        <v>0.74040099999999998</v>
      </c>
      <c r="H65" s="82">
        <v>0.74121400000000004</v>
      </c>
      <c r="I65" s="82">
        <v>0.74205100000000002</v>
      </c>
      <c r="J65" s="82">
        <v>0.74281600000000003</v>
      </c>
      <c r="K65" s="82">
        <v>0.74349500000000002</v>
      </c>
      <c r="L65" s="82">
        <v>0.74409999999999998</v>
      </c>
      <c r="M65" s="82">
        <v>0.74467899999999998</v>
      </c>
      <c r="N65" s="82">
        <v>0.74518799999999996</v>
      </c>
      <c r="O65" s="82">
        <v>0.74563999999999997</v>
      </c>
      <c r="P65" s="82">
        <v>0.74604000000000004</v>
      </c>
      <c r="Q65" s="82">
        <v>0.74641199999999996</v>
      </c>
      <c r="R65" s="82">
        <v>0.74677199999999999</v>
      </c>
      <c r="S65" s="82">
        <v>0.74709000000000003</v>
      </c>
      <c r="T65" s="82">
        <v>0.74737100000000001</v>
      </c>
      <c r="U65" s="82">
        <v>0.74761599999999995</v>
      </c>
      <c r="V65" s="82">
        <v>0.74780599999999997</v>
      </c>
      <c r="W65" s="82">
        <v>0.74795699999999998</v>
      </c>
      <c r="X65" s="82">
        <v>0.74807800000000002</v>
      </c>
      <c r="Y65" s="82">
        <v>0.74818899999999999</v>
      </c>
      <c r="Z65" s="82">
        <v>0.74822100000000002</v>
      </c>
      <c r="AA65" s="82">
        <v>0.74825299999999995</v>
      </c>
      <c r="AB65" s="82">
        <v>0.74828399999999995</v>
      </c>
      <c r="AC65" s="82">
        <v>0.74831400000000003</v>
      </c>
      <c r="AD65" s="9">
        <v>6.0999999999999997E-4</v>
      </c>
    </row>
    <row r="66" spans="1:30" ht="15" customHeight="1" x14ac:dyDescent="0.25">
      <c r="A66" s="81" t="s">
        <v>204</v>
      </c>
      <c r="B66" s="8" t="s">
        <v>42</v>
      </c>
      <c r="C66" s="82">
        <v>0.50333600000000001</v>
      </c>
      <c r="D66" s="82">
        <v>0.50186500000000001</v>
      </c>
      <c r="E66" s="82">
        <v>0.49972899999999998</v>
      </c>
      <c r="F66" s="82">
        <v>0.49856499999999998</v>
      </c>
      <c r="G66" s="82">
        <v>0.49829299999999999</v>
      </c>
      <c r="H66" s="82">
        <v>0.49809999999999999</v>
      </c>
      <c r="I66" s="82">
        <v>0.49853500000000001</v>
      </c>
      <c r="J66" s="82">
        <v>0.49895499999999998</v>
      </c>
      <c r="K66" s="82">
        <v>0.49947000000000003</v>
      </c>
      <c r="L66" s="82">
        <v>0.50027299999999997</v>
      </c>
      <c r="M66" s="82">
        <v>0.50146500000000005</v>
      </c>
      <c r="N66" s="82">
        <v>0.50250799999999995</v>
      </c>
      <c r="O66" s="82">
        <v>0.50342100000000001</v>
      </c>
      <c r="P66" s="82">
        <v>0.50421899999999997</v>
      </c>
      <c r="Q66" s="82">
        <v>0.50491900000000001</v>
      </c>
      <c r="R66" s="82">
        <v>0.50553099999999995</v>
      </c>
      <c r="S66" s="82">
        <v>0.50610900000000003</v>
      </c>
      <c r="T66" s="82">
        <v>0.50660499999999997</v>
      </c>
      <c r="U66" s="82">
        <v>0.50700500000000004</v>
      </c>
      <c r="V66" s="82">
        <v>0.50735699999999995</v>
      </c>
      <c r="W66" s="82">
        <v>0.50766699999999998</v>
      </c>
      <c r="X66" s="82">
        <v>0.50793600000000005</v>
      </c>
      <c r="Y66" s="82">
        <v>0.50817299999999999</v>
      </c>
      <c r="Z66" s="82">
        <v>0.508382</v>
      </c>
      <c r="AA66" s="82">
        <v>0.508571</v>
      </c>
      <c r="AB66" s="82">
        <v>0.50877399999999995</v>
      </c>
      <c r="AC66" s="82">
        <v>0.50891200000000003</v>
      </c>
      <c r="AD66" s="9">
        <v>5.5800000000000001E-4</v>
      </c>
    </row>
    <row r="68" spans="1:30" ht="15" customHeight="1" x14ac:dyDescent="0.2">
      <c r="B68" s="7" t="s">
        <v>205</v>
      </c>
    </row>
    <row r="69" spans="1:30" ht="15" customHeight="1" x14ac:dyDescent="0.2">
      <c r="B69" s="7" t="s">
        <v>206</v>
      </c>
    </row>
    <row r="70" spans="1:30" ht="15" customHeight="1" x14ac:dyDescent="0.25">
      <c r="A70" s="81" t="s">
        <v>207</v>
      </c>
      <c r="B70" s="8" t="s">
        <v>191</v>
      </c>
      <c r="C70" s="82">
        <v>57.126137</v>
      </c>
      <c r="D70" s="82">
        <v>58.389659999999999</v>
      </c>
      <c r="E70" s="82">
        <v>59.454079</v>
      </c>
      <c r="F70" s="82">
        <v>60.372131000000003</v>
      </c>
      <c r="G70" s="82">
        <v>61.168514000000002</v>
      </c>
      <c r="H70" s="82">
        <v>61.907184999999998</v>
      </c>
      <c r="I70" s="82">
        <v>63.590682999999999</v>
      </c>
      <c r="J70" s="82">
        <v>65.151793999999995</v>
      </c>
      <c r="K70" s="82">
        <v>66.895263999999997</v>
      </c>
      <c r="L70" s="82">
        <v>68.485106999999999</v>
      </c>
      <c r="M70" s="82">
        <v>69.920517000000004</v>
      </c>
      <c r="N70" s="82">
        <v>71.222519000000005</v>
      </c>
      <c r="O70" s="82">
        <v>72.405724000000006</v>
      </c>
      <c r="P70" s="82">
        <v>73.542793000000003</v>
      </c>
      <c r="Q70" s="82">
        <v>74.579246999999995</v>
      </c>
      <c r="R70" s="82">
        <v>75.532691999999997</v>
      </c>
      <c r="S70" s="82">
        <v>78.600280999999995</v>
      </c>
      <c r="T70" s="82">
        <v>81.500007999999994</v>
      </c>
      <c r="U70" s="82">
        <v>84.189575000000005</v>
      </c>
      <c r="V70" s="82">
        <v>86.700210999999996</v>
      </c>
      <c r="W70" s="82">
        <v>88.952376999999998</v>
      </c>
      <c r="X70" s="82">
        <v>91.024901999999997</v>
      </c>
      <c r="Y70" s="82">
        <v>92.938354000000004</v>
      </c>
      <c r="Z70" s="82">
        <v>94.696510000000004</v>
      </c>
      <c r="AA70" s="82">
        <v>96.282760999999994</v>
      </c>
      <c r="AB70" s="82">
        <v>97.740250000000003</v>
      </c>
      <c r="AC70" s="82">
        <v>98.993340000000003</v>
      </c>
      <c r="AD70" s="9">
        <v>2.1340999999999999E-2</v>
      </c>
    </row>
    <row r="72" spans="1:30" ht="15" customHeight="1" x14ac:dyDescent="0.2">
      <c r="B72" s="7" t="s">
        <v>208</v>
      </c>
    </row>
    <row r="73" spans="1:30" ht="15" customHeight="1" x14ac:dyDescent="0.25">
      <c r="A73" s="81" t="s">
        <v>209</v>
      </c>
      <c r="B73" s="8" t="s">
        <v>191</v>
      </c>
      <c r="C73" s="82">
        <v>2.248939</v>
      </c>
      <c r="D73" s="82">
        <v>2.2941750000000001</v>
      </c>
      <c r="E73" s="82">
        <v>2.336265</v>
      </c>
      <c r="F73" s="82">
        <v>2.422177</v>
      </c>
      <c r="G73" s="82">
        <v>2.5046650000000001</v>
      </c>
      <c r="H73" s="82">
        <v>2.585121</v>
      </c>
      <c r="I73" s="82">
        <v>2.6614710000000001</v>
      </c>
      <c r="J73" s="82">
        <v>2.732885</v>
      </c>
      <c r="K73" s="82">
        <v>2.8049499999999998</v>
      </c>
      <c r="L73" s="82">
        <v>2.8720340000000002</v>
      </c>
      <c r="M73" s="82">
        <v>2.934323</v>
      </c>
      <c r="N73" s="82">
        <v>2.9921829999999998</v>
      </c>
      <c r="O73" s="82">
        <v>3.045515</v>
      </c>
      <c r="P73" s="82">
        <v>3.09457</v>
      </c>
      <c r="Q73" s="82">
        <v>3.1395729999999999</v>
      </c>
      <c r="R73" s="82">
        <v>3.1807840000000001</v>
      </c>
      <c r="S73" s="82">
        <v>3.2183739999999998</v>
      </c>
      <c r="T73" s="82">
        <v>3.2526000000000002</v>
      </c>
      <c r="U73" s="82">
        <v>3.2836539999999999</v>
      </c>
      <c r="V73" s="82">
        <v>3.311852</v>
      </c>
      <c r="W73" s="82">
        <v>3.33738</v>
      </c>
      <c r="X73" s="82">
        <v>3.3603710000000002</v>
      </c>
      <c r="Y73" s="82">
        <v>3.3810959999999999</v>
      </c>
      <c r="Z73" s="82">
        <v>3.399804</v>
      </c>
      <c r="AA73" s="82">
        <v>3.416655</v>
      </c>
      <c r="AB73" s="82">
        <v>3.431867</v>
      </c>
      <c r="AC73" s="82">
        <v>3.4454899999999999</v>
      </c>
      <c r="AD73" s="9">
        <v>1.6400999999999999E-2</v>
      </c>
    </row>
    <row r="75" spans="1:30" ht="15" customHeight="1" x14ac:dyDescent="0.2">
      <c r="B75" s="7" t="s">
        <v>106</v>
      </c>
    </row>
    <row r="76" spans="1:30" ht="15" customHeight="1" x14ac:dyDescent="0.2">
      <c r="B76" s="7" t="s">
        <v>107</v>
      </c>
    </row>
    <row r="77" spans="1:30" ht="15" customHeight="1" x14ac:dyDescent="0.2">
      <c r="B77" s="7" t="s">
        <v>108</v>
      </c>
    </row>
    <row r="78" spans="1:30" ht="15" customHeight="1" x14ac:dyDescent="0.25">
      <c r="A78" s="81" t="s">
        <v>210</v>
      </c>
      <c r="B78" s="8" t="s">
        <v>211</v>
      </c>
      <c r="C78" s="11">
        <v>31.913440999999999</v>
      </c>
      <c r="D78" s="11">
        <v>31.913440999999999</v>
      </c>
      <c r="E78" s="11">
        <v>31.913440999999999</v>
      </c>
      <c r="F78" s="11">
        <v>31.913440999999999</v>
      </c>
      <c r="G78" s="11">
        <v>31.913440999999999</v>
      </c>
      <c r="H78" s="11">
        <v>31.913440999999999</v>
      </c>
      <c r="I78" s="11">
        <v>31.913440999999999</v>
      </c>
      <c r="J78" s="11">
        <v>31.913440999999999</v>
      </c>
      <c r="K78" s="11">
        <v>31.913440999999999</v>
      </c>
      <c r="L78" s="11">
        <v>31.913440999999999</v>
      </c>
      <c r="M78" s="11">
        <v>31.916439</v>
      </c>
      <c r="N78" s="11">
        <v>31.922699000000001</v>
      </c>
      <c r="O78" s="11">
        <v>31.932358000000001</v>
      </c>
      <c r="P78" s="11">
        <v>31.962049</v>
      </c>
      <c r="Q78" s="11">
        <v>31.991779000000001</v>
      </c>
      <c r="R78" s="11">
        <v>32.021510999999997</v>
      </c>
      <c r="S78" s="11">
        <v>32.061039000000001</v>
      </c>
      <c r="T78" s="11">
        <v>32.100571000000002</v>
      </c>
      <c r="U78" s="11">
        <v>32.140098999999999</v>
      </c>
      <c r="V78" s="11">
        <v>32.186427999999999</v>
      </c>
      <c r="W78" s="11">
        <v>32.229754999999997</v>
      </c>
      <c r="X78" s="11">
        <v>32.276488999999998</v>
      </c>
      <c r="Y78" s="11">
        <v>32.326618000000003</v>
      </c>
      <c r="Z78" s="11">
        <v>32.373446999999999</v>
      </c>
      <c r="AA78" s="11">
        <v>32.424048999999997</v>
      </c>
      <c r="AB78" s="11">
        <v>32.464851000000003</v>
      </c>
      <c r="AC78" s="11">
        <v>32.495449000000001</v>
      </c>
      <c r="AD78" s="9">
        <v>7.2300000000000001E-4</v>
      </c>
    </row>
    <row r="79" spans="1:30" ht="15" customHeight="1" x14ac:dyDescent="0.25">
      <c r="A79" s="81" t="s">
        <v>212</v>
      </c>
      <c r="B79" s="8" t="s">
        <v>213</v>
      </c>
      <c r="C79" s="11">
        <v>1690.547607</v>
      </c>
      <c r="D79" s="11">
        <v>1764.5192870000001</v>
      </c>
      <c r="E79" s="11">
        <v>1855.7197269999999</v>
      </c>
      <c r="F79" s="11">
        <v>1933.1358640000001</v>
      </c>
      <c r="G79" s="11">
        <v>2009.4729</v>
      </c>
      <c r="H79" s="11">
        <v>2091.7973630000001</v>
      </c>
      <c r="I79" s="11">
        <v>2180.6042480000001</v>
      </c>
      <c r="J79" s="11">
        <v>2282.1132809999999</v>
      </c>
      <c r="K79" s="11">
        <v>2392.7907709999999</v>
      </c>
      <c r="L79" s="11">
        <v>2514.3657229999999</v>
      </c>
      <c r="M79" s="11">
        <v>2645.0063479999999</v>
      </c>
      <c r="N79" s="11">
        <v>2786.0322270000001</v>
      </c>
      <c r="O79" s="11">
        <v>2937.3957519999999</v>
      </c>
      <c r="P79" s="11">
        <v>3099.1008299999999</v>
      </c>
      <c r="Q79" s="11">
        <v>3270.6367190000001</v>
      </c>
      <c r="R79" s="11">
        <v>3451.9951169999999</v>
      </c>
      <c r="S79" s="11">
        <v>3646.3125</v>
      </c>
      <c r="T79" s="11">
        <v>3851.0078119999998</v>
      </c>
      <c r="U79" s="11">
        <v>4059.9321289999998</v>
      </c>
      <c r="V79" s="11">
        <v>4276.173828</v>
      </c>
      <c r="W79" s="11">
        <v>4497.3369140000004</v>
      </c>
      <c r="X79" s="11">
        <v>4724.0273440000001</v>
      </c>
      <c r="Y79" s="11">
        <v>4958.6992190000001</v>
      </c>
      <c r="Z79" s="11">
        <v>5204.5463870000003</v>
      </c>
      <c r="AA79" s="11">
        <v>5464.8876950000003</v>
      </c>
      <c r="AB79" s="11">
        <v>5738.9257809999999</v>
      </c>
      <c r="AC79" s="11">
        <v>6028.1220700000003</v>
      </c>
      <c r="AD79" s="9">
        <v>5.0369999999999998E-2</v>
      </c>
    </row>
    <row r="80" spans="1:30" ht="15" customHeight="1" x14ac:dyDescent="0.25">
      <c r="A80" s="81" t="s">
        <v>214</v>
      </c>
      <c r="B80" s="8" t="s">
        <v>113</v>
      </c>
      <c r="C80" s="11">
        <v>4859.7197269999997</v>
      </c>
      <c r="D80" s="11">
        <v>5555.0727539999998</v>
      </c>
      <c r="E80" s="11">
        <v>6007.1586909999996</v>
      </c>
      <c r="F80" s="11">
        <v>6092.533203</v>
      </c>
      <c r="G80" s="11">
        <v>6223.1293949999999</v>
      </c>
      <c r="H80" s="11">
        <v>6430.314453</v>
      </c>
      <c r="I80" s="11">
        <v>6707.3857420000004</v>
      </c>
      <c r="J80" s="11">
        <v>7031.2958980000003</v>
      </c>
      <c r="K80" s="11">
        <v>7316.9248049999997</v>
      </c>
      <c r="L80" s="11">
        <v>7699.5478519999997</v>
      </c>
      <c r="M80" s="11">
        <v>8228.0527340000008</v>
      </c>
      <c r="N80" s="11">
        <v>8963.6259769999997</v>
      </c>
      <c r="O80" s="11">
        <v>9793.1806639999995</v>
      </c>
      <c r="P80" s="11">
        <v>10703.351562</v>
      </c>
      <c r="Q80" s="11">
        <v>11686.402344</v>
      </c>
      <c r="R80" s="11">
        <v>12728.283203000001</v>
      </c>
      <c r="S80" s="11">
        <v>13827.53125</v>
      </c>
      <c r="T80" s="11">
        <v>14960.003906</v>
      </c>
      <c r="U80" s="11">
        <v>16118.240234000001</v>
      </c>
      <c r="V80" s="11">
        <v>17293.865234000001</v>
      </c>
      <c r="W80" s="11">
        <v>18484.753906000002</v>
      </c>
      <c r="X80" s="11">
        <v>19690.113281000002</v>
      </c>
      <c r="Y80" s="11">
        <v>20898.5625</v>
      </c>
      <c r="Z80" s="11">
        <v>22115.800781000002</v>
      </c>
      <c r="AA80" s="11">
        <v>23339.960938</v>
      </c>
      <c r="AB80" s="11">
        <v>24569.962890999999</v>
      </c>
      <c r="AC80" s="11">
        <v>25803.810547000001</v>
      </c>
      <c r="AD80" s="9">
        <v>6.3358999999999999E-2</v>
      </c>
    </row>
    <row r="81" spans="1:30" ht="15" customHeight="1" x14ac:dyDescent="0.25">
      <c r="A81" s="81" t="s">
        <v>215</v>
      </c>
      <c r="B81" s="8" t="s">
        <v>115</v>
      </c>
      <c r="C81" s="11">
        <v>97.623367000000002</v>
      </c>
      <c r="D81" s="11">
        <v>99.081801999999996</v>
      </c>
      <c r="E81" s="11">
        <v>102.250252</v>
      </c>
      <c r="F81" s="11">
        <v>102.34105700000001</v>
      </c>
      <c r="G81" s="11">
        <v>102.462891</v>
      </c>
      <c r="H81" s="11">
        <v>102.684319</v>
      </c>
      <c r="I81" s="11">
        <v>103.102249</v>
      </c>
      <c r="J81" s="11">
        <v>104.17717</v>
      </c>
      <c r="K81" s="11">
        <v>106.33066599999999</v>
      </c>
      <c r="L81" s="11">
        <v>111.23806</v>
      </c>
      <c r="M81" s="11">
        <v>120.562111</v>
      </c>
      <c r="N81" s="11">
        <v>136.911484</v>
      </c>
      <c r="O81" s="11">
        <v>159.983902</v>
      </c>
      <c r="P81" s="11">
        <v>190.035416</v>
      </c>
      <c r="Q81" s="11">
        <v>225.37962300000001</v>
      </c>
      <c r="R81" s="11">
        <v>265.17218000000003</v>
      </c>
      <c r="S81" s="11">
        <v>307.88485700000001</v>
      </c>
      <c r="T81" s="11">
        <v>351.42617799999999</v>
      </c>
      <c r="U81" s="11">
        <v>394.331818</v>
      </c>
      <c r="V81" s="11">
        <v>437.49252300000001</v>
      </c>
      <c r="W81" s="11">
        <v>480.62558000000001</v>
      </c>
      <c r="X81" s="11">
        <v>523.64691200000004</v>
      </c>
      <c r="Y81" s="11">
        <v>568.11883499999999</v>
      </c>
      <c r="Z81" s="11">
        <v>613.56262200000003</v>
      </c>
      <c r="AA81" s="11">
        <v>660.79718000000003</v>
      </c>
      <c r="AB81" s="11">
        <v>710.16497800000002</v>
      </c>
      <c r="AC81" s="11">
        <v>761.870361</v>
      </c>
      <c r="AD81" s="9">
        <v>8.5014000000000006E-2</v>
      </c>
    </row>
    <row r="82" spans="1:30" ht="15" customHeight="1" x14ac:dyDescent="0.25">
      <c r="A82" s="81" t="s">
        <v>216</v>
      </c>
      <c r="B82" s="8" t="s">
        <v>217</v>
      </c>
      <c r="C82" s="11">
        <v>637.67864999999995</v>
      </c>
      <c r="D82" s="11">
        <v>637.67864999999995</v>
      </c>
      <c r="E82" s="11">
        <v>637.67864999999995</v>
      </c>
      <c r="F82" s="11">
        <v>637.67864999999995</v>
      </c>
      <c r="G82" s="11">
        <v>637.67864999999995</v>
      </c>
      <c r="H82" s="11">
        <v>637.67864999999995</v>
      </c>
      <c r="I82" s="11">
        <v>637.67864999999995</v>
      </c>
      <c r="J82" s="11">
        <v>637.67864999999995</v>
      </c>
      <c r="K82" s="11">
        <v>637.67864999999995</v>
      </c>
      <c r="L82" s="11">
        <v>637.67864999999995</v>
      </c>
      <c r="M82" s="11">
        <v>637.67864999999995</v>
      </c>
      <c r="N82" s="11">
        <v>637.67864999999995</v>
      </c>
      <c r="O82" s="11">
        <v>637.67864999999995</v>
      </c>
      <c r="P82" s="11">
        <v>637.67864999999995</v>
      </c>
      <c r="Q82" s="11">
        <v>637.67864999999995</v>
      </c>
      <c r="R82" s="11">
        <v>637.67864999999995</v>
      </c>
      <c r="S82" s="11">
        <v>637.67864999999995</v>
      </c>
      <c r="T82" s="11">
        <v>637.67864999999995</v>
      </c>
      <c r="U82" s="11">
        <v>637.67864999999995</v>
      </c>
      <c r="V82" s="11">
        <v>637.67864999999995</v>
      </c>
      <c r="W82" s="11">
        <v>637.67864999999995</v>
      </c>
      <c r="X82" s="11">
        <v>637.67864999999995</v>
      </c>
      <c r="Y82" s="11">
        <v>637.67864999999995</v>
      </c>
      <c r="Z82" s="11">
        <v>637.67864999999995</v>
      </c>
      <c r="AA82" s="11">
        <v>637.67864999999995</v>
      </c>
      <c r="AB82" s="11">
        <v>637.67864999999995</v>
      </c>
      <c r="AC82" s="11">
        <v>637.67864999999995</v>
      </c>
      <c r="AD82" s="9">
        <v>0</v>
      </c>
    </row>
    <row r="83" spans="1:30" ht="15" customHeight="1" x14ac:dyDescent="0.25">
      <c r="A83" s="81" t="s">
        <v>218</v>
      </c>
      <c r="B83" s="8" t="s">
        <v>117</v>
      </c>
      <c r="C83" s="11">
        <v>7317.4829099999997</v>
      </c>
      <c r="D83" s="11">
        <v>8088.2661129999997</v>
      </c>
      <c r="E83" s="11">
        <v>8634.7207030000009</v>
      </c>
      <c r="F83" s="11">
        <v>8797.6015619999998</v>
      </c>
      <c r="G83" s="11">
        <v>9004.6572269999997</v>
      </c>
      <c r="H83" s="11">
        <v>9294.3886719999991</v>
      </c>
      <c r="I83" s="11">
        <v>9660.6845699999994</v>
      </c>
      <c r="J83" s="11">
        <v>10087.177734000001</v>
      </c>
      <c r="K83" s="11">
        <v>10485.638671999999</v>
      </c>
      <c r="L83" s="11">
        <v>10994.744140999999</v>
      </c>
      <c r="M83" s="11">
        <v>11663.216796999999</v>
      </c>
      <c r="N83" s="11">
        <v>12556.170898</v>
      </c>
      <c r="O83" s="11">
        <v>13560.171875</v>
      </c>
      <c r="P83" s="11">
        <v>14662.127930000001</v>
      </c>
      <c r="Q83" s="11">
        <v>15852.089844</v>
      </c>
      <c r="R83" s="11">
        <v>17115.150390999999</v>
      </c>
      <c r="S83" s="11">
        <v>18451.466797000001</v>
      </c>
      <c r="T83" s="11">
        <v>19832.216797000001</v>
      </c>
      <c r="U83" s="11">
        <v>21242.322265999999</v>
      </c>
      <c r="V83" s="11">
        <v>22677.396484000001</v>
      </c>
      <c r="W83" s="11">
        <v>24132.623047000001</v>
      </c>
      <c r="X83" s="11">
        <v>25607.742188</v>
      </c>
      <c r="Y83" s="11">
        <v>27095.384765999999</v>
      </c>
      <c r="Z83" s="11">
        <v>28603.960938</v>
      </c>
      <c r="AA83" s="11">
        <v>30135.748047000001</v>
      </c>
      <c r="AB83" s="11">
        <v>31689.195312</v>
      </c>
      <c r="AC83" s="11">
        <v>33263.976562000003</v>
      </c>
      <c r="AD83" s="9">
        <v>5.8193000000000002E-2</v>
      </c>
    </row>
    <row r="84" spans="1:30" ht="15" customHeight="1" x14ac:dyDescent="0.2">
      <c r="B84" s="7" t="s">
        <v>118</v>
      </c>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c r="AC84" s="88"/>
    </row>
    <row r="85" spans="1:30" ht="15" customHeight="1" x14ac:dyDescent="0.25">
      <c r="A85" s="81" t="s">
        <v>219</v>
      </c>
      <c r="B85" s="8" t="s">
        <v>211</v>
      </c>
      <c r="C85" s="11">
        <v>255.334137</v>
      </c>
      <c r="D85" s="11">
        <v>230.28393600000001</v>
      </c>
      <c r="E85" s="11">
        <v>230.28393600000001</v>
      </c>
      <c r="F85" s="11">
        <v>230.28393600000001</v>
      </c>
      <c r="G85" s="11">
        <v>230.28393600000001</v>
      </c>
      <c r="H85" s="11">
        <v>230.28393600000001</v>
      </c>
      <c r="I85" s="11">
        <v>230.28393600000001</v>
      </c>
      <c r="J85" s="11">
        <v>230.28393600000001</v>
      </c>
      <c r="K85" s="11">
        <v>230.28393600000001</v>
      </c>
      <c r="L85" s="11">
        <v>230.28393600000001</v>
      </c>
      <c r="M85" s="11">
        <v>230.305756</v>
      </c>
      <c r="N85" s="11">
        <v>230.351303</v>
      </c>
      <c r="O85" s="11">
        <v>230.42158499999999</v>
      </c>
      <c r="P85" s="11">
        <v>230.637573</v>
      </c>
      <c r="Q85" s="11">
        <v>230.853836</v>
      </c>
      <c r="R85" s="11">
        <v>231.07012900000001</v>
      </c>
      <c r="S85" s="11">
        <v>231.35771199999999</v>
      </c>
      <c r="T85" s="11">
        <v>231.64529400000001</v>
      </c>
      <c r="U85" s="11">
        <v>231.93287699999999</v>
      </c>
      <c r="V85" s="11">
        <v>232.269913</v>
      </c>
      <c r="W85" s="11">
        <v>232.585159</v>
      </c>
      <c r="X85" s="11">
        <v>232.92510999999999</v>
      </c>
      <c r="Y85" s="11">
        <v>233.289795</v>
      </c>
      <c r="Z85" s="11">
        <v>233.630493</v>
      </c>
      <c r="AA85" s="11">
        <v>233.99859599999999</v>
      </c>
      <c r="AB85" s="11">
        <v>234.29541</v>
      </c>
      <c r="AC85" s="11">
        <v>234.518036</v>
      </c>
      <c r="AD85" s="9">
        <v>7.2900000000000005E-4</v>
      </c>
    </row>
    <row r="86" spans="1:30" ht="15" customHeight="1" x14ac:dyDescent="0.25">
      <c r="A86" s="81" t="s">
        <v>220</v>
      </c>
      <c r="B86" s="8" t="s">
        <v>213</v>
      </c>
      <c r="C86" s="11">
        <v>12294.129883</v>
      </c>
      <c r="D86" s="11">
        <v>12832.275390999999</v>
      </c>
      <c r="E86" s="11">
        <v>13495.755859000001</v>
      </c>
      <c r="F86" s="11">
        <v>14058.959961</v>
      </c>
      <c r="G86" s="11">
        <v>14614.3125</v>
      </c>
      <c r="H86" s="11">
        <v>15213.221680000001</v>
      </c>
      <c r="I86" s="11">
        <v>15859.294921999999</v>
      </c>
      <c r="J86" s="11">
        <v>16597.773438</v>
      </c>
      <c r="K86" s="11">
        <v>17402.953125</v>
      </c>
      <c r="L86" s="11">
        <v>18287.408202999999</v>
      </c>
      <c r="M86" s="11">
        <v>19237.820312</v>
      </c>
      <c r="N86" s="11">
        <v>20263.78125</v>
      </c>
      <c r="O86" s="11">
        <v>21364.949218999998</v>
      </c>
      <c r="P86" s="11">
        <v>22541.355468999998</v>
      </c>
      <c r="Q86" s="11">
        <v>23789.277343999998</v>
      </c>
      <c r="R86" s="11">
        <v>25108.660156000002</v>
      </c>
      <c r="S86" s="11">
        <v>26522.324218999998</v>
      </c>
      <c r="T86" s="11">
        <v>28011.478515999999</v>
      </c>
      <c r="U86" s="11">
        <v>29531.408202999999</v>
      </c>
      <c r="V86" s="11">
        <v>31104.564452999999</v>
      </c>
      <c r="W86" s="11">
        <v>32713.523438</v>
      </c>
      <c r="X86" s="11">
        <v>34362.699219000002</v>
      </c>
      <c r="Y86" s="11">
        <v>36069.9375</v>
      </c>
      <c r="Z86" s="11">
        <v>37858.46875</v>
      </c>
      <c r="AA86" s="11">
        <v>39752.453125</v>
      </c>
      <c r="AB86" s="11">
        <v>41746.082030999998</v>
      </c>
      <c r="AC86" s="11">
        <v>43849.984375</v>
      </c>
      <c r="AD86" s="9">
        <v>5.0380000000000001E-2</v>
      </c>
    </row>
    <row r="87" spans="1:30" ht="15" customHeight="1" x14ac:dyDescent="0.25">
      <c r="A87" s="81" t="s">
        <v>221</v>
      </c>
      <c r="B87" s="8" t="s">
        <v>113</v>
      </c>
      <c r="C87" s="11">
        <v>6601.5419920000004</v>
      </c>
      <c r="D87" s="11">
        <v>7544.8251950000003</v>
      </c>
      <c r="E87" s="11">
        <v>8158.4189450000003</v>
      </c>
      <c r="F87" s="11">
        <v>8282.0898440000001</v>
      </c>
      <c r="G87" s="11">
        <v>8472.6259769999997</v>
      </c>
      <c r="H87" s="11">
        <v>8775.5976559999999</v>
      </c>
      <c r="I87" s="11">
        <v>9181.6054690000001</v>
      </c>
      <c r="J87" s="11">
        <v>9654.9287110000005</v>
      </c>
      <c r="K87" s="11">
        <v>10073.337890999999</v>
      </c>
      <c r="L87" s="11">
        <v>10631.125</v>
      </c>
      <c r="M87" s="11">
        <v>11402.929688</v>
      </c>
      <c r="N87" s="11">
        <v>12471.715819999999</v>
      </c>
      <c r="O87" s="11">
        <v>13672.894531</v>
      </c>
      <c r="P87" s="11">
        <v>14985.820312</v>
      </c>
      <c r="Q87" s="11">
        <v>16401.007812</v>
      </c>
      <c r="R87" s="11">
        <v>17899.5</v>
      </c>
      <c r="S87" s="11">
        <v>19480.621093999998</v>
      </c>
      <c r="T87" s="11">
        <v>21111.574218999998</v>
      </c>
      <c r="U87" s="11">
        <v>22782.503906000002</v>
      </c>
      <c r="V87" s="11">
        <v>24478.900390999999</v>
      </c>
      <c r="W87" s="11">
        <v>26197.820312</v>
      </c>
      <c r="X87" s="11">
        <v>27938.691406000002</v>
      </c>
      <c r="Y87" s="11">
        <v>29684.677734000001</v>
      </c>
      <c r="Z87" s="11">
        <v>31444.013672000001</v>
      </c>
      <c r="AA87" s="11">
        <v>33214.207030999998</v>
      </c>
      <c r="AB87" s="11">
        <v>34993.613280999998</v>
      </c>
      <c r="AC87" s="11">
        <v>36779.402344000002</v>
      </c>
      <c r="AD87" s="9">
        <v>6.5414E-2</v>
      </c>
    </row>
    <row r="88" spans="1:30" ht="15" customHeight="1" x14ac:dyDescent="0.25">
      <c r="A88" s="81" t="s">
        <v>222</v>
      </c>
      <c r="B88" s="8" t="s">
        <v>115</v>
      </c>
      <c r="C88" s="11">
        <v>124.45682499999999</v>
      </c>
      <c r="D88" s="11">
        <v>126.588097</v>
      </c>
      <c r="E88" s="11">
        <v>131.192871</v>
      </c>
      <c r="F88" s="11">
        <v>131.32629399999999</v>
      </c>
      <c r="G88" s="11">
        <v>131.50528</v>
      </c>
      <c r="H88" s="11">
        <v>131.83062699999999</v>
      </c>
      <c r="I88" s="11">
        <v>132.44464099999999</v>
      </c>
      <c r="J88" s="11">
        <v>134.02389500000001</v>
      </c>
      <c r="K88" s="11">
        <v>137.187836</v>
      </c>
      <c r="L88" s="11">
        <v>144.39776599999999</v>
      </c>
      <c r="M88" s="11">
        <v>158.09664900000001</v>
      </c>
      <c r="N88" s="11">
        <v>182.11712600000001</v>
      </c>
      <c r="O88" s="11">
        <v>216.015106</v>
      </c>
      <c r="P88" s="11">
        <v>260.16677900000002</v>
      </c>
      <c r="Q88" s="11">
        <v>312.09445199999999</v>
      </c>
      <c r="R88" s="11">
        <v>370.55767800000001</v>
      </c>
      <c r="S88" s="11">
        <v>433.31109600000002</v>
      </c>
      <c r="T88" s="11">
        <v>497.28195199999999</v>
      </c>
      <c r="U88" s="11">
        <v>560.31897000000004</v>
      </c>
      <c r="V88" s="11">
        <v>623.73034700000005</v>
      </c>
      <c r="W88" s="11">
        <v>687.09887700000002</v>
      </c>
      <c r="X88" s="11">
        <v>750.29620399999999</v>
      </c>
      <c r="Y88" s="11">
        <v>815.61254899999994</v>
      </c>
      <c r="Z88" s="11">
        <v>882.33074999999997</v>
      </c>
      <c r="AA88" s="11">
        <v>951.62145999999996</v>
      </c>
      <c r="AB88" s="11">
        <v>1023.9260860000001</v>
      </c>
      <c r="AC88" s="11">
        <v>1099.3707280000001</v>
      </c>
      <c r="AD88" s="9">
        <v>9.0310000000000001E-2</v>
      </c>
    </row>
    <row r="89" spans="1:30" ht="15" customHeight="1" x14ac:dyDescent="0.25">
      <c r="A89" s="81" t="s">
        <v>223</v>
      </c>
      <c r="B89" s="8" t="s">
        <v>217</v>
      </c>
      <c r="C89" s="11">
        <v>4560.0380859999996</v>
      </c>
      <c r="D89" s="11">
        <v>4560.1049800000001</v>
      </c>
      <c r="E89" s="11">
        <v>4560.1049800000001</v>
      </c>
      <c r="F89" s="11">
        <v>4560.1049800000001</v>
      </c>
      <c r="G89" s="11">
        <v>4560.1049800000001</v>
      </c>
      <c r="H89" s="11">
        <v>4560.1049800000001</v>
      </c>
      <c r="I89" s="11">
        <v>4560.1049800000001</v>
      </c>
      <c r="J89" s="11">
        <v>4560.1049800000001</v>
      </c>
      <c r="K89" s="11">
        <v>4560.1049800000001</v>
      </c>
      <c r="L89" s="11">
        <v>4560.1049800000001</v>
      </c>
      <c r="M89" s="11">
        <v>4560.1049800000001</v>
      </c>
      <c r="N89" s="11">
        <v>4560.1049800000001</v>
      </c>
      <c r="O89" s="11">
        <v>4560.1049800000001</v>
      </c>
      <c r="P89" s="11">
        <v>4560.1049800000001</v>
      </c>
      <c r="Q89" s="11">
        <v>4560.1049800000001</v>
      </c>
      <c r="R89" s="11">
        <v>4560.1049800000001</v>
      </c>
      <c r="S89" s="11">
        <v>4560.1049800000001</v>
      </c>
      <c r="T89" s="11">
        <v>4560.1049800000001</v>
      </c>
      <c r="U89" s="11">
        <v>4560.1049800000001</v>
      </c>
      <c r="V89" s="11">
        <v>4560.1049800000001</v>
      </c>
      <c r="W89" s="11">
        <v>4560.1049800000001</v>
      </c>
      <c r="X89" s="11">
        <v>4560.1049800000001</v>
      </c>
      <c r="Y89" s="11">
        <v>4560.1049800000001</v>
      </c>
      <c r="Z89" s="11">
        <v>4560.1049800000001</v>
      </c>
      <c r="AA89" s="11">
        <v>4560.1049800000001</v>
      </c>
      <c r="AB89" s="11">
        <v>4560.1049800000001</v>
      </c>
      <c r="AC89" s="11">
        <v>4560.1049800000001</v>
      </c>
      <c r="AD89" s="9">
        <v>0</v>
      </c>
    </row>
    <row r="90" spans="1:30" ht="15" customHeight="1" x14ac:dyDescent="0.25">
      <c r="A90" s="81" t="s">
        <v>224</v>
      </c>
      <c r="B90" s="8" t="s">
        <v>117</v>
      </c>
      <c r="C90" s="11">
        <v>23835.5</v>
      </c>
      <c r="D90" s="11">
        <v>25294.078125</v>
      </c>
      <c r="E90" s="11">
        <v>26575.757812</v>
      </c>
      <c r="F90" s="11">
        <v>27262.765625</v>
      </c>
      <c r="G90" s="11">
        <v>28008.833984000001</v>
      </c>
      <c r="H90" s="11">
        <v>28911.039062</v>
      </c>
      <c r="I90" s="11">
        <v>29963.734375</v>
      </c>
      <c r="J90" s="11">
        <v>31177.113281000002</v>
      </c>
      <c r="K90" s="11">
        <v>32403.867188</v>
      </c>
      <c r="L90" s="11">
        <v>33853.320312000003</v>
      </c>
      <c r="M90" s="11">
        <v>35589.257812000003</v>
      </c>
      <c r="N90" s="11">
        <v>37708.070312000003</v>
      </c>
      <c r="O90" s="11">
        <v>40044.386719000002</v>
      </c>
      <c r="P90" s="11">
        <v>42578.085937999997</v>
      </c>
      <c r="Q90" s="11">
        <v>45293.339844000002</v>
      </c>
      <c r="R90" s="11">
        <v>48169.894530999998</v>
      </c>
      <c r="S90" s="11">
        <v>51227.722655999998</v>
      </c>
      <c r="T90" s="11">
        <v>54412.082030999998</v>
      </c>
      <c r="U90" s="11">
        <v>57666.269530999998</v>
      </c>
      <c r="V90" s="11">
        <v>60999.570312000003</v>
      </c>
      <c r="W90" s="11">
        <v>64391.132812000003</v>
      </c>
      <c r="X90" s="11">
        <v>67844.71875</v>
      </c>
      <c r="Y90" s="11">
        <v>71363.617188000004</v>
      </c>
      <c r="Z90" s="11">
        <v>74978.539061999996</v>
      </c>
      <c r="AA90" s="11">
        <v>78712.382811999996</v>
      </c>
      <c r="AB90" s="11">
        <v>82558.023438000004</v>
      </c>
      <c r="AC90" s="11">
        <v>86523.375</v>
      </c>
      <c r="AD90" s="9">
        <v>5.0423999999999997E-2</v>
      </c>
    </row>
    <row r="91" spans="1:30" ht="15" customHeight="1" x14ac:dyDescent="0.2">
      <c r="B91" s="7" t="s">
        <v>123</v>
      </c>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row>
    <row r="92" spans="1:30" ht="15" customHeight="1" x14ac:dyDescent="0.25">
      <c r="A92" s="81" t="s">
        <v>225</v>
      </c>
      <c r="B92" s="8" t="s">
        <v>125</v>
      </c>
      <c r="C92" s="11">
        <v>11935.921875</v>
      </c>
      <c r="D92" s="11">
        <v>11932.868164</v>
      </c>
      <c r="E92" s="11">
        <v>11947.502930000001</v>
      </c>
      <c r="F92" s="11">
        <v>11957.105469</v>
      </c>
      <c r="G92" s="11">
        <v>11967.538086</v>
      </c>
      <c r="H92" s="11">
        <v>11981.083008</v>
      </c>
      <c r="I92" s="11">
        <v>11997.353515999999</v>
      </c>
      <c r="J92" s="11">
        <v>12017.098633</v>
      </c>
      <c r="K92" s="11">
        <v>12039.260742</v>
      </c>
      <c r="L92" s="11">
        <v>12065.606444999999</v>
      </c>
      <c r="M92" s="11">
        <v>12096.752930000001</v>
      </c>
      <c r="N92" s="11">
        <v>12133.221680000001</v>
      </c>
      <c r="O92" s="11">
        <v>12176.168944999999</v>
      </c>
      <c r="P92" s="11">
        <v>12226.019531</v>
      </c>
      <c r="Q92" s="11">
        <v>12284.811523</v>
      </c>
      <c r="R92" s="11">
        <v>12354.993164</v>
      </c>
      <c r="S92" s="11">
        <v>12439.388671999999</v>
      </c>
      <c r="T92" s="11">
        <v>12539.483398</v>
      </c>
      <c r="U92" s="11">
        <v>12653.986328000001</v>
      </c>
      <c r="V92" s="11">
        <v>12789.279296999999</v>
      </c>
      <c r="W92" s="11">
        <v>12948.470703000001</v>
      </c>
      <c r="X92" s="11">
        <v>13139.976562</v>
      </c>
      <c r="Y92" s="11">
        <v>13370.477539</v>
      </c>
      <c r="Z92" s="11">
        <v>13650.895508</v>
      </c>
      <c r="AA92" s="11">
        <v>13997.738281</v>
      </c>
      <c r="AB92" s="11">
        <v>14425.557617</v>
      </c>
      <c r="AC92" s="11">
        <v>14954.664062</v>
      </c>
      <c r="AD92" s="9">
        <v>9.0699999999999999E-3</v>
      </c>
    </row>
    <row r="93" spans="1:30" ht="15" customHeight="1" x14ac:dyDescent="0.25">
      <c r="A93" s="81" t="s">
        <v>226</v>
      </c>
      <c r="B93" s="8" t="s">
        <v>127</v>
      </c>
      <c r="C93" s="11">
        <v>11899.580078000001</v>
      </c>
      <c r="D93" s="11">
        <v>13361.209961</v>
      </c>
      <c r="E93" s="11">
        <v>14628.252930000001</v>
      </c>
      <c r="F93" s="11">
        <v>15305.658203000001</v>
      </c>
      <c r="G93" s="11">
        <v>16041.293944999999</v>
      </c>
      <c r="H93" s="11">
        <v>16929.955077999999</v>
      </c>
      <c r="I93" s="11">
        <v>17966.378906000002</v>
      </c>
      <c r="J93" s="11">
        <v>19160.013672000001</v>
      </c>
      <c r="K93" s="11">
        <v>20364.603515999999</v>
      </c>
      <c r="L93" s="11">
        <v>21787.710938</v>
      </c>
      <c r="M93" s="11">
        <v>23492.501952999999</v>
      </c>
      <c r="N93" s="11">
        <v>25574.849609000001</v>
      </c>
      <c r="O93" s="11">
        <v>27868.216797000001</v>
      </c>
      <c r="P93" s="11">
        <v>30352.0625</v>
      </c>
      <c r="Q93" s="11">
        <v>33008.527344000002</v>
      </c>
      <c r="R93" s="11">
        <v>35814.894530999998</v>
      </c>
      <c r="S93" s="11">
        <v>38788.328125</v>
      </c>
      <c r="T93" s="11">
        <v>41872.601562000003</v>
      </c>
      <c r="U93" s="11">
        <v>45012.28125</v>
      </c>
      <c r="V93" s="11">
        <v>48210.289062000003</v>
      </c>
      <c r="W93" s="11">
        <v>51442.664062000003</v>
      </c>
      <c r="X93" s="11">
        <v>54704.738280999998</v>
      </c>
      <c r="Y93" s="11">
        <v>57993.144530999998</v>
      </c>
      <c r="Z93" s="11">
        <v>61327.652344000002</v>
      </c>
      <c r="AA93" s="11">
        <v>64714.644530999998</v>
      </c>
      <c r="AB93" s="11">
        <v>68132.46875</v>
      </c>
      <c r="AC93" s="11">
        <v>71568.71875</v>
      </c>
      <c r="AD93" s="9">
        <v>6.9436999999999999E-2</v>
      </c>
    </row>
    <row r="94" spans="1:30" ht="15" customHeight="1" x14ac:dyDescent="0.2">
      <c r="B94" s="7" t="s">
        <v>128</v>
      </c>
    </row>
    <row r="95" spans="1:30" ht="15" customHeight="1" x14ac:dyDescent="0.25">
      <c r="A95" s="81" t="s">
        <v>227</v>
      </c>
      <c r="B95" s="8" t="s">
        <v>211</v>
      </c>
      <c r="C95" s="83">
        <v>2.3442460000000001</v>
      </c>
      <c r="D95" s="83">
        <v>2.3442460000000001</v>
      </c>
      <c r="E95" s="83">
        <v>2.3442460000000001</v>
      </c>
      <c r="F95" s="83">
        <v>2.3442460000000001</v>
      </c>
      <c r="G95" s="83">
        <v>2.3442460000000001</v>
      </c>
      <c r="H95" s="83">
        <v>2.3442460000000001</v>
      </c>
      <c r="I95" s="83">
        <v>2.3442460000000001</v>
      </c>
      <c r="J95" s="83">
        <v>2.3442460000000001</v>
      </c>
      <c r="K95" s="83">
        <v>2.3442460000000001</v>
      </c>
      <c r="L95" s="83">
        <v>2.3442460000000001</v>
      </c>
      <c r="M95" s="83">
        <v>2.3444720000000001</v>
      </c>
      <c r="N95" s="83">
        <v>2.3449430000000002</v>
      </c>
      <c r="O95" s="83">
        <v>2.345669</v>
      </c>
      <c r="P95" s="83">
        <v>2.3479030000000001</v>
      </c>
      <c r="Q95" s="83">
        <v>2.350139</v>
      </c>
      <c r="R95" s="83">
        <v>2.3523749999999999</v>
      </c>
      <c r="S95" s="83">
        <v>2.3553489999999999</v>
      </c>
      <c r="T95" s="83">
        <v>2.3583219999999998</v>
      </c>
      <c r="U95" s="83">
        <v>2.3612950000000001</v>
      </c>
      <c r="V95" s="83">
        <v>2.3647800000000001</v>
      </c>
      <c r="W95" s="83">
        <v>2.368039</v>
      </c>
      <c r="X95" s="83">
        <v>2.3715549999999999</v>
      </c>
      <c r="Y95" s="83">
        <v>2.3753250000000001</v>
      </c>
      <c r="Z95" s="83">
        <v>2.3788480000000001</v>
      </c>
      <c r="AA95" s="83">
        <v>2.382654</v>
      </c>
      <c r="AB95" s="83">
        <v>2.385723</v>
      </c>
      <c r="AC95" s="83">
        <v>2.3880240000000001</v>
      </c>
      <c r="AD95" s="9">
        <v>7.3999999999999999E-4</v>
      </c>
    </row>
    <row r="96" spans="1:30" ht="15" customHeight="1" x14ac:dyDescent="0.25">
      <c r="A96" s="81" t="s">
        <v>228</v>
      </c>
      <c r="B96" s="8" t="s">
        <v>213</v>
      </c>
      <c r="C96" s="83">
        <v>169.013351</v>
      </c>
      <c r="D96" s="83">
        <v>175.20434599999999</v>
      </c>
      <c r="E96" s="83">
        <v>182.838943</v>
      </c>
      <c r="F96" s="83">
        <v>189.312637</v>
      </c>
      <c r="G96" s="83">
        <v>195.68905599999999</v>
      </c>
      <c r="H96" s="83">
        <v>202.56050099999999</v>
      </c>
      <c r="I96" s="83">
        <v>209.96051</v>
      </c>
      <c r="J96" s="83">
        <v>218.394058</v>
      </c>
      <c r="K96" s="83">
        <v>227.56573499999999</v>
      </c>
      <c r="L96" s="83">
        <v>237.61123699999999</v>
      </c>
      <c r="M96" s="83">
        <v>248.383286</v>
      </c>
      <c r="N96" s="83">
        <v>259.99240099999997</v>
      </c>
      <c r="O96" s="83">
        <v>272.43588299999999</v>
      </c>
      <c r="P96" s="83">
        <v>285.71081500000003</v>
      </c>
      <c r="Q96" s="83">
        <v>299.786652</v>
      </c>
      <c r="R96" s="83">
        <v>314.657196</v>
      </c>
      <c r="S96" s="83">
        <v>330.59176600000001</v>
      </c>
      <c r="T96" s="83">
        <v>347.39877300000001</v>
      </c>
      <c r="U96" s="83">
        <v>364.57904100000002</v>
      </c>
      <c r="V96" s="83">
        <v>382.39215100000001</v>
      </c>
      <c r="W96" s="83">
        <v>400.64550800000001</v>
      </c>
      <c r="X96" s="83">
        <v>419.40414399999997</v>
      </c>
      <c r="Y96" s="83">
        <v>438.84594700000002</v>
      </c>
      <c r="Z96" s="83">
        <v>459.23889200000002</v>
      </c>
      <c r="AA96" s="83">
        <v>480.86059599999999</v>
      </c>
      <c r="AB96" s="83">
        <v>503.65811200000002</v>
      </c>
      <c r="AC96" s="83">
        <v>527.75048800000002</v>
      </c>
      <c r="AD96" s="9">
        <v>4.5094000000000002E-2</v>
      </c>
    </row>
    <row r="97" spans="1:30" ht="15" customHeight="1" x14ac:dyDescent="0.25">
      <c r="A97" s="81" t="s">
        <v>229</v>
      </c>
      <c r="B97" s="8" t="s">
        <v>113</v>
      </c>
      <c r="C97" s="83">
        <v>62.985309999999998</v>
      </c>
      <c r="D97" s="83">
        <v>71.985168000000002</v>
      </c>
      <c r="E97" s="83">
        <v>77.839478</v>
      </c>
      <c r="F97" s="83">
        <v>79.019424000000001</v>
      </c>
      <c r="G97" s="83">
        <v>80.837326000000004</v>
      </c>
      <c r="H97" s="83">
        <v>83.727965999999995</v>
      </c>
      <c r="I97" s="83">
        <v>87.601685000000003</v>
      </c>
      <c r="J97" s="83">
        <v>92.117667999999995</v>
      </c>
      <c r="K97" s="83">
        <v>96.109711000000004</v>
      </c>
      <c r="L97" s="83">
        <v>101.43156399999999</v>
      </c>
      <c r="M97" s="83">
        <v>108.795349</v>
      </c>
      <c r="N97" s="83">
        <v>118.992638</v>
      </c>
      <c r="O97" s="83">
        <v>130.45309399999999</v>
      </c>
      <c r="P97" s="83">
        <v>142.97970599999999</v>
      </c>
      <c r="Q97" s="83">
        <v>156.48201</v>
      </c>
      <c r="R97" s="83">
        <v>170.779099</v>
      </c>
      <c r="S97" s="83">
        <v>185.86459400000001</v>
      </c>
      <c r="T97" s="83">
        <v>201.42550700000001</v>
      </c>
      <c r="U97" s="83">
        <v>217.36788899999999</v>
      </c>
      <c r="V97" s="83">
        <v>233.553192</v>
      </c>
      <c r="W97" s="83">
        <v>249.95336900000001</v>
      </c>
      <c r="X97" s="83">
        <v>266.56304899999998</v>
      </c>
      <c r="Y97" s="83">
        <v>283.221497</v>
      </c>
      <c r="Z97" s="83">
        <v>300.00732399999998</v>
      </c>
      <c r="AA97" s="83">
        <v>316.89675899999997</v>
      </c>
      <c r="AB97" s="83">
        <v>333.87408399999998</v>
      </c>
      <c r="AC97" s="83">
        <v>350.912262</v>
      </c>
      <c r="AD97" s="9">
        <v>6.5414E-2</v>
      </c>
    </row>
    <row r="98" spans="1:30" ht="15" customHeight="1" x14ac:dyDescent="0.25">
      <c r="A98" s="81" t="s">
        <v>230</v>
      </c>
      <c r="B98" s="8" t="s">
        <v>115</v>
      </c>
      <c r="C98" s="83">
        <v>1.187443</v>
      </c>
      <c r="D98" s="83">
        <v>1.2077770000000001</v>
      </c>
      <c r="E98" s="83">
        <v>1.251711</v>
      </c>
      <c r="F98" s="83">
        <v>1.2529840000000001</v>
      </c>
      <c r="G98" s="83">
        <v>1.2546919999999999</v>
      </c>
      <c r="H98" s="83">
        <v>1.2577959999999999</v>
      </c>
      <c r="I98" s="83">
        <v>1.2636540000000001</v>
      </c>
      <c r="J98" s="83">
        <v>1.2787219999999999</v>
      </c>
      <c r="K98" s="83">
        <v>1.3089090000000001</v>
      </c>
      <c r="L98" s="83">
        <v>1.377699</v>
      </c>
      <c r="M98" s="83">
        <v>1.5084</v>
      </c>
      <c r="N98" s="83">
        <v>1.7375799999999999</v>
      </c>
      <c r="O98" s="83">
        <v>2.0609999999999999</v>
      </c>
      <c r="P98" s="83">
        <v>2.4822510000000002</v>
      </c>
      <c r="Q98" s="83">
        <v>2.9776929999999999</v>
      </c>
      <c r="R98" s="83">
        <v>3.5354909999999999</v>
      </c>
      <c r="S98" s="83">
        <v>4.1342210000000001</v>
      </c>
      <c r="T98" s="83">
        <v>4.744567</v>
      </c>
      <c r="U98" s="83">
        <v>5.3460029999999996</v>
      </c>
      <c r="V98" s="83">
        <v>5.9510110000000003</v>
      </c>
      <c r="W98" s="83">
        <v>6.5556099999999997</v>
      </c>
      <c r="X98" s="83">
        <v>7.1585760000000001</v>
      </c>
      <c r="Y98" s="83">
        <v>7.7817600000000002</v>
      </c>
      <c r="Z98" s="83">
        <v>8.4183160000000008</v>
      </c>
      <c r="AA98" s="83">
        <v>9.0794189999999997</v>
      </c>
      <c r="AB98" s="83">
        <v>9.7692789999999992</v>
      </c>
      <c r="AC98" s="83">
        <v>10.489096999999999</v>
      </c>
      <c r="AD98" s="9">
        <v>9.0310000000000001E-2</v>
      </c>
    </row>
    <row r="99" spans="1:30" ht="15" customHeight="1" x14ac:dyDescent="0.25">
      <c r="A99" s="81" t="s">
        <v>231</v>
      </c>
      <c r="B99" s="8" t="s">
        <v>217</v>
      </c>
      <c r="C99" s="83">
        <v>102.153114</v>
      </c>
      <c r="D99" s="83">
        <v>102.153114</v>
      </c>
      <c r="E99" s="83">
        <v>102.153114</v>
      </c>
      <c r="F99" s="83">
        <v>102.153114</v>
      </c>
      <c r="G99" s="83">
        <v>102.153114</v>
      </c>
      <c r="H99" s="83">
        <v>102.153114</v>
      </c>
      <c r="I99" s="83">
        <v>102.153114</v>
      </c>
      <c r="J99" s="83">
        <v>102.153114</v>
      </c>
      <c r="K99" s="83">
        <v>102.153114</v>
      </c>
      <c r="L99" s="83">
        <v>102.153114</v>
      </c>
      <c r="M99" s="83">
        <v>102.153114</v>
      </c>
      <c r="N99" s="83">
        <v>102.153114</v>
      </c>
      <c r="O99" s="83">
        <v>102.153114</v>
      </c>
      <c r="P99" s="83">
        <v>102.153114</v>
      </c>
      <c r="Q99" s="83">
        <v>102.153114</v>
      </c>
      <c r="R99" s="83">
        <v>102.153114</v>
      </c>
      <c r="S99" s="83">
        <v>102.153114</v>
      </c>
      <c r="T99" s="83">
        <v>102.153114</v>
      </c>
      <c r="U99" s="83">
        <v>102.153114</v>
      </c>
      <c r="V99" s="83">
        <v>102.153114</v>
      </c>
      <c r="W99" s="83">
        <v>102.153114</v>
      </c>
      <c r="X99" s="83">
        <v>102.153114</v>
      </c>
      <c r="Y99" s="83">
        <v>102.153114</v>
      </c>
      <c r="Z99" s="83">
        <v>102.153114</v>
      </c>
      <c r="AA99" s="83">
        <v>102.153114</v>
      </c>
      <c r="AB99" s="83">
        <v>102.153114</v>
      </c>
      <c r="AC99" s="83">
        <v>102.153114</v>
      </c>
      <c r="AD99" s="9">
        <v>0</v>
      </c>
    </row>
    <row r="100" spans="1:30" ht="15" customHeight="1" x14ac:dyDescent="0.25">
      <c r="A100" s="81" t="s">
        <v>232</v>
      </c>
      <c r="B100" s="8" t="s">
        <v>117</v>
      </c>
      <c r="C100" s="83">
        <v>337.68347199999999</v>
      </c>
      <c r="D100" s="83">
        <v>352.89465300000001</v>
      </c>
      <c r="E100" s="83">
        <v>366.42748999999998</v>
      </c>
      <c r="F100" s="83">
        <v>374.08242799999999</v>
      </c>
      <c r="G100" s="83">
        <v>382.27844199999998</v>
      </c>
      <c r="H100" s="83">
        <v>392.04361</v>
      </c>
      <c r="I100" s="83">
        <v>403.32318099999998</v>
      </c>
      <c r="J100" s="83">
        <v>416.28781099999998</v>
      </c>
      <c r="K100" s="83">
        <v>429.48172</v>
      </c>
      <c r="L100" s="83">
        <v>444.91784699999999</v>
      </c>
      <c r="M100" s="83">
        <v>463.18460099999999</v>
      </c>
      <c r="N100" s="83">
        <v>485.22067299999998</v>
      </c>
      <c r="O100" s="83">
        <v>509.44876099999999</v>
      </c>
      <c r="P100" s="83">
        <v>535.673767</v>
      </c>
      <c r="Q100" s="83">
        <v>563.74957300000005</v>
      </c>
      <c r="R100" s="83">
        <v>593.47729500000003</v>
      </c>
      <c r="S100" s="83">
        <v>625.09906000000001</v>
      </c>
      <c r="T100" s="83">
        <v>658.08032200000002</v>
      </c>
      <c r="U100" s="83">
        <v>691.80737299999998</v>
      </c>
      <c r="V100" s="83">
        <v>726.41424600000005</v>
      </c>
      <c r="W100" s="83">
        <v>761.675659</v>
      </c>
      <c r="X100" s="83">
        <v>797.65045199999997</v>
      </c>
      <c r="Y100" s="83">
        <v>834.37762499999997</v>
      </c>
      <c r="Z100" s="83">
        <v>872.19653300000004</v>
      </c>
      <c r="AA100" s="83">
        <v>911.37255900000002</v>
      </c>
      <c r="AB100" s="83">
        <v>951.84033199999999</v>
      </c>
      <c r="AC100" s="83">
        <v>993.692993</v>
      </c>
      <c r="AD100" s="9">
        <v>4.2279999999999998E-2</v>
      </c>
    </row>
    <row r="101" spans="1:30" ht="15" customHeight="1" thickBot="1" x14ac:dyDescent="0.25"/>
    <row r="102" spans="1:30" ht="15" customHeight="1" x14ac:dyDescent="0.2">
      <c r="B102" s="57" t="s">
        <v>473</v>
      </c>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row>
    <row r="103" spans="1:30" ht="15" customHeight="1" x14ac:dyDescent="0.2">
      <c r="B103" s="80" t="s">
        <v>233</v>
      </c>
    </row>
    <row r="104" spans="1:30" ht="15" customHeight="1" x14ac:dyDescent="0.2">
      <c r="B104" s="80" t="s">
        <v>472</v>
      </c>
    </row>
    <row r="105" spans="1:30" ht="15" customHeight="1" x14ac:dyDescent="0.2">
      <c r="B105" s="80" t="s">
        <v>471</v>
      </c>
    </row>
    <row r="106" spans="1:30" ht="15" customHeight="1" x14ac:dyDescent="0.2">
      <c r="B106" s="80" t="s">
        <v>234</v>
      </c>
    </row>
    <row r="107" spans="1:30" ht="15" customHeight="1" x14ac:dyDescent="0.2">
      <c r="B107" s="80" t="s">
        <v>470</v>
      </c>
    </row>
    <row r="108" spans="1:30" ht="15" customHeight="1" x14ac:dyDescent="0.2">
      <c r="B108" s="80" t="s">
        <v>235</v>
      </c>
    </row>
    <row r="109" spans="1:30" ht="15" customHeight="1" x14ac:dyDescent="0.2">
      <c r="B109" s="80" t="s">
        <v>469</v>
      </c>
    </row>
    <row r="110" spans="1:30" ht="15" customHeight="1" x14ac:dyDescent="0.2">
      <c r="B110" s="80" t="s">
        <v>447</v>
      </c>
    </row>
    <row r="111" spans="1:30" ht="15" customHeight="1" x14ac:dyDescent="0.2">
      <c r="B111" s="80" t="s">
        <v>445</v>
      </c>
    </row>
    <row r="112" spans="1:30" ht="15" customHeight="1" x14ac:dyDescent="0.2">
      <c r="B112" s="80" t="s">
        <v>444</v>
      </c>
    </row>
  </sheetData>
  <mergeCells count="1">
    <mergeCell ref="B102:AD10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0"/>
  <sheetViews>
    <sheetView workbookViewId="0"/>
  </sheetViews>
  <sheetFormatPr defaultRowHeight="15" x14ac:dyDescent="0.25"/>
  <cols>
    <col min="1" max="1" width="31.75" customWidth="1"/>
    <col min="2" max="7" width="10.875" customWidth="1"/>
    <col min="257" max="257" width="31.75" customWidth="1"/>
    <col min="258" max="263" width="10.875" customWidth="1"/>
    <col min="513" max="513" width="31.75" customWidth="1"/>
    <col min="514" max="519" width="10.875" customWidth="1"/>
    <col min="769" max="769" width="31.75" customWidth="1"/>
    <col min="770" max="775" width="10.875" customWidth="1"/>
    <col min="1025" max="1025" width="31.75" customWidth="1"/>
    <col min="1026" max="1031" width="10.875" customWidth="1"/>
    <col min="1281" max="1281" width="31.75" customWidth="1"/>
    <col min="1282" max="1287" width="10.875" customWidth="1"/>
    <col min="1537" max="1537" width="31.75" customWidth="1"/>
    <col min="1538" max="1543" width="10.875" customWidth="1"/>
    <col min="1793" max="1793" width="31.75" customWidth="1"/>
    <col min="1794" max="1799" width="10.875" customWidth="1"/>
    <col min="2049" max="2049" width="31.75" customWidth="1"/>
    <col min="2050" max="2055" width="10.875" customWidth="1"/>
    <col min="2305" max="2305" width="31.75" customWidth="1"/>
    <col min="2306" max="2311" width="10.875" customWidth="1"/>
    <col min="2561" max="2561" width="31.75" customWidth="1"/>
    <col min="2562" max="2567" width="10.875" customWidth="1"/>
    <col min="2817" max="2817" width="31.75" customWidth="1"/>
    <col min="2818" max="2823" width="10.875" customWidth="1"/>
    <col min="3073" max="3073" width="31.75" customWidth="1"/>
    <col min="3074" max="3079" width="10.875" customWidth="1"/>
    <col min="3329" max="3329" width="31.75" customWidth="1"/>
    <col min="3330" max="3335" width="10.875" customWidth="1"/>
    <col min="3585" max="3585" width="31.75" customWidth="1"/>
    <col min="3586" max="3591" width="10.875" customWidth="1"/>
    <col min="3841" max="3841" width="31.75" customWidth="1"/>
    <col min="3842" max="3847" width="10.875" customWidth="1"/>
    <col min="4097" max="4097" width="31.75" customWidth="1"/>
    <col min="4098" max="4103" width="10.875" customWidth="1"/>
    <col min="4353" max="4353" width="31.75" customWidth="1"/>
    <col min="4354" max="4359" width="10.875" customWidth="1"/>
    <col min="4609" max="4609" width="31.75" customWidth="1"/>
    <col min="4610" max="4615" width="10.875" customWidth="1"/>
    <col min="4865" max="4865" width="31.75" customWidth="1"/>
    <col min="4866" max="4871" width="10.875" customWidth="1"/>
    <col min="5121" max="5121" width="31.75" customWidth="1"/>
    <col min="5122" max="5127" width="10.875" customWidth="1"/>
    <col min="5377" max="5377" width="31.75" customWidth="1"/>
    <col min="5378" max="5383" width="10.875" customWidth="1"/>
    <col min="5633" max="5633" width="31.75" customWidth="1"/>
    <col min="5634" max="5639" width="10.875" customWidth="1"/>
    <col min="5889" max="5889" width="31.75" customWidth="1"/>
    <col min="5890" max="5895" width="10.875" customWidth="1"/>
    <col min="6145" max="6145" width="31.75" customWidth="1"/>
    <col min="6146" max="6151" width="10.875" customWidth="1"/>
    <col min="6401" max="6401" width="31.75" customWidth="1"/>
    <col min="6402" max="6407" width="10.875" customWidth="1"/>
    <col min="6657" max="6657" width="31.75" customWidth="1"/>
    <col min="6658" max="6663" width="10.875" customWidth="1"/>
    <col min="6913" max="6913" width="31.75" customWidth="1"/>
    <col min="6914" max="6919" width="10.875" customWidth="1"/>
    <col min="7169" max="7169" width="31.75" customWidth="1"/>
    <col min="7170" max="7175" width="10.875" customWidth="1"/>
    <col min="7425" max="7425" width="31.75" customWidth="1"/>
    <col min="7426" max="7431" width="10.875" customWidth="1"/>
    <col min="7681" max="7681" width="31.75" customWidth="1"/>
    <col min="7682" max="7687" width="10.875" customWidth="1"/>
    <col min="7937" max="7937" width="31.75" customWidth="1"/>
    <col min="7938" max="7943" width="10.875" customWidth="1"/>
    <col min="8193" max="8193" width="31.75" customWidth="1"/>
    <col min="8194" max="8199" width="10.875" customWidth="1"/>
    <col min="8449" max="8449" width="31.75" customWidth="1"/>
    <col min="8450" max="8455" width="10.875" customWidth="1"/>
    <col min="8705" max="8705" width="31.75" customWidth="1"/>
    <col min="8706" max="8711" width="10.875" customWidth="1"/>
    <col min="8961" max="8961" width="31.75" customWidth="1"/>
    <col min="8962" max="8967" width="10.875" customWidth="1"/>
    <col min="9217" max="9217" width="31.75" customWidth="1"/>
    <col min="9218" max="9223" width="10.875" customWidth="1"/>
    <col min="9473" max="9473" width="31.75" customWidth="1"/>
    <col min="9474" max="9479" width="10.875" customWidth="1"/>
    <col min="9729" max="9729" width="31.75" customWidth="1"/>
    <col min="9730" max="9735" width="10.875" customWidth="1"/>
    <col min="9985" max="9985" width="31.75" customWidth="1"/>
    <col min="9986" max="9991" width="10.875" customWidth="1"/>
    <col min="10241" max="10241" width="31.75" customWidth="1"/>
    <col min="10242" max="10247" width="10.875" customWidth="1"/>
    <col min="10497" max="10497" width="31.75" customWidth="1"/>
    <col min="10498" max="10503" width="10.875" customWidth="1"/>
    <col min="10753" max="10753" width="31.75" customWidth="1"/>
    <col min="10754" max="10759" width="10.875" customWidth="1"/>
    <col min="11009" max="11009" width="31.75" customWidth="1"/>
    <col min="11010" max="11015" width="10.875" customWidth="1"/>
    <col min="11265" max="11265" width="31.75" customWidth="1"/>
    <col min="11266" max="11271" width="10.875" customWidth="1"/>
    <col min="11521" max="11521" width="31.75" customWidth="1"/>
    <col min="11522" max="11527" width="10.875" customWidth="1"/>
    <col min="11777" max="11777" width="31.75" customWidth="1"/>
    <col min="11778" max="11783" width="10.875" customWidth="1"/>
    <col min="12033" max="12033" width="31.75" customWidth="1"/>
    <col min="12034" max="12039" width="10.875" customWidth="1"/>
    <col min="12289" max="12289" width="31.75" customWidth="1"/>
    <col min="12290" max="12295" width="10.875" customWidth="1"/>
    <col min="12545" max="12545" width="31.75" customWidth="1"/>
    <col min="12546" max="12551" width="10.875" customWidth="1"/>
    <col min="12801" max="12801" width="31.75" customWidth="1"/>
    <col min="12802" max="12807" width="10.875" customWidth="1"/>
    <col min="13057" max="13057" width="31.75" customWidth="1"/>
    <col min="13058" max="13063" width="10.875" customWidth="1"/>
    <col min="13313" max="13313" width="31.75" customWidth="1"/>
    <col min="13314" max="13319" width="10.875" customWidth="1"/>
    <col min="13569" max="13569" width="31.75" customWidth="1"/>
    <col min="13570" max="13575" width="10.875" customWidth="1"/>
    <col min="13825" max="13825" width="31.75" customWidth="1"/>
    <col min="13826" max="13831" width="10.875" customWidth="1"/>
    <col min="14081" max="14081" width="31.75" customWidth="1"/>
    <col min="14082" max="14087" width="10.875" customWidth="1"/>
    <col min="14337" max="14337" width="31.75" customWidth="1"/>
    <col min="14338" max="14343" width="10.875" customWidth="1"/>
    <col min="14593" max="14593" width="31.75" customWidth="1"/>
    <col min="14594" max="14599" width="10.875" customWidth="1"/>
    <col min="14849" max="14849" width="31.75" customWidth="1"/>
    <col min="14850" max="14855" width="10.875" customWidth="1"/>
    <col min="15105" max="15105" width="31.75" customWidth="1"/>
    <col min="15106" max="15111" width="10.875" customWidth="1"/>
    <col min="15361" max="15361" width="31.75" customWidth="1"/>
    <col min="15362" max="15367" width="10.875" customWidth="1"/>
    <col min="15617" max="15617" width="31.75" customWidth="1"/>
    <col min="15618" max="15623" width="10.875" customWidth="1"/>
    <col min="15873" max="15873" width="31.75" customWidth="1"/>
    <col min="15874" max="15879" width="10.875" customWidth="1"/>
    <col min="16129" max="16129" width="31.75" customWidth="1"/>
    <col min="16130" max="16135" width="10.875" customWidth="1"/>
  </cols>
  <sheetData>
    <row r="1" spans="1:7" s="16" customFormat="1" ht="12.75" customHeight="1" x14ac:dyDescent="0.2">
      <c r="A1" s="14" t="s">
        <v>252</v>
      </c>
      <c r="B1" s="15"/>
    </row>
    <row r="2" spans="1:7" x14ac:dyDescent="0.25">
      <c r="A2" s="14" t="s">
        <v>253</v>
      </c>
    </row>
    <row r="3" spans="1:7" s="19" customFormat="1" ht="15" customHeight="1" x14ac:dyDescent="0.25">
      <c r="A3" s="17" t="s">
        <v>254</v>
      </c>
      <c r="B3" s="18"/>
      <c r="C3" s="18"/>
      <c r="D3" s="18"/>
      <c r="E3" s="18"/>
      <c r="F3" s="18"/>
      <c r="G3" s="18"/>
    </row>
    <row r="4" spans="1:7" s="21" customFormat="1" ht="15" customHeight="1" x14ac:dyDescent="0.2">
      <c r="A4" s="20" t="s">
        <v>255</v>
      </c>
      <c r="B4" s="20"/>
      <c r="C4" s="20"/>
      <c r="D4" s="20"/>
      <c r="E4" s="20"/>
      <c r="F4" s="20"/>
      <c r="G4" s="20"/>
    </row>
    <row r="5" spans="1:7" x14ac:dyDescent="0.25">
      <c r="A5" s="22"/>
      <c r="B5" s="23"/>
      <c r="C5" s="59" t="s">
        <v>256</v>
      </c>
      <c r="D5" s="60"/>
      <c r="E5" s="60"/>
      <c r="F5" s="60"/>
      <c r="G5" s="60"/>
    </row>
    <row r="6" spans="1:7" x14ac:dyDescent="0.25">
      <c r="A6" s="24"/>
      <c r="B6" s="25"/>
      <c r="C6" s="61"/>
      <c r="D6" s="62"/>
      <c r="E6" s="62"/>
      <c r="F6" s="62"/>
      <c r="G6" s="62"/>
    </row>
    <row r="7" spans="1:7" x14ac:dyDescent="0.25">
      <c r="A7" s="24"/>
      <c r="B7" s="26"/>
      <c r="C7" s="63" t="s">
        <v>257</v>
      </c>
      <c r="D7" s="64"/>
      <c r="E7" s="67" t="s">
        <v>258</v>
      </c>
      <c r="F7" s="68"/>
      <c r="G7" s="27"/>
    </row>
    <row r="8" spans="1:7" ht="12.75" customHeight="1" x14ac:dyDescent="0.25">
      <c r="A8" s="24"/>
      <c r="B8" s="71" t="s">
        <v>259</v>
      </c>
      <c r="C8" s="65"/>
      <c r="D8" s="66"/>
      <c r="E8" s="69"/>
      <c r="F8" s="70"/>
      <c r="G8" s="28"/>
    </row>
    <row r="9" spans="1:7" x14ac:dyDescent="0.25">
      <c r="A9" s="73" t="s">
        <v>260</v>
      </c>
      <c r="B9" s="71"/>
      <c r="C9" s="29"/>
      <c r="D9" s="29"/>
      <c r="E9" s="75" t="s">
        <v>261</v>
      </c>
      <c r="F9" s="77" t="s">
        <v>262</v>
      </c>
      <c r="G9" s="75" t="s">
        <v>263</v>
      </c>
    </row>
    <row r="10" spans="1:7" ht="15.75" thickBot="1" x14ac:dyDescent="0.3">
      <c r="A10" s="74"/>
      <c r="B10" s="72"/>
      <c r="C10" s="30" t="s">
        <v>264</v>
      </c>
      <c r="D10" s="30" t="s">
        <v>265</v>
      </c>
      <c r="E10" s="76"/>
      <c r="F10" s="78"/>
      <c r="G10" s="76"/>
    </row>
    <row r="11" spans="1:7" ht="10.5" customHeight="1" thickTop="1" x14ac:dyDescent="0.25"/>
    <row r="12" spans="1:7" ht="10.5" customHeight="1" x14ac:dyDescent="0.25">
      <c r="A12" s="31" t="s">
        <v>266</v>
      </c>
      <c r="B12" s="32">
        <v>113.6</v>
      </c>
      <c r="C12" s="32">
        <v>71.8</v>
      </c>
      <c r="D12" s="32">
        <v>6.7</v>
      </c>
      <c r="E12" s="32">
        <v>9</v>
      </c>
      <c r="F12" s="32">
        <v>19.100000000000001</v>
      </c>
      <c r="G12" s="32">
        <v>6.9</v>
      </c>
    </row>
    <row r="13" spans="1:7" ht="10.5" customHeight="1" x14ac:dyDescent="0.25">
      <c r="A13" s="3"/>
      <c r="B13" s="32"/>
      <c r="C13" s="32"/>
      <c r="D13" s="32"/>
      <c r="E13" s="32"/>
      <c r="F13" s="32"/>
      <c r="G13" s="32"/>
    </row>
    <row r="14" spans="1:7" ht="10.5" customHeight="1" x14ac:dyDescent="0.25">
      <c r="A14" s="33" t="s">
        <v>267</v>
      </c>
      <c r="B14" s="32"/>
      <c r="C14" s="32"/>
      <c r="D14" s="32"/>
      <c r="E14" s="32"/>
      <c r="F14" s="32"/>
      <c r="G14" s="32"/>
    </row>
    <row r="15" spans="1:7" ht="10.5" customHeight="1" x14ac:dyDescent="0.25">
      <c r="A15" s="34" t="s">
        <v>268</v>
      </c>
      <c r="B15" s="32">
        <v>20.8</v>
      </c>
      <c r="C15" s="32">
        <v>10.9</v>
      </c>
      <c r="D15" s="32">
        <v>1.8</v>
      </c>
      <c r="E15" s="32">
        <v>3.1</v>
      </c>
      <c r="F15" s="32">
        <v>4.4000000000000004</v>
      </c>
      <c r="G15" s="32">
        <v>0.5</v>
      </c>
    </row>
    <row r="16" spans="1:7" ht="10.5" customHeight="1" x14ac:dyDescent="0.25">
      <c r="A16" s="35" t="s">
        <v>269</v>
      </c>
      <c r="B16" s="32">
        <v>5.5</v>
      </c>
      <c r="C16" s="32">
        <v>3.1</v>
      </c>
      <c r="D16" s="32">
        <v>0.3</v>
      </c>
      <c r="E16" s="32">
        <v>1</v>
      </c>
      <c r="F16" s="32">
        <v>1</v>
      </c>
      <c r="G16" s="32">
        <v>0.1</v>
      </c>
    </row>
    <row r="17" spans="1:10" ht="10.5" customHeight="1" x14ac:dyDescent="0.25">
      <c r="A17" s="35" t="s">
        <v>270</v>
      </c>
      <c r="B17" s="32">
        <v>15.3</v>
      </c>
      <c r="C17" s="32">
        <v>7.8</v>
      </c>
      <c r="D17" s="32">
        <v>1.5</v>
      </c>
      <c r="E17" s="32">
        <v>2.1</v>
      </c>
      <c r="F17" s="32">
        <v>3.4</v>
      </c>
      <c r="G17" s="32">
        <v>0.4</v>
      </c>
    </row>
    <row r="18" spans="1:10" ht="10.5" customHeight="1" x14ac:dyDescent="0.25">
      <c r="A18" s="34" t="s">
        <v>271</v>
      </c>
      <c r="B18" s="32">
        <v>25.9</v>
      </c>
      <c r="C18" s="32">
        <v>18</v>
      </c>
      <c r="D18" s="32">
        <v>1.2</v>
      </c>
      <c r="E18" s="32">
        <v>1.9</v>
      </c>
      <c r="F18" s="32">
        <v>3.7</v>
      </c>
      <c r="G18" s="32">
        <v>1.1000000000000001</v>
      </c>
    </row>
    <row r="19" spans="1:10" ht="10.5" customHeight="1" x14ac:dyDescent="0.25">
      <c r="A19" s="35" t="s">
        <v>272</v>
      </c>
      <c r="B19" s="32">
        <v>17.899999999999999</v>
      </c>
      <c r="C19" s="32">
        <v>12.3</v>
      </c>
      <c r="D19" s="32">
        <v>0.8</v>
      </c>
      <c r="E19" s="32">
        <v>1.5</v>
      </c>
      <c r="F19" s="32">
        <v>2.7</v>
      </c>
      <c r="G19" s="32">
        <v>0.6</v>
      </c>
    </row>
    <row r="20" spans="1:10" ht="10.5" customHeight="1" x14ac:dyDescent="0.25">
      <c r="A20" s="35" t="s">
        <v>273</v>
      </c>
      <c r="B20" s="32">
        <v>8.1</v>
      </c>
      <c r="C20" s="32">
        <v>5.7</v>
      </c>
      <c r="D20" s="32">
        <v>0.4</v>
      </c>
      <c r="E20" s="32">
        <v>0.4</v>
      </c>
      <c r="F20" s="32">
        <v>1</v>
      </c>
      <c r="G20" s="32">
        <v>0.5</v>
      </c>
    </row>
    <row r="21" spans="1:10" ht="10.5" customHeight="1" x14ac:dyDescent="0.25">
      <c r="A21" s="34" t="s">
        <v>274</v>
      </c>
      <c r="B21" s="32">
        <v>42.1</v>
      </c>
      <c r="C21" s="32">
        <v>27.6</v>
      </c>
      <c r="D21" s="32">
        <v>2.1</v>
      </c>
      <c r="E21" s="32">
        <v>2.2000000000000002</v>
      </c>
      <c r="F21" s="32">
        <v>6.2</v>
      </c>
      <c r="G21" s="32">
        <v>3.9</v>
      </c>
    </row>
    <row r="22" spans="1:10" ht="10.5" customHeight="1" x14ac:dyDescent="0.25">
      <c r="A22" s="35" t="s">
        <v>275</v>
      </c>
      <c r="B22" s="32">
        <v>22.2</v>
      </c>
      <c r="C22" s="32">
        <v>13.8</v>
      </c>
      <c r="D22" s="32">
        <v>1.3</v>
      </c>
      <c r="E22" s="32">
        <v>1.1000000000000001</v>
      </c>
      <c r="F22" s="32">
        <v>3.5</v>
      </c>
      <c r="G22" s="32">
        <v>2.4</v>
      </c>
    </row>
    <row r="23" spans="1:10" ht="10.5" customHeight="1" x14ac:dyDescent="0.25">
      <c r="A23" s="35" t="s">
        <v>276</v>
      </c>
      <c r="B23" s="32">
        <v>7.1</v>
      </c>
      <c r="C23" s="32">
        <v>5.2</v>
      </c>
      <c r="D23" s="32">
        <v>0.2</v>
      </c>
      <c r="E23" s="32">
        <v>0.3</v>
      </c>
      <c r="F23" s="32">
        <v>0.7</v>
      </c>
      <c r="G23" s="32">
        <v>0.7</v>
      </c>
    </row>
    <row r="24" spans="1:10" ht="10.5" customHeight="1" x14ac:dyDescent="0.25">
      <c r="A24" s="35" t="s">
        <v>277</v>
      </c>
      <c r="B24" s="32">
        <v>12.8</v>
      </c>
      <c r="C24" s="32">
        <v>8.5</v>
      </c>
      <c r="D24" s="32">
        <v>0.6</v>
      </c>
      <c r="E24" s="32">
        <v>0.8</v>
      </c>
      <c r="F24" s="32">
        <v>2</v>
      </c>
      <c r="G24" s="32">
        <v>0.9</v>
      </c>
    </row>
    <row r="25" spans="1:10" ht="10.5" customHeight="1" x14ac:dyDescent="0.25">
      <c r="A25" s="34" t="s">
        <v>278</v>
      </c>
      <c r="B25" s="32">
        <v>24.8</v>
      </c>
      <c r="C25" s="32">
        <v>15.4</v>
      </c>
      <c r="D25" s="32">
        <v>1.5</v>
      </c>
      <c r="E25" s="32">
        <v>1.7</v>
      </c>
      <c r="F25" s="32">
        <v>4.7</v>
      </c>
      <c r="G25" s="32">
        <v>1.4</v>
      </c>
    </row>
    <row r="26" spans="1:10" ht="10.5" customHeight="1" x14ac:dyDescent="0.25">
      <c r="A26" s="35" t="s">
        <v>279</v>
      </c>
      <c r="B26" s="32">
        <v>7.9</v>
      </c>
      <c r="C26" s="32">
        <v>5.5</v>
      </c>
      <c r="D26" s="32">
        <v>0.5</v>
      </c>
      <c r="E26" s="32">
        <v>0.3</v>
      </c>
      <c r="F26" s="32">
        <v>0.9</v>
      </c>
      <c r="G26" s="32">
        <v>0.7</v>
      </c>
    </row>
    <row r="27" spans="1:10" s="37" customFormat="1" ht="10.5" customHeight="1" x14ac:dyDescent="0.25">
      <c r="A27" s="36" t="s">
        <v>280</v>
      </c>
      <c r="B27" s="32">
        <v>3.9</v>
      </c>
      <c r="C27" s="32">
        <v>2.8</v>
      </c>
      <c r="D27" s="32">
        <v>0.3</v>
      </c>
      <c r="E27" s="32">
        <v>0.2</v>
      </c>
      <c r="F27" s="32">
        <v>0.4</v>
      </c>
      <c r="G27" s="32">
        <v>0.2</v>
      </c>
    </row>
    <row r="28" spans="1:10" s="37" customFormat="1" ht="10.5" customHeight="1" x14ac:dyDescent="0.25">
      <c r="A28" s="36" t="s">
        <v>281</v>
      </c>
      <c r="B28" s="32">
        <v>4</v>
      </c>
      <c r="C28" s="32">
        <v>2.7</v>
      </c>
      <c r="D28" s="32">
        <v>0.2</v>
      </c>
      <c r="E28" s="32">
        <v>0.1</v>
      </c>
      <c r="F28" s="32">
        <v>0.6</v>
      </c>
      <c r="G28" s="32">
        <v>0.4</v>
      </c>
    </row>
    <row r="29" spans="1:10" ht="10.5" customHeight="1" x14ac:dyDescent="0.25">
      <c r="A29" s="35" t="s">
        <v>282</v>
      </c>
      <c r="B29" s="32">
        <v>16.899999999999999</v>
      </c>
      <c r="C29" s="32">
        <v>9.9</v>
      </c>
      <c r="D29" s="32">
        <v>1</v>
      </c>
      <c r="E29" s="32">
        <v>1.4</v>
      </c>
      <c r="F29" s="32">
        <v>3.8</v>
      </c>
      <c r="G29" s="32">
        <v>0.8</v>
      </c>
    </row>
    <row r="30" spans="1:10" ht="10.5" customHeight="1" x14ac:dyDescent="0.25">
      <c r="A30" s="3"/>
      <c r="B30" s="32"/>
      <c r="C30" s="32"/>
      <c r="D30" s="32"/>
      <c r="E30" s="32"/>
      <c r="F30" s="32"/>
      <c r="G30" s="32"/>
    </row>
    <row r="31" spans="1:10" ht="14.25" customHeight="1" x14ac:dyDescent="0.25">
      <c r="A31" s="33" t="s">
        <v>283</v>
      </c>
      <c r="B31" s="32"/>
      <c r="C31" s="32"/>
      <c r="D31" s="32"/>
      <c r="E31" s="32"/>
      <c r="F31" s="32"/>
      <c r="G31" s="32"/>
      <c r="H31" s="32"/>
      <c r="I31" s="32"/>
      <c r="J31" s="32"/>
    </row>
    <row r="32" spans="1:10" ht="10.5" customHeight="1" x14ac:dyDescent="0.25">
      <c r="A32" s="34" t="s">
        <v>284</v>
      </c>
      <c r="B32" s="32">
        <v>88.1</v>
      </c>
      <c r="C32" s="32">
        <v>51.3</v>
      </c>
      <c r="D32" s="32">
        <v>6.3</v>
      </c>
      <c r="E32" s="32">
        <v>8.5</v>
      </c>
      <c r="F32" s="32">
        <v>18.5</v>
      </c>
      <c r="G32" s="32">
        <v>3.5</v>
      </c>
      <c r="H32" s="32"/>
      <c r="I32" s="32"/>
      <c r="J32" s="32"/>
    </row>
    <row r="33" spans="1:10" ht="10.5" customHeight="1" x14ac:dyDescent="0.25">
      <c r="A33" s="34" t="s">
        <v>285</v>
      </c>
      <c r="B33" s="32">
        <v>25.5</v>
      </c>
      <c r="C33" s="32">
        <v>20.5</v>
      </c>
      <c r="D33" s="32">
        <v>0.4</v>
      </c>
      <c r="E33" s="32">
        <v>0.5</v>
      </c>
      <c r="F33" s="32">
        <v>0.7</v>
      </c>
      <c r="G33" s="32">
        <v>3.5</v>
      </c>
      <c r="H33" s="32"/>
      <c r="I33" s="32"/>
      <c r="J33" s="32"/>
    </row>
    <row r="34" spans="1:10" ht="10.5" customHeight="1" x14ac:dyDescent="0.25">
      <c r="A34" s="34"/>
      <c r="B34" s="32"/>
      <c r="C34" s="32"/>
      <c r="D34" s="32"/>
      <c r="E34" s="32"/>
      <c r="F34" s="32"/>
      <c r="G34" s="32"/>
      <c r="H34" s="32"/>
      <c r="I34" s="32"/>
      <c r="J34" s="32"/>
    </row>
    <row r="35" spans="1:10" ht="10.5" customHeight="1" x14ac:dyDescent="0.25">
      <c r="A35" s="33" t="s">
        <v>286</v>
      </c>
      <c r="B35" s="32"/>
      <c r="C35" s="32"/>
      <c r="D35" s="32"/>
      <c r="E35" s="32"/>
      <c r="F35" s="32"/>
      <c r="G35" s="32"/>
    </row>
    <row r="36" spans="1:10" ht="10.5" customHeight="1" x14ac:dyDescent="0.25">
      <c r="A36" s="33" t="s">
        <v>287</v>
      </c>
      <c r="B36" s="32"/>
      <c r="C36" s="32"/>
      <c r="D36" s="32"/>
      <c r="E36" s="32"/>
      <c r="F36" s="32"/>
      <c r="G36" s="32"/>
    </row>
    <row r="37" spans="1:10" ht="10.5" customHeight="1" x14ac:dyDescent="0.25">
      <c r="A37" s="34" t="s">
        <v>288</v>
      </c>
      <c r="B37" s="32">
        <v>94</v>
      </c>
      <c r="C37" s="32">
        <v>57.3</v>
      </c>
      <c r="D37" s="32">
        <v>6.2</v>
      </c>
      <c r="E37" s="32">
        <v>7.9</v>
      </c>
      <c r="F37" s="32">
        <v>18.100000000000001</v>
      </c>
      <c r="G37" s="32">
        <v>4.5</v>
      </c>
    </row>
    <row r="38" spans="1:10" ht="10.5" customHeight="1" x14ac:dyDescent="0.25">
      <c r="A38" s="34" t="s">
        <v>289</v>
      </c>
      <c r="B38" s="32">
        <v>12.4</v>
      </c>
      <c r="C38" s="32">
        <v>9.1</v>
      </c>
      <c r="D38" s="32">
        <v>0.4</v>
      </c>
      <c r="E38" s="32">
        <v>0.7</v>
      </c>
      <c r="F38" s="32">
        <v>0.7</v>
      </c>
      <c r="G38" s="32">
        <v>1.4</v>
      </c>
    </row>
    <row r="39" spans="1:10" ht="10.5" customHeight="1" x14ac:dyDescent="0.25">
      <c r="A39" s="38" t="s">
        <v>290</v>
      </c>
    </row>
    <row r="40" spans="1:10" ht="10.5" customHeight="1" x14ac:dyDescent="0.25">
      <c r="A40" s="34" t="s">
        <v>291</v>
      </c>
      <c r="B40" s="32">
        <v>7.2</v>
      </c>
      <c r="C40" s="32">
        <v>5.4</v>
      </c>
      <c r="D40" s="32">
        <v>0.1</v>
      </c>
      <c r="E40" s="32">
        <v>0.3</v>
      </c>
      <c r="F40" s="32">
        <v>0.2</v>
      </c>
      <c r="G40" s="32">
        <v>1.1000000000000001</v>
      </c>
    </row>
    <row r="41" spans="1:10" ht="10.5" customHeight="1" x14ac:dyDescent="0.25">
      <c r="A41" s="34"/>
      <c r="B41" s="32"/>
      <c r="C41" s="32"/>
      <c r="D41" s="32"/>
      <c r="E41" s="32"/>
      <c r="F41" s="32"/>
      <c r="G41" s="32"/>
    </row>
    <row r="42" spans="1:10" s="40" customFormat="1" ht="14.25" customHeight="1" x14ac:dyDescent="0.25">
      <c r="A42" s="39" t="s">
        <v>292</v>
      </c>
      <c r="B42" s="32"/>
      <c r="C42" s="32"/>
      <c r="D42" s="32"/>
      <c r="E42" s="32"/>
      <c r="F42" s="32"/>
      <c r="G42" s="32"/>
    </row>
    <row r="43" spans="1:10" s="40" customFormat="1" ht="10.5" customHeight="1" x14ac:dyDescent="0.25">
      <c r="A43" s="41" t="s">
        <v>293</v>
      </c>
      <c r="B43" s="32">
        <v>38.799999999999997</v>
      </c>
      <c r="C43" s="32">
        <v>25.1</v>
      </c>
      <c r="D43" s="32">
        <v>2.4</v>
      </c>
      <c r="E43" s="32">
        <v>3.9</v>
      </c>
      <c r="F43" s="32">
        <v>5.8</v>
      </c>
      <c r="G43" s="32">
        <v>1.6</v>
      </c>
    </row>
    <row r="44" spans="1:10" s="40" customFormat="1" ht="10.5" customHeight="1" x14ac:dyDescent="0.25">
      <c r="A44" s="41" t="s">
        <v>294</v>
      </c>
      <c r="B44" s="32">
        <v>35.4</v>
      </c>
      <c r="C44" s="32">
        <v>22.1</v>
      </c>
      <c r="D44" s="32">
        <v>2.2999999999999998</v>
      </c>
      <c r="E44" s="32">
        <v>2.4</v>
      </c>
      <c r="F44" s="32">
        <v>6.2</v>
      </c>
      <c r="G44" s="32">
        <v>2.4</v>
      </c>
    </row>
    <row r="45" spans="1:10" s="40" customFormat="1" ht="10.5" customHeight="1" x14ac:dyDescent="0.25">
      <c r="A45" s="41" t="s">
        <v>295</v>
      </c>
      <c r="B45" s="32">
        <v>14.1</v>
      </c>
      <c r="C45" s="32">
        <v>8.8000000000000007</v>
      </c>
      <c r="D45" s="32">
        <v>0.7</v>
      </c>
      <c r="E45" s="32">
        <v>1</v>
      </c>
      <c r="F45" s="32">
        <v>2.8</v>
      </c>
      <c r="G45" s="32">
        <v>0.8</v>
      </c>
    </row>
    <row r="46" spans="1:10" s="40" customFormat="1" ht="10.5" customHeight="1" x14ac:dyDescent="0.25">
      <c r="A46" s="41" t="s">
        <v>296</v>
      </c>
      <c r="B46" s="32">
        <v>19.100000000000001</v>
      </c>
      <c r="C46" s="32">
        <v>12.2</v>
      </c>
      <c r="D46" s="32">
        <v>0.9</v>
      </c>
      <c r="E46" s="32">
        <v>1.2</v>
      </c>
      <c r="F46" s="32">
        <v>2.8</v>
      </c>
      <c r="G46" s="32">
        <v>2</v>
      </c>
    </row>
    <row r="47" spans="1:10" s="40" customFormat="1" ht="10.5" customHeight="1" x14ac:dyDescent="0.25">
      <c r="A47" s="41" t="s">
        <v>297</v>
      </c>
      <c r="B47" s="32">
        <v>6.3</v>
      </c>
      <c r="C47" s="32">
        <v>3.6</v>
      </c>
      <c r="D47" s="32">
        <v>0.5</v>
      </c>
      <c r="E47" s="32">
        <v>0.5</v>
      </c>
      <c r="F47" s="32">
        <v>1.5</v>
      </c>
      <c r="G47" s="32">
        <v>0.2</v>
      </c>
    </row>
    <row r="48" spans="1:10" s="40" customFormat="1" ht="10.5" customHeight="1" x14ac:dyDescent="0.25">
      <c r="A48" s="42"/>
      <c r="B48" s="32"/>
      <c r="C48" s="32"/>
      <c r="D48" s="32"/>
      <c r="E48" s="32"/>
      <c r="F48" s="32"/>
      <c r="G48" s="32"/>
    </row>
    <row r="49" spans="1:7" s="40" customFormat="1" ht="10.5" customHeight="1" x14ac:dyDescent="0.25">
      <c r="A49" s="43" t="s">
        <v>298</v>
      </c>
      <c r="B49" s="32"/>
      <c r="C49" s="32"/>
      <c r="D49" s="32"/>
      <c r="E49" s="32"/>
      <c r="F49" s="32"/>
      <c r="G49" s="32"/>
    </row>
    <row r="50" spans="1:7" ht="10.5" customHeight="1" x14ac:dyDescent="0.25">
      <c r="A50" s="34" t="s">
        <v>299</v>
      </c>
      <c r="B50" s="32">
        <v>14.4</v>
      </c>
      <c r="C50" s="32">
        <v>9</v>
      </c>
      <c r="D50" s="32">
        <v>1.1000000000000001</v>
      </c>
      <c r="E50" s="32">
        <v>2.2999999999999998</v>
      </c>
      <c r="F50" s="32">
        <v>2</v>
      </c>
      <c r="G50" s="32" t="s">
        <v>300</v>
      </c>
    </row>
    <row r="51" spans="1:7" ht="10.5" customHeight="1" x14ac:dyDescent="0.25">
      <c r="A51" s="34" t="s">
        <v>301</v>
      </c>
      <c r="B51" s="32">
        <v>5.2</v>
      </c>
      <c r="C51" s="32">
        <v>3.7</v>
      </c>
      <c r="D51" s="32">
        <v>0.2</v>
      </c>
      <c r="E51" s="32">
        <v>0.6</v>
      </c>
      <c r="F51" s="32">
        <v>0.7</v>
      </c>
      <c r="G51" s="32" t="s">
        <v>300</v>
      </c>
    </row>
    <row r="52" spans="1:7" ht="10.5" customHeight="1" x14ac:dyDescent="0.25">
      <c r="A52" s="34" t="s">
        <v>302</v>
      </c>
      <c r="B52" s="32">
        <v>13.5</v>
      </c>
      <c r="C52" s="32">
        <v>10.3</v>
      </c>
      <c r="D52" s="32">
        <v>0.6</v>
      </c>
      <c r="E52" s="32">
        <v>1.2</v>
      </c>
      <c r="F52" s="32">
        <v>1.3</v>
      </c>
      <c r="G52" s="32">
        <v>0.1</v>
      </c>
    </row>
    <row r="53" spans="1:7" ht="10.5" customHeight="1" x14ac:dyDescent="0.25">
      <c r="A53" s="34" t="s">
        <v>303</v>
      </c>
      <c r="B53" s="32">
        <v>13.3</v>
      </c>
      <c r="C53" s="32">
        <v>8.6999999999999993</v>
      </c>
      <c r="D53" s="32">
        <v>0.5</v>
      </c>
      <c r="E53" s="32">
        <v>1.2</v>
      </c>
      <c r="F53" s="32">
        <v>2.6</v>
      </c>
      <c r="G53" s="32">
        <v>0.4</v>
      </c>
    </row>
    <row r="54" spans="1:7" ht="10.5" customHeight="1" x14ac:dyDescent="0.25">
      <c r="A54" s="34" t="s">
        <v>304</v>
      </c>
      <c r="B54" s="32">
        <v>18.3</v>
      </c>
      <c r="C54" s="32">
        <v>9.8000000000000007</v>
      </c>
      <c r="D54" s="32">
        <v>1.1000000000000001</v>
      </c>
      <c r="E54" s="32">
        <v>1.5</v>
      </c>
      <c r="F54" s="32">
        <v>4.0999999999999996</v>
      </c>
      <c r="G54" s="32">
        <v>1.8</v>
      </c>
    </row>
    <row r="55" spans="1:7" ht="10.5" customHeight="1" x14ac:dyDescent="0.25">
      <c r="A55" s="34" t="s">
        <v>305</v>
      </c>
      <c r="B55" s="32">
        <v>17</v>
      </c>
      <c r="C55" s="32">
        <v>9.1999999999999993</v>
      </c>
      <c r="D55" s="32">
        <v>1.4</v>
      </c>
      <c r="E55" s="32">
        <v>1.1000000000000001</v>
      </c>
      <c r="F55" s="32">
        <v>3.5</v>
      </c>
      <c r="G55" s="32">
        <v>1.8</v>
      </c>
    </row>
    <row r="56" spans="1:7" ht="10.5" customHeight="1" x14ac:dyDescent="0.25">
      <c r="A56" s="34" t="s">
        <v>306</v>
      </c>
      <c r="B56" s="32">
        <v>16.399999999999999</v>
      </c>
      <c r="C56" s="32">
        <v>10.4</v>
      </c>
      <c r="D56" s="32">
        <v>0.8</v>
      </c>
      <c r="E56" s="32">
        <v>0.8</v>
      </c>
      <c r="F56" s="32">
        <v>2.5</v>
      </c>
      <c r="G56" s="32">
        <v>2</v>
      </c>
    </row>
    <row r="57" spans="1:7" ht="10.5" customHeight="1" x14ac:dyDescent="0.25">
      <c r="A57" s="34" t="s">
        <v>307</v>
      </c>
      <c r="B57" s="32">
        <v>15.6</v>
      </c>
      <c r="C57" s="32">
        <v>10.8</v>
      </c>
      <c r="D57" s="32">
        <v>1</v>
      </c>
      <c r="E57" s="32">
        <v>0.4</v>
      </c>
      <c r="F57" s="32">
        <v>2.4</v>
      </c>
      <c r="G57" s="32">
        <v>0.9</v>
      </c>
    </row>
    <row r="58" spans="1:7" ht="10.5" customHeight="1" x14ac:dyDescent="0.25">
      <c r="A58" s="44"/>
      <c r="B58" s="32"/>
      <c r="C58" s="32"/>
      <c r="D58" s="32"/>
      <c r="E58" s="32"/>
      <c r="F58" s="32"/>
      <c r="G58" s="32"/>
    </row>
    <row r="59" spans="1:7" ht="10.5" customHeight="1" x14ac:dyDescent="0.25">
      <c r="A59" s="45" t="s">
        <v>308</v>
      </c>
      <c r="B59" s="32"/>
      <c r="C59" s="32"/>
      <c r="D59" s="32"/>
      <c r="E59" s="32"/>
      <c r="F59" s="32"/>
      <c r="G59" s="32"/>
    </row>
    <row r="60" spans="1:7" ht="10.5" customHeight="1" x14ac:dyDescent="0.25">
      <c r="A60" s="45" t="s">
        <v>309</v>
      </c>
      <c r="B60" s="32"/>
      <c r="C60" s="32"/>
      <c r="D60" s="32"/>
      <c r="E60" s="32"/>
      <c r="F60" s="32"/>
      <c r="G60" s="32"/>
    </row>
    <row r="61" spans="1:7" ht="10.5" customHeight="1" x14ac:dyDescent="0.25">
      <c r="A61" s="34" t="s">
        <v>310</v>
      </c>
      <c r="B61" s="32">
        <v>78.7</v>
      </c>
      <c r="C61" s="32">
        <v>43.4</v>
      </c>
      <c r="D61" s="32">
        <v>2.8</v>
      </c>
      <c r="E61" s="32">
        <v>7.8</v>
      </c>
      <c r="F61" s="32">
        <v>17.8</v>
      </c>
      <c r="G61" s="32">
        <v>6.9</v>
      </c>
    </row>
    <row r="62" spans="1:7" ht="10.5" customHeight="1" x14ac:dyDescent="0.25">
      <c r="A62" s="34" t="s">
        <v>311</v>
      </c>
      <c r="B62" s="32">
        <v>32</v>
      </c>
      <c r="C62" s="32">
        <v>26.1</v>
      </c>
      <c r="D62" s="32">
        <v>3.5</v>
      </c>
      <c r="E62" s="32">
        <v>1.2</v>
      </c>
      <c r="F62" s="32">
        <v>1.2</v>
      </c>
      <c r="G62" s="32" t="s">
        <v>312</v>
      </c>
    </row>
    <row r="63" spans="1:7" ht="10.5" customHeight="1" x14ac:dyDescent="0.25">
      <c r="A63" s="34" t="s">
        <v>313</v>
      </c>
      <c r="B63" s="32">
        <v>1.7</v>
      </c>
      <c r="C63" s="32">
        <v>1.2</v>
      </c>
      <c r="D63" s="32">
        <v>0.4</v>
      </c>
      <c r="E63" s="32" t="s">
        <v>300</v>
      </c>
      <c r="F63" s="32" t="s">
        <v>300</v>
      </c>
      <c r="G63" s="32" t="s">
        <v>312</v>
      </c>
    </row>
    <row r="64" spans="1:7" ht="10.5" customHeight="1" x14ac:dyDescent="0.25">
      <c r="A64" s="34" t="s">
        <v>314</v>
      </c>
      <c r="B64" s="32">
        <v>1.2</v>
      </c>
      <c r="C64" s="32">
        <v>1.2</v>
      </c>
      <c r="D64" s="32" t="s">
        <v>300</v>
      </c>
      <c r="E64" s="32" t="s">
        <v>312</v>
      </c>
      <c r="F64" s="32" t="s">
        <v>312</v>
      </c>
      <c r="G64" s="32" t="s">
        <v>312</v>
      </c>
    </row>
    <row r="65" spans="1:7" ht="10.5" customHeight="1" x14ac:dyDescent="0.25">
      <c r="A65" s="44"/>
      <c r="B65" s="32"/>
      <c r="C65" s="32"/>
      <c r="D65" s="32"/>
      <c r="E65" s="32"/>
      <c r="F65" s="32"/>
      <c r="G65" s="32"/>
    </row>
    <row r="66" spans="1:7" ht="10.5" customHeight="1" x14ac:dyDescent="0.25">
      <c r="A66" s="45" t="s">
        <v>315</v>
      </c>
      <c r="B66" s="32"/>
      <c r="C66" s="32"/>
      <c r="D66" s="32"/>
      <c r="E66" s="32"/>
      <c r="F66" s="32"/>
      <c r="G66" s="32"/>
    </row>
    <row r="67" spans="1:7" ht="10.5" customHeight="1" x14ac:dyDescent="0.25">
      <c r="A67" s="45" t="s">
        <v>316</v>
      </c>
      <c r="B67" s="32"/>
      <c r="C67" s="32"/>
      <c r="D67" s="32"/>
      <c r="E67" s="32"/>
      <c r="F67" s="32"/>
      <c r="G67" s="32"/>
    </row>
    <row r="68" spans="1:7" ht="10.5" customHeight="1" x14ac:dyDescent="0.25">
      <c r="A68" s="34" t="s">
        <v>317</v>
      </c>
      <c r="B68" s="32">
        <v>8.6999999999999993</v>
      </c>
      <c r="C68" s="32" t="s">
        <v>312</v>
      </c>
      <c r="D68" s="32" t="s">
        <v>312</v>
      </c>
      <c r="E68" s="32" t="s">
        <v>312</v>
      </c>
      <c r="F68" s="32">
        <v>8.6999999999999993</v>
      </c>
      <c r="G68" s="32" t="s">
        <v>312</v>
      </c>
    </row>
    <row r="69" spans="1:7" ht="10.5" customHeight="1" x14ac:dyDescent="0.25">
      <c r="A69" s="34" t="s">
        <v>318</v>
      </c>
      <c r="B69" s="32">
        <v>7.2</v>
      </c>
      <c r="C69" s="32" t="s">
        <v>312</v>
      </c>
      <c r="D69" s="32" t="s">
        <v>312</v>
      </c>
      <c r="E69" s="32" t="s">
        <v>312</v>
      </c>
      <c r="F69" s="32">
        <v>7.2</v>
      </c>
      <c r="G69" s="32" t="s">
        <v>312</v>
      </c>
    </row>
    <row r="70" spans="1:7" ht="10.5" customHeight="1" x14ac:dyDescent="0.25">
      <c r="A70" s="34" t="s">
        <v>319</v>
      </c>
      <c r="B70" s="32">
        <v>1.9</v>
      </c>
      <c r="C70" s="32" t="s">
        <v>312</v>
      </c>
      <c r="D70" s="32" t="s">
        <v>312</v>
      </c>
      <c r="E70" s="32" t="s">
        <v>312</v>
      </c>
      <c r="F70" s="32">
        <v>1.9</v>
      </c>
      <c r="G70" s="32" t="s">
        <v>312</v>
      </c>
    </row>
    <row r="71" spans="1:7" ht="10.5" customHeight="1" x14ac:dyDescent="0.25">
      <c r="A71" s="34" t="s">
        <v>320</v>
      </c>
      <c r="B71" s="32">
        <v>0.9</v>
      </c>
      <c r="C71" s="32" t="s">
        <v>312</v>
      </c>
      <c r="D71" s="32" t="s">
        <v>312</v>
      </c>
      <c r="E71" s="32" t="s">
        <v>312</v>
      </c>
      <c r="F71" s="32">
        <v>0.9</v>
      </c>
      <c r="G71" s="32" t="s">
        <v>312</v>
      </c>
    </row>
    <row r="72" spans="1:7" ht="10.5" customHeight="1" x14ac:dyDescent="0.25">
      <c r="A72" s="34" t="s">
        <v>321</v>
      </c>
      <c r="B72" s="32">
        <v>0.4</v>
      </c>
      <c r="C72" s="32" t="s">
        <v>312</v>
      </c>
      <c r="D72" s="32" t="s">
        <v>312</v>
      </c>
      <c r="E72" s="32" t="s">
        <v>312</v>
      </c>
      <c r="F72" s="32">
        <v>0.4</v>
      </c>
      <c r="G72" s="32" t="s">
        <v>312</v>
      </c>
    </row>
    <row r="73" spans="1:7" ht="10.5" customHeight="1" x14ac:dyDescent="0.25">
      <c r="A73" s="38" t="s">
        <v>322</v>
      </c>
    </row>
    <row r="74" spans="1:7" ht="10.5" customHeight="1" x14ac:dyDescent="0.25">
      <c r="A74" s="34" t="s">
        <v>323</v>
      </c>
      <c r="B74" s="32">
        <v>94.5</v>
      </c>
      <c r="C74" s="32">
        <v>71.8</v>
      </c>
      <c r="D74" s="32">
        <v>6.7</v>
      </c>
      <c r="E74" s="32">
        <v>9</v>
      </c>
      <c r="F74" s="32" t="s">
        <v>312</v>
      </c>
      <c r="G74" s="32">
        <v>6.9</v>
      </c>
    </row>
    <row r="75" spans="1:7" ht="10.5" customHeight="1" x14ac:dyDescent="0.25">
      <c r="A75" s="44"/>
      <c r="B75" s="32"/>
      <c r="C75" s="32"/>
      <c r="D75" s="32"/>
      <c r="E75" s="32"/>
      <c r="F75" s="32"/>
      <c r="G75" s="32"/>
    </row>
    <row r="76" spans="1:7" ht="10.5" customHeight="1" x14ac:dyDescent="0.25">
      <c r="A76" s="45" t="s">
        <v>324</v>
      </c>
      <c r="B76" s="32"/>
      <c r="C76" s="32"/>
      <c r="D76" s="32"/>
      <c r="E76" s="32"/>
      <c r="F76" s="32"/>
      <c r="G76" s="32"/>
    </row>
    <row r="77" spans="1:7" ht="10.5" customHeight="1" x14ac:dyDescent="0.25">
      <c r="A77" s="34" t="s">
        <v>325</v>
      </c>
      <c r="B77" s="32">
        <v>41</v>
      </c>
      <c r="C77" s="32">
        <v>27.8</v>
      </c>
      <c r="D77" s="32">
        <v>2.1</v>
      </c>
      <c r="E77" s="32">
        <v>2.2000000000000002</v>
      </c>
      <c r="F77" s="32">
        <v>2.8</v>
      </c>
      <c r="G77" s="32">
        <v>6.1</v>
      </c>
    </row>
    <row r="78" spans="1:7" ht="10.5" customHeight="1" x14ac:dyDescent="0.25">
      <c r="A78" s="34" t="s">
        <v>326</v>
      </c>
      <c r="B78" s="32">
        <v>30.2</v>
      </c>
      <c r="C78" s="32">
        <v>15.5</v>
      </c>
      <c r="D78" s="32">
        <v>2.2999999999999998</v>
      </c>
      <c r="E78" s="32">
        <v>3.4</v>
      </c>
      <c r="F78" s="32">
        <v>9</v>
      </c>
      <c r="G78" s="32" t="s">
        <v>312</v>
      </c>
    </row>
    <row r="79" spans="1:7" ht="10.5" customHeight="1" x14ac:dyDescent="0.25">
      <c r="A79" s="34" t="s">
        <v>327</v>
      </c>
      <c r="B79" s="32">
        <v>19.8</v>
      </c>
      <c r="C79" s="32">
        <v>14.2</v>
      </c>
      <c r="D79" s="32">
        <v>1.1000000000000001</v>
      </c>
      <c r="E79" s="32">
        <v>1.8</v>
      </c>
      <c r="F79" s="32">
        <v>2.1</v>
      </c>
      <c r="G79" s="32">
        <v>0.6</v>
      </c>
    </row>
    <row r="80" spans="1:7" ht="10.5" customHeight="1" x14ac:dyDescent="0.25">
      <c r="A80" s="34" t="s">
        <v>328</v>
      </c>
      <c r="B80" s="32">
        <v>14.5</v>
      </c>
      <c r="C80" s="32">
        <v>9.1999999999999993</v>
      </c>
      <c r="D80" s="32">
        <v>1</v>
      </c>
      <c r="E80" s="32">
        <v>1.1000000000000001</v>
      </c>
      <c r="F80" s="32">
        <v>3.3</v>
      </c>
      <c r="G80" s="32" t="s">
        <v>312</v>
      </c>
    </row>
    <row r="81" spans="1:7" ht="10.5" customHeight="1" x14ac:dyDescent="0.25">
      <c r="A81" s="34" t="s">
        <v>329</v>
      </c>
      <c r="B81" s="32">
        <v>4.5</v>
      </c>
      <c r="C81" s="32">
        <v>2.6</v>
      </c>
      <c r="D81" s="32">
        <v>0.2</v>
      </c>
      <c r="E81" s="32">
        <v>0.2</v>
      </c>
      <c r="F81" s="32">
        <v>1.4</v>
      </c>
      <c r="G81" s="32" t="s">
        <v>300</v>
      </c>
    </row>
    <row r="82" spans="1:7" ht="10.5" customHeight="1" x14ac:dyDescent="0.25">
      <c r="A82" s="34" t="s">
        <v>330</v>
      </c>
      <c r="B82" s="32">
        <v>1.6</v>
      </c>
      <c r="C82" s="32">
        <v>1.2</v>
      </c>
      <c r="D82" s="32">
        <v>0.1</v>
      </c>
      <c r="E82" s="32">
        <v>0.1</v>
      </c>
      <c r="F82" s="32" t="s">
        <v>300</v>
      </c>
      <c r="G82" s="32" t="s">
        <v>300</v>
      </c>
    </row>
    <row r="83" spans="1:7" ht="10.5" customHeight="1" x14ac:dyDescent="0.25">
      <c r="A83" s="34" t="s">
        <v>331</v>
      </c>
      <c r="B83" s="32">
        <v>1.3</v>
      </c>
      <c r="C83" s="32">
        <v>0.9</v>
      </c>
      <c r="D83" s="32" t="s">
        <v>300</v>
      </c>
      <c r="E83" s="32" t="s">
        <v>300</v>
      </c>
      <c r="F83" s="32">
        <v>0.3</v>
      </c>
      <c r="G83" s="32" t="s">
        <v>312</v>
      </c>
    </row>
    <row r="84" spans="1:7" ht="10.5" customHeight="1" x14ac:dyDescent="0.25">
      <c r="A84" s="34" t="s">
        <v>332</v>
      </c>
      <c r="B84" s="32">
        <v>0.7</v>
      </c>
      <c r="C84" s="32">
        <v>0.5</v>
      </c>
      <c r="D84" s="32" t="s">
        <v>312</v>
      </c>
      <c r="E84" s="32" t="s">
        <v>300</v>
      </c>
      <c r="F84" s="32" t="s">
        <v>300</v>
      </c>
      <c r="G84" s="32" t="s">
        <v>300</v>
      </c>
    </row>
    <row r="85" spans="1:7" ht="10.5" customHeight="1" x14ac:dyDescent="0.25">
      <c r="A85" s="44"/>
      <c r="B85" s="32"/>
      <c r="C85" s="32"/>
      <c r="D85" s="32"/>
      <c r="E85" s="32"/>
      <c r="F85" s="32"/>
      <c r="G85" s="32"/>
    </row>
    <row r="86" spans="1:7" ht="10.5" customHeight="1" x14ac:dyDescent="0.25">
      <c r="A86" s="45" t="s">
        <v>333</v>
      </c>
      <c r="B86" s="32"/>
      <c r="C86" s="32"/>
      <c r="D86" s="32"/>
      <c r="E86" s="32"/>
      <c r="F86" s="32"/>
      <c r="G86" s="32"/>
    </row>
    <row r="87" spans="1:7" ht="10.5" customHeight="1" x14ac:dyDescent="0.25">
      <c r="A87" s="34" t="s">
        <v>334</v>
      </c>
      <c r="B87" s="32">
        <v>54.1</v>
      </c>
      <c r="C87" s="32">
        <v>43.4</v>
      </c>
      <c r="D87" s="32">
        <v>3.9</v>
      </c>
      <c r="E87" s="32">
        <v>4.9000000000000004</v>
      </c>
      <c r="F87" s="32" t="s">
        <v>312</v>
      </c>
      <c r="G87" s="32">
        <v>1.8</v>
      </c>
    </row>
    <row r="88" spans="1:7" ht="10.5" customHeight="1" x14ac:dyDescent="0.25">
      <c r="A88" s="34" t="s">
        <v>335</v>
      </c>
      <c r="B88" s="32">
        <v>18.600000000000001</v>
      </c>
      <c r="C88" s="32">
        <v>14.6</v>
      </c>
      <c r="D88" s="32">
        <v>1.4</v>
      </c>
      <c r="E88" s="32">
        <v>1.9</v>
      </c>
      <c r="F88" s="32" t="s">
        <v>312</v>
      </c>
      <c r="G88" s="32">
        <v>0.6</v>
      </c>
    </row>
    <row r="89" spans="1:7" ht="10.5" customHeight="1" x14ac:dyDescent="0.25">
      <c r="A89" s="34" t="s">
        <v>336</v>
      </c>
      <c r="B89" s="32">
        <v>8.3000000000000007</v>
      </c>
      <c r="C89" s="32">
        <v>4.0999999999999996</v>
      </c>
      <c r="D89" s="32">
        <v>0.1</v>
      </c>
      <c r="E89" s="32">
        <v>0.2</v>
      </c>
      <c r="F89" s="32" t="s">
        <v>312</v>
      </c>
      <c r="G89" s="32">
        <v>3.9</v>
      </c>
    </row>
    <row r="90" spans="1:7" ht="10.5" customHeight="1" x14ac:dyDescent="0.25">
      <c r="A90" s="34" t="s">
        <v>337</v>
      </c>
      <c r="B90" s="32">
        <v>6.6</v>
      </c>
      <c r="C90" s="32">
        <v>4.5999999999999996</v>
      </c>
      <c r="D90" s="32">
        <v>0.5</v>
      </c>
      <c r="E90" s="32">
        <v>1.1000000000000001</v>
      </c>
      <c r="F90" s="32" t="s">
        <v>312</v>
      </c>
      <c r="G90" s="32">
        <v>0.4</v>
      </c>
    </row>
    <row r="91" spans="1:7" ht="10.5" customHeight="1" x14ac:dyDescent="0.25">
      <c r="A91" s="34" t="s">
        <v>338</v>
      </c>
      <c r="B91" s="32">
        <v>3.3</v>
      </c>
      <c r="C91" s="32">
        <v>2.7</v>
      </c>
      <c r="D91" s="32">
        <v>0.3</v>
      </c>
      <c r="E91" s="32">
        <v>0.3</v>
      </c>
      <c r="F91" s="32" t="s">
        <v>312</v>
      </c>
      <c r="G91" s="32" t="s">
        <v>300</v>
      </c>
    </row>
    <row r="92" spans="1:7" ht="10.5" customHeight="1" x14ac:dyDescent="0.25">
      <c r="A92" s="34" t="s">
        <v>339</v>
      </c>
      <c r="B92" s="32">
        <v>1.3</v>
      </c>
      <c r="C92" s="32">
        <v>1</v>
      </c>
      <c r="D92" s="32">
        <v>0.1</v>
      </c>
      <c r="E92" s="32">
        <v>0.1</v>
      </c>
      <c r="F92" s="32" t="s">
        <v>312</v>
      </c>
      <c r="G92" s="32" t="s">
        <v>300</v>
      </c>
    </row>
    <row r="93" spans="1:7" ht="10.5" customHeight="1" x14ac:dyDescent="0.25">
      <c r="A93" s="34" t="s">
        <v>340</v>
      </c>
      <c r="B93" s="32">
        <v>1.3</v>
      </c>
      <c r="C93" s="32">
        <v>0.9</v>
      </c>
      <c r="D93" s="32">
        <v>0.1</v>
      </c>
      <c r="E93" s="32">
        <v>0.2</v>
      </c>
      <c r="F93" s="32" t="s">
        <v>312</v>
      </c>
      <c r="G93" s="32" t="s">
        <v>300</v>
      </c>
    </row>
    <row r="94" spans="1:7" ht="10.5" customHeight="1" x14ac:dyDescent="0.25">
      <c r="A94" s="34" t="s">
        <v>332</v>
      </c>
      <c r="B94" s="32">
        <v>1.2</v>
      </c>
      <c r="C94" s="32">
        <v>0.5</v>
      </c>
      <c r="D94" s="32">
        <v>0.2</v>
      </c>
      <c r="E94" s="32">
        <v>0.3</v>
      </c>
      <c r="F94" s="32" t="s">
        <v>312</v>
      </c>
      <c r="G94" s="32">
        <v>0.2</v>
      </c>
    </row>
    <row r="95" spans="1:7" ht="10.5" customHeight="1" x14ac:dyDescent="0.25">
      <c r="A95" s="38" t="s">
        <v>341</v>
      </c>
    </row>
    <row r="96" spans="1:7" ht="10.5" customHeight="1" x14ac:dyDescent="0.25">
      <c r="A96" s="34" t="s">
        <v>342</v>
      </c>
      <c r="B96" s="32">
        <v>19.100000000000001</v>
      </c>
      <c r="C96" s="32" t="s">
        <v>312</v>
      </c>
      <c r="D96" s="32" t="s">
        <v>312</v>
      </c>
      <c r="E96" s="32" t="s">
        <v>312</v>
      </c>
      <c r="F96" s="32">
        <v>19.100000000000001</v>
      </c>
      <c r="G96" s="32" t="s">
        <v>312</v>
      </c>
    </row>
    <row r="97" spans="1:7" ht="10.5" customHeight="1" x14ac:dyDescent="0.25">
      <c r="B97" s="32"/>
      <c r="C97" s="32"/>
      <c r="D97" s="32"/>
      <c r="E97" s="32"/>
      <c r="F97" s="32"/>
      <c r="G97" s="32"/>
    </row>
    <row r="98" spans="1:7" ht="10.5" customHeight="1" x14ac:dyDescent="0.25">
      <c r="A98" s="33" t="s">
        <v>343</v>
      </c>
      <c r="B98" s="32"/>
      <c r="C98" s="32"/>
      <c r="D98" s="32"/>
      <c r="E98" s="32"/>
      <c r="F98" s="32"/>
      <c r="G98" s="32"/>
    </row>
    <row r="99" spans="1:7" ht="10.5" customHeight="1" x14ac:dyDescent="0.25">
      <c r="A99" s="33" t="s">
        <v>344</v>
      </c>
      <c r="B99" s="32"/>
      <c r="C99" s="32"/>
      <c r="D99" s="32"/>
      <c r="E99" s="32"/>
      <c r="F99" s="32"/>
      <c r="G99" s="32"/>
    </row>
    <row r="100" spans="1:7" ht="10.5" customHeight="1" x14ac:dyDescent="0.25">
      <c r="A100" s="33" t="s">
        <v>345</v>
      </c>
      <c r="B100" s="32"/>
      <c r="C100" s="32"/>
      <c r="D100" s="32"/>
      <c r="E100" s="32"/>
      <c r="F100" s="32"/>
      <c r="G100" s="32"/>
    </row>
    <row r="101" spans="1:7" ht="10.5" customHeight="1" x14ac:dyDescent="0.25">
      <c r="A101" s="34" t="s">
        <v>346</v>
      </c>
      <c r="B101" s="32">
        <v>34.9</v>
      </c>
      <c r="C101" s="32">
        <v>29.2</v>
      </c>
      <c r="D101" s="32">
        <v>3</v>
      </c>
      <c r="E101" s="32">
        <v>2.7</v>
      </c>
      <c r="F101" s="32" t="s">
        <v>312</v>
      </c>
      <c r="G101" s="32" t="s">
        <v>312</v>
      </c>
    </row>
    <row r="102" spans="1:7" ht="10.5" customHeight="1" x14ac:dyDescent="0.25">
      <c r="A102" s="34" t="s">
        <v>347</v>
      </c>
      <c r="B102" s="32">
        <v>26.1</v>
      </c>
      <c r="C102" s="32">
        <v>24.1</v>
      </c>
      <c r="D102" s="32">
        <v>1.1000000000000001</v>
      </c>
      <c r="E102" s="32">
        <v>0.9</v>
      </c>
      <c r="F102" s="32" t="s">
        <v>312</v>
      </c>
      <c r="G102" s="32" t="s">
        <v>312</v>
      </c>
    </row>
    <row r="103" spans="1:7" ht="10.5" customHeight="1" x14ac:dyDescent="0.25">
      <c r="A103" s="34" t="s">
        <v>348</v>
      </c>
      <c r="B103" s="32">
        <v>40.700000000000003</v>
      </c>
      <c r="C103" s="32">
        <v>33.299999999999997</v>
      </c>
      <c r="D103" s="32">
        <v>3.5</v>
      </c>
      <c r="E103" s="32">
        <v>3.9</v>
      </c>
      <c r="F103" s="32" t="s">
        <v>312</v>
      </c>
      <c r="G103" s="32" t="s">
        <v>312</v>
      </c>
    </row>
    <row r="104" spans="1:7" ht="10.5" customHeight="1" x14ac:dyDescent="0.25">
      <c r="A104" s="38" t="s">
        <v>349</v>
      </c>
      <c r="B104" s="32"/>
      <c r="C104" s="32"/>
      <c r="D104" s="32"/>
      <c r="E104" s="32"/>
      <c r="F104" s="32"/>
      <c r="G104" s="32"/>
    </row>
    <row r="105" spans="1:7" ht="10.5" customHeight="1" x14ac:dyDescent="0.25">
      <c r="A105" s="34" t="s">
        <v>350</v>
      </c>
      <c r="B105" s="32">
        <v>26.1</v>
      </c>
      <c r="C105" s="32" t="s">
        <v>312</v>
      </c>
      <c r="D105" s="32" t="s">
        <v>312</v>
      </c>
      <c r="E105" s="32" t="s">
        <v>312</v>
      </c>
      <c r="F105" s="32">
        <v>19.100000000000001</v>
      </c>
      <c r="G105" s="32">
        <v>6.9</v>
      </c>
    </row>
    <row r="106" spans="1:7" ht="10.5" customHeight="1" x14ac:dyDescent="0.25">
      <c r="A106" s="3"/>
      <c r="B106" s="32"/>
      <c r="C106" s="32"/>
      <c r="D106" s="32"/>
      <c r="E106" s="32"/>
      <c r="F106" s="32"/>
      <c r="G106" s="32"/>
    </row>
    <row r="107" spans="1:7" ht="10.5" customHeight="1" x14ac:dyDescent="0.25">
      <c r="A107" s="45" t="s">
        <v>351</v>
      </c>
      <c r="B107" s="32"/>
      <c r="C107" s="32"/>
      <c r="D107" s="32"/>
      <c r="E107" s="32"/>
      <c r="F107" s="32"/>
      <c r="G107" s="32"/>
    </row>
    <row r="108" spans="1:7" ht="10.5" customHeight="1" x14ac:dyDescent="0.25">
      <c r="A108" s="46" t="s">
        <v>352</v>
      </c>
      <c r="B108" s="32"/>
      <c r="C108" s="32"/>
      <c r="D108" s="32"/>
      <c r="E108" s="32"/>
      <c r="F108" s="32"/>
      <c r="G108" s="32"/>
    </row>
    <row r="109" spans="1:7" ht="10.5" customHeight="1" x14ac:dyDescent="0.25">
      <c r="A109" s="34" t="s">
        <v>353</v>
      </c>
      <c r="B109" s="32">
        <v>4.0999999999999996</v>
      </c>
      <c r="C109" s="32" t="s">
        <v>300</v>
      </c>
      <c r="D109" s="32" t="s">
        <v>300</v>
      </c>
      <c r="E109" s="32">
        <v>0.7</v>
      </c>
      <c r="F109" s="32">
        <v>3.1</v>
      </c>
      <c r="G109" s="32">
        <v>0.2</v>
      </c>
    </row>
    <row r="110" spans="1:7" ht="10.5" customHeight="1" x14ac:dyDescent="0.25">
      <c r="A110" s="34" t="s">
        <v>354</v>
      </c>
      <c r="B110" s="32">
        <v>8.6999999999999993</v>
      </c>
      <c r="C110" s="32">
        <v>0.6</v>
      </c>
      <c r="D110" s="32">
        <v>0.4</v>
      </c>
      <c r="E110" s="32">
        <v>1.6</v>
      </c>
      <c r="F110" s="32">
        <v>5.5</v>
      </c>
      <c r="G110" s="32">
        <v>0.5</v>
      </c>
    </row>
    <row r="111" spans="1:7" ht="10.5" customHeight="1" x14ac:dyDescent="0.25">
      <c r="A111" s="34" t="s">
        <v>355</v>
      </c>
      <c r="B111" s="32">
        <v>16.899999999999999</v>
      </c>
      <c r="C111" s="32">
        <v>4.2</v>
      </c>
      <c r="D111" s="32">
        <v>1.5</v>
      </c>
      <c r="E111" s="32">
        <v>3.1</v>
      </c>
      <c r="F111" s="32">
        <v>6.1</v>
      </c>
      <c r="G111" s="32">
        <v>1.9</v>
      </c>
    </row>
    <row r="112" spans="1:7" ht="10.5" customHeight="1" x14ac:dyDescent="0.25">
      <c r="A112" s="34" t="s">
        <v>356</v>
      </c>
      <c r="B112" s="32">
        <v>21.1</v>
      </c>
      <c r="C112" s="32">
        <v>11.4</v>
      </c>
      <c r="D112" s="32">
        <v>1.7</v>
      </c>
      <c r="E112" s="32">
        <v>2.2000000000000002</v>
      </c>
      <c r="F112" s="32">
        <v>3.3</v>
      </c>
      <c r="G112" s="32">
        <v>2.5</v>
      </c>
    </row>
    <row r="113" spans="1:7" ht="10.5" customHeight="1" x14ac:dyDescent="0.25">
      <c r="A113" s="34" t="s">
        <v>357</v>
      </c>
      <c r="B113" s="32">
        <v>22</v>
      </c>
      <c r="C113" s="32">
        <v>17.5</v>
      </c>
      <c r="D113" s="32">
        <v>1.5</v>
      </c>
      <c r="E113" s="32">
        <v>1</v>
      </c>
      <c r="F113" s="32">
        <v>0.8</v>
      </c>
      <c r="G113" s="32">
        <v>1.1000000000000001</v>
      </c>
    </row>
    <row r="114" spans="1:7" ht="10.5" customHeight="1" x14ac:dyDescent="0.25">
      <c r="A114" s="34" t="s">
        <v>358</v>
      </c>
      <c r="B114" s="32">
        <v>16.399999999999999</v>
      </c>
      <c r="C114" s="32">
        <v>14.5</v>
      </c>
      <c r="D114" s="32">
        <v>1</v>
      </c>
      <c r="E114" s="32">
        <v>0.2</v>
      </c>
      <c r="F114" s="32">
        <v>0.2</v>
      </c>
      <c r="G114" s="32">
        <v>0.5</v>
      </c>
    </row>
    <row r="115" spans="1:7" ht="10.5" customHeight="1" x14ac:dyDescent="0.25">
      <c r="A115" s="34" t="s">
        <v>359</v>
      </c>
      <c r="B115" s="32">
        <v>11.8</v>
      </c>
      <c r="C115" s="32">
        <v>11</v>
      </c>
      <c r="D115" s="32">
        <v>0.4</v>
      </c>
      <c r="E115" s="32" t="s">
        <v>300</v>
      </c>
      <c r="F115" s="32" t="s">
        <v>300</v>
      </c>
      <c r="G115" s="32">
        <v>0.3</v>
      </c>
    </row>
    <row r="116" spans="1:7" ht="10.5" customHeight="1" x14ac:dyDescent="0.25">
      <c r="A116" s="34" t="s">
        <v>360</v>
      </c>
      <c r="B116" s="32">
        <v>12.8</v>
      </c>
      <c r="C116" s="32">
        <v>12.5</v>
      </c>
      <c r="D116" s="32">
        <v>0.2</v>
      </c>
      <c r="E116" s="32" t="s">
        <v>300</v>
      </c>
      <c r="F116" s="32" t="s">
        <v>300</v>
      </c>
      <c r="G116" s="32" t="s">
        <v>300</v>
      </c>
    </row>
    <row r="117" spans="1:7" ht="10.5" customHeight="1" x14ac:dyDescent="0.25">
      <c r="A117" s="44"/>
      <c r="B117" s="32"/>
      <c r="C117" s="32"/>
      <c r="D117" s="32"/>
      <c r="E117" s="32"/>
      <c r="F117" s="32"/>
      <c r="G117" s="32"/>
    </row>
    <row r="118" spans="1:7" ht="10.5" customHeight="1" x14ac:dyDescent="0.25">
      <c r="A118" s="45" t="s">
        <v>361</v>
      </c>
      <c r="B118" s="32"/>
      <c r="C118" s="32"/>
      <c r="D118" s="32"/>
      <c r="E118" s="32"/>
      <c r="F118" s="32"/>
      <c r="G118" s="32"/>
    </row>
    <row r="119" spans="1:7" ht="10.5" customHeight="1" x14ac:dyDescent="0.25">
      <c r="A119" s="34" t="s">
        <v>362</v>
      </c>
      <c r="B119" s="32">
        <v>2.4</v>
      </c>
      <c r="C119" s="32" t="s">
        <v>312</v>
      </c>
      <c r="D119" s="32" t="s">
        <v>312</v>
      </c>
      <c r="E119" s="32">
        <v>0.5</v>
      </c>
      <c r="F119" s="32">
        <v>1.8</v>
      </c>
      <c r="G119" s="32" t="s">
        <v>312</v>
      </c>
    </row>
    <row r="120" spans="1:7" ht="10.5" customHeight="1" x14ac:dyDescent="0.25">
      <c r="A120" s="34" t="s">
        <v>363</v>
      </c>
      <c r="B120" s="32">
        <v>11.5</v>
      </c>
      <c r="C120" s="32">
        <v>1</v>
      </c>
      <c r="D120" s="32">
        <v>0.4</v>
      </c>
      <c r="E120" s="32">
        <v>2.2000000000000002</v>
      </c>
      <c r="F120" s="32">
        <v>7.5</v>
      </c>
      <c r="G120" s="32">
        <v>0.4</v>
      </c>
    </row>
    <row r="121" spans="1:7" ht="10.5" customHeight="1" x14ac:dyDescent="0.25">
      <c r="A121" s="34" t="s">
        <v>364</v>
      </c>
      <c r="B121" s="32">
        <v>28.6</v>
      </c>
      <c r="C121" s="32">
        <v>10.199999999999999</v>
      </c>
      <c r="D121" s="32">
        <v>2.8</v>
      </c>
      <c r="E121" s="32">
        <v>4.5999999999999996</v>
      </c>
      <c r="F121" s="32">
        <v>8.1</v>
      </c>
      <c r="G121" s="32">
        <v>2.9</v>
      </c>
    </row>
    <row r="122" spans="1:7" ht="10.5" customHeight="1" x14ac:dyDescent="0.25">
      <c r="A122" s="34" t="s">
        <v>354</v>
      </c>
      <c r="B122" s="32">
        <v>45.5</v>
      </c>
      <c r="C122" s="32">
        <v>36.700000000000003</v>
      </c>
      <c r="D122" s="32">
        <v>2.7</v>
      </c>
      <c r="E122" s="32">
        <v>1.4</v>
      </c>
      <c r="F122" s="32">
        <v>1.5</v>
      </c>
      <c r="G122" s="32">
        <v>3.2</v>
      </c>
    </row>
    <row r="123" spans="1:7" ht="10.5" customHeight="1" x14ac:dyDescent="0.25">
      <c r="A123" s="34" t="s">
        <v>365</v>
      </c>
      <c r="B123" s="32">
        <v>19.899999999999999</v>
      </c>
      <c r="C123" s="32">
        <v>18.5</v>
      </c>
      <c r="D123" s="32">
        <v>0.6</v>
      </c>
      <c r="E123" s="32">
        <v>0.3</v>
      </c>
      <c r="F123" s="32">
        <v>0.1</v>
      </c>
      <c r="G123" s="32">
        <v>0.4</v>
      </c>
    </row>
    <row r="124" spans="1:7" ht="10.5" customHeight="1" x14ac:dyDescent="0.25">
      <c r="A124" s="34" t="s">
        <v>366</v>
      </c>
      <c r="B124" s="32">
        <v>5.7</v>
      </c>
      <c r="C124" s="32">
        <v>5.5</v>
      </c>
      <c r="D124" s="32">
        <v>0.1</v>
      </c>
      <c r="E124" s="32" t="s">
        <v>300</v>
      </c>
      <c r="F124" s="32" t="s">
        <v>300</v>
      </c>
      <c r="G124" s="32" t="s">
        <v>300</v>
      </c>
    </row>
    <row r="125" spans="1:7" ht="10.5" customHeight="1" x14ac:dyDescent="0.25">
      <c r="A125" s="44"/>
      <c r="B125" s="32"/>
      <c r="C125" s="32"/>
      <c r="D125" s="32"/>
      <c r="E125" s="32"/>
      <c r="F125" s="32"/>
      <c r="G125" s="32"/>
    </row>
    <row r="126" spans="1:7" ht="10.5" customHeight="1" x14ac:dyDescent="0.25">
      <c r="A126" s="45" t="s">
        <v>367</v>
      </c>
      <c r="B126" s="32"/>
      <c r="C126" s="32"/>
      <c r="D126" s="32"/>
      <c r="E126" s="32"/>
      <c r="F126" s="32"/>
      <c r="G126" s="32"/>
    </row>
    <row r="127" spans="1:7" ht="10.5" customHeight="1" x14ac:dyDescent="0.25">
      <c r="A127" s="34" t="s">
        <v>368</v>
      </c>
      <c r="B127" s="32">
        <v>2.4</v>
      </c>
      <c r="C127" s="32" t="s">
        <v>312</v>
      </c>
      <c r="D127" s="32" t="s">
        <v>312</v>
      </c>
      <c r="E127" s="32">
        <v>0.5</v>
      </c>
      <c r="F127" s="32">
        <v>1.8</v>
      </c>
      <c r="G127" s="32" t="s">
        <v>312</v>
      </c>
    </row>
    <row r="128" spans="1:7" ht="10.5" customHeight="1" x14ac:dyDescent="0.25">
      <c r="A128" s="34" t="s">
        <v>363</v>
      </c>
      <c r="B128" s="32">
        <v>4.3</v>
      </c>
      <c r="C128" s="32">
        <v>1</v>
      </c>
      <c r="D128" s="32">
        <v>0.3</v>
      </c>
      <c r="E128" s="32">
        <v>0.6</v>
      </c>
      <c r="F128" s="32">
        <v>1.9</v>
      </c>
      <c r="G128" s="32">
        <v>0.6</v>
      </c>
    </row>
    <row r="129" spans="1:7" ht="10.5" customHeight="1" x14ac:dyDescent="0.25">
      <c r="A129" s="34" t="s">
        <v>364</v>
      </c>
      <c r="B129" s="32">
        <v>34.799999999999997</v>
      </c>
      <c r="C129" s="32">
        <v>13.4</v>
      </c>
      <c r="D129" s="32">
        <v>2.4</v>
      </c>
      <c r="E129" s="32">
        <v>4.5</v>
      </c>
      <c r="F129" s="32">
        <v>10.8</v>
      </c>
      <c r="G129" s="32">
        <v>3.7</v>
      </c>
    </row>
    <row r="130" spans="1:7" ht="10.5" customHeight="1" x14ac:dyDescent="0.25">
      <c r="A130" s="34" t="s">
        <v>354</v>
      </c>
      <c r="B130" s="32">
        <v>34.200000000000003</v>
      </c>
      <c r="C130" s="32">
        <v>23.2</v>
      </c>
      <c r="D130" s="32">
        <v>2.6</v>
      </c>
      <c r="E130" s="32">
        <v>2.6</v>
      </c>
      <c r="F130" s="32">
        <v>4.0999999999999996</v>
      </c>
      <c r="G130" s="32">
        <v>1.7</v>
      </c>
    </row>
    <row r="131" spans="1:7" ht="10.5" customHeight="1" x14ac:dyDescent="0.25">
      <c r="A131" s="34" t="s">
        <v>355</v>
      </c>
      <c r="B131" s="32">
        <v>21.3</v>
      </c>
      <c r="C131" s="32">
        <v>18.3</v>
      </c>
      <c r="D131" s="32">
        <v>1.1000000000000001</v>
      </c>
      <c r="E131" s="32">
        <v>0.6</v>
      </c>
      <c r="F131" s="32">
        <v>0.4</v>
      </c>
      <c r="G131" s="32">
        <v>0.8</v>
      </c>
    </row>
    <row r="132" spans="1:7" ht="10.5" customHeight="1" x14ac:dyDescent="0.25">
      <c r="A132" s="34" t="s">
        <v>366</v>
      </c>
      <c r="B132" s="32">
        <v>16.600000000000001</v>
      </c>
      <c r="C132" s="32">
        <v>15.8</v>
      </c>
      <c r="D132" s="32">
        <v>0.4</v>
      </c>
      <c r="E132" s="32">
        <v>0.1</v>
      </c>
      <c r="F132" s="32" t="s">
        <v>300</v>
      </c>
      <c r="G132" s="32">
        <v>0.1</v>
      </c>
    </row>
    <row r="133" spans="1:7" ht="10.5" customHeight="1" x14ac:dyDescent="0.25">
      <c r="A133" s="44"/>
      <c r="B133" s="32"/>
      <c r="C133" s="32"/>
      <c r="D133" s="32"/>
      <c r="E133" s="32"/>
      <c r="F133" s="32"/>
      <c r="G133" s="32"/>
    </row>
    <row r="134" spans="1:7" ht="10.5" customHeight="1" x14ac:dyDescent="0.25">
      <c r="A134" s="45" t="s">
        <v>369</v>
      </c>
      <c r="B134" s="32"/>
      <c r="C134" s="32"/>
      <c r="D134" s="32"/>
      <c r="E134" s="32"/>
      <c r="F134" s="32"/>
      <c r="G134" s="32"/>
    </row>
    <row r="135" spans="1:7" ht="10.5" customHeight="1" x14ac:dyDescent="0.25">
      <c r="A135" s="34" t="s">
        <v>370</v>
      </c>
      <c r="B135" s="32">
        <v>0.3</v>
      </c>
      <c r="C135" s="32" t="s">
        <v>300</v>
      </c>
      <c r="D135" s="32" t="s">
        <v>300</v>
      </c>
      <c r="E135" s="32" t="s">
        <v>300</v>
      </c>
      <c r="F135" s="32">
        <v>0.2</v>
      </c>
      <c r="G135" s="32" t="s">
        <v>312</v>
      </c>
    </row>
    <row r="136" spans="1:7" ht="10.5" customHeight="1" x14ac:dyDescent="0.25">
      <c r="A136" s="34" t="s">
        <v>363</v>
      </c>
      <c r="B136" s="32">
        <v>54.1</v>
      </c>
      <c r="C136" s="32">
        <v>24.9</v>
      </c>
      <c r="D136" s="32">
        <v>3.7</v>
      </c>
      <c r="E136" s="32">
        <v>7.7</v>
      </c>
      <c r="F136" s="32">
        <v>14.7</v>
      </c>
      <c r="G136" s="32">
        <v>3.1</v>
      </c>
    </row>
    <row r="137" spans="1:7" ht="10.5" customHeight="1" x14ac:dyDescent="0.25">
      <c r="A137" s="34" t="s">
        <v>364</v>
      </c>
      <c r="B137" s="32">
        <v>47.8</v>
      </c>
      <c r="C137" s="32">
        <v>36</v>
      </c>
      <c r="D137" s="32">
        <v>2.7</v>
      </c>
      <c r="E137" s="32">
        <v>1.2</v>
      </c>
      <c r="F137" s="32">
        <v>4.0999999999999996</v>
      </c>
      <c r="G137" s="32">
        <v>3.7</v>
      </c>
    </row>
    <row r="138" spans="1:7" ht="10.5" customHeight="1" x14ac:dyDescent="0.25">
      <c r="A138" s="34" t="s">
        <v>371</v>
      </c>
      <c r="B138" s="32">
        <v>11.4</v>
      </c>
      <c r="C138" s="32">
        <v>10.9</v>
      </c>
      <c r="D138" s="32">
        <v>0.4</v>
      </c>
      <c r="E138" s="32" t="s">
        <v>300</v>
      </c>
      <c r="F138" s="32" t="s">
        <v>300</v>
      </c>
      <c r="G138" s="32" t="s">
        <v>300</v>
      </c>
    </row>
    <row r="139" spans="1:7" ht="10.5" customHeight="1" x14ac:dyDescent="0.25">
      <c r="A139" s="44"/>
      <c r="B139" s="32"/>
      <c r="C139" s="32"/>
      <c r="D139" s="32"/>
      <c r="E139" s="32"/>
      <c r="F139" s="32"/>
      <c r="G139" s="32"/>
    </row>
    <row r="140" spans="1:7" ht="10.5" customHeight="1" x14ac:dyDescent="0.25">
      <c r="A140" s="45" t="s">
        <v>372</v>
      </c>
      <c r="B140" s="32"/>
      <c r="C140" s="32"/>
      <c r="D140" s="32"/>
      <c r="E140" s="32"/>
      <c r="F140" s="32"/>
      <c r="G140" s="32"/>
    </row>
    <row r="141" spans="1:7" ht="10.5" customHeight="1" x14ac:dyDescent="0.25">
      <c r="A141" s="34" t="s">
        <v>370</v>
      </c>
      <c r="B141" s="32">
        <v>81.3</v>
      </c>
      <c r="C141" s="32">
        <v>46.1</v>
      </c>
      <c r="D141" s="32">
        <v>3.9</v>
      </c>
      <c r="E141" s="32">
        <v>7.9</v>
      </c>
      <c r="F141" s="32">
        <v>17.399999999999999</v>
      </c>
      <c r="G141" s="32">
        <v>6.1</v>
      </c>
    </row>
    <row r="142" spans="1:7" ht="10.5" customHeight="1" x14ac:dyDescent="0.25">
      <c r="A142" s="34" t="s">
        <v>363</v>
      </c>
      <c r="B142" s="32">
        <v>30.5</v>
      </c>
      <c r="C142" s="32">
        <v>24.1</v>
      </c>
      <c r="D142" s="32">
        <v>2.6</v>
      </c>
      <c r="E142" s="32">
        <v>1.1000000000000001</v>
      </c>
      <c r="F142" s="32">
        <v>1.7</v>
      </c>
      <c r="G142" s="32">
        <v>0.9</v>
      </c>
    </row>
    <row r="143" spans="1:7" ht="10.5" customHeight="1" x14ac:dyDescent="0.25">
      <c r="A143" s="34" t="s">
        <v>373</v>
      </c>
      <c r="B143" s="32">
        <v>1.7</v>
      </c>
      <c r="C143" s="32">
        <v>1.5</v>
      </c>
      <c r="D143" s="32">
        <v>0.2</v>
      </c>
      <c r="E143" s="32" t="s">
        <v>312</v>
      </c>
      <c r="F143" s="32" t="s">
        <v>300</v>
      </c>
      <c r="G143" s="32" t="s">
        <v>300</v>
      </c>
    </row>
    <row r="144" spans="1:7" ht="10.5" customHeight="1" x14ac:dyDescent="0.25">
      <c r="A144" s="44"/>
      <c r="B144" s="32"/>
      <c r="C144" s="32"/>
      <c r="D144" s="32"/>
      <c r="E144" s="32"/>
      <c r="F144" s="32"/>
      <c r="G144" s="32"/>
    </row>
    <row r="145" spans="1:7" ht="10.5" customHeight="1" x14ac:dyDescent="0.25">
      <c r="A145" s="45" t="s">
        <v>374</v>
      </c>
      <c r="B145" s="32"/>
      <c r="C145" s="32"/>
      <c r="D145" s="32"/>
      <c r="E145" s="32"/>
      <c r="F145" s="32"/>
      <c r="G145" s="32"/>
    </row>
    <row r="146" spans="1:7" ht="10.5" customHeight="1" x14ac:dyDescent="0.25">
      <c r="A146" s="45" t="s">
        <v>375</v>
      </c>
      <c r="B146" s="32"/>
      <c r="C146" s="32"/>
      <c r="D146" s="32"/>
      <c r="E146" s="32"/>
      <c r="F146" s="32"/>
      <c r="G146" s="32"/>
    </row>
    <row r="147" spans="1:7" ht="10.5" customHeight="1" x14ac:dyDescent="0.25">
      <c r="A147" s="34" t="s">
        <v>376</v>
      </c>
      <c r="B147" s="32">
        <v>34.9</v>
      </c>
      <c r="C147" s="32">
        <v>29.2</v>
      </c>
      <c r="D147" s="32">
        <v>3</v>
      </c>
      <c r="E147" s="32">
        <v>2.7</v>
      </c>
      <c r="F147" s="32" t="s">
        <v>312</v>
      </c>
      <c r="G147" s="32" t="s">
        <v>312</v>
      </c>
    </row>
    <row r="148" spans="1:7" ht="10.5" customHeight="1" x14ac:dyDescent="0.25">
      <c r="A148" s="34" t="s">
        <v>377</v>
      </c>
      <c r="B148" s="32">
        <v>52.7</v>
      </c>
      <c r="C148" s="32">
        <v>42.7</v>
      </c>
      <c r="D148" s="32">
        <v>3.7</v>
      </c>
      <c r="E148" s="32">
        <v>6.3</v>
      </c>
      <c r="F148" s="32" t="s">
        <v>312</v>
      </c>
      <c r="G148" s="32" t="s">
        <v>312</v>
      </c>
    </row>
    <row r="149" spans="1:7" ht="10.5" customHeight="1" x14ac:dyDescent="0.25">
      <c r="A149" s="38" t="s">
        <v>349</v>
      </c>
    </row>
    <row r="150" spans="1:7" ht="10.5" customHeight="1" x14ac:dyDescent="0.25">
      <c r="A150" s="34" t="s">
        <v>350</v>
      </c>
      <c r="B150" s="32">
        <v>26.1</v>
      </c>
      <c r="C150" s="32" t="s">
        <v>312</v>
      </c>
      <c r="D150" s="32" t="s">
        <v>312</v>
      </c>
      <c r="E150" s="32" t="s">
        <v>312</v>
      </c>
      <c r="F150" s="32">
        <v>19.100000000000001</v>
      </c>
      <c r="G150" s="32">
        <v>6.9</v>
      </c>
    </row>
    <row r="151" spans="1:7" ht="10.5" customHeight="1" x14ac:dyDescent="0.25">
      <c r="A151" s="44"/>
      <c r="B151" s="32"/>
      <c r="C151" s="32"/>
      <c r="D151" s="32"/>
      <c r="E151" s="32"/>
      <c r="F151" s="32"/>
      <c r="G151" s="32"/>
    </row>
    <row r="152" spans="1:7" ht="10.5" customHeight="1" x14ac:dyDescent="0.25">
      <c r="A152" s="47" t="s">
        <v>378</v>
      </c>
      <c r="B152" s="32"/>
      <c r="C152" s="32"/>
      <c r="D152" s="32"/>
      <c r="E152" s="32"/>
      <c r="F152" s="32"/>
      <c r="G152" s="32"/>
    </row>
    <row r="153" spans="1:7" ht="10.5" customHeight="1" x14ac:dyDescent="0.25">
      <c r="A153" s="35" t="s">
        <v>376</v>
      </c>
      <c r="B153" s="32">
        <v>17.2</v>
      </c>
      <c r="C153" s="32">
        <v>15.4</v>
      </c>
      <c r="D153" s="32">
        <v>1.3</v>
      </c>
      <c r="E153" s="32">
        <v>0.5</v>
      </c>
      <c r="F153" s="32" t="s">
        <v>312</v>
      </c>
      <c r="G153" s="32" t="s">
        <v>312</v>
      </c>
    </row>
    <row r="154" spans="1:7" ht="10.5" customHeight="1" x14ac:dyDescent="0.25">
      <c r="A154" s="35" t="s">
        <v>377</v>
      </c>
      <c r="B154" s="32">
        <v>17.7</v>
      </c>
      <c r="C154" s="32">
        <v>13.8</v>
      </c>
      <c r="D154" s="32">
        <v>1.7</v>
      </c>
      <c r="E154" s="32">
        <v>2.2000000000000002</v>
      </c>
      <c r="F154" s="32" t="s">
        <v>312</v>
      </c>
      <c r="G154" s="32" t="s">
        <v>312</v>
      </c>
    </row>
    <row r="155" spans="1:7" ht="10.5" customHeight="1" x14ac:dyDescent="0.25">
      <c r="A155" s="35" t="s">
        <v>379</v>
      </c>
      <c r="B155" s="32">
        <v>52.7</v>
      </c>
      <c r="C155" s="32">
        <v>42.7</v>
      </c>
      <c r="D155" s="32">
        <v>3.7</v>
      </c>
      <c r="E155" s="32">
        <v>6.3</v>
      </c>
      <c r="F155" s="32" t="s">
        <v>312</v>
      </c>
      <c r="G155" s="32" t="s">
        <v>312</v>
      </c>
    </row>
    <row r="156" spans="1:7" ht="10.5" customHeight="1" x14ac:dyDescent="0.25">
      <c r="A156" s="48" t="s">
        <v>349</v>
      </c>
    </row>
    <row r="157" spans="1:7" ht="10.5" customHeight="1" x14ac:dyDescent="0.25">
      <c r="A157" s="35" t="s">
        <v>350</v>
      </c>
      <c r="B157" s="32">
        <v>26.1</v>
      </c>
      <c r="C157" s="32" t="s">
        <v>312</v>
      </c>
      <c r="D157" s="32" t="s">
        <v>312</v>
      </c>
      <c r="E157" s="32" t="s">
        <v>312</v>
      </c>
      <c r="F157" s="32">
        <v>19.100000000000001</v>
      </c>
      <c r="G157" s="32">
        <v>6.9</v>
      </c>
    </row>
    <row r="158" spans="1:7" ht="10.5" customHeight="1" x14ac:dyDescent="0.25">
      <c r="A158" s="44"/>
      <c r="B158" s="32"/>
      <c r="C158" s="32"/>
      <c r="D158" s="32"/>
      <c r="E158" s="32"/>
      <c r="F158" s="32"/>
      <c r="G158" s="32"/>
    </row>
    <row r="159" spans="1:7" ht="10.5" customHeight="1" x14ac:dyDescent="0.25">
      <c r="A159" s="47" t="s">
        <v>380</v>
      </c>
      <c r="B159" s="32"/>
      <c r="C159" s="32"/>
      <c r="D159" s="32"/>
      <c r="E159" s="32"/>
      <c r="F159" s="32"/>
      <c r="G159" s="32"/>
    </row>
    <row r="160" spans="1:7" ht="10.5" customHeight="1" x14ac:dyDescent="0.25">
      <c r="A160" s="47" t="s">
        <v>381</v>
      </c>
      <c r="B160" s="32"/>
      <c r="C160" s="32"/>
      <c r="D160" s="32"/>
      <c r="E160" s="32"/>
      <c r="F160" s="32"/>
      <c r="G160" s="32"/>
    </row>
    <row r="161" spans="1:7" ht="10.5" customHeight="1" x14ac:dyDescent="0.25">
      <c r="A161" s="35" t="s">
        <v>363</v>
      </c>
      <c r="B161" s="32">
        <v>7.4</v>
      </c>
      <c r="C161" s="32">
        <v>6.3</v>
      </c>
      <c r="D161" s="32">
        <v>0.8</v>
      </c>
      <c r="E161" s="32">
        <v>0.4</v>
      </c>
      <c r="F161" s="32" t="s">
        <v>312</v>
      </c>
      <c r="G161" s="32" t="s">
        <v>312</v>
      </c>
    </row>
    <row r="162" spans="1:7" ht="10.5" customHeight="1" x14ac:dyDescent="0.25">
      <c r="A162" s="35" t="s">
        <v>364</v>
      </c>
      <c r="B162" s="32">
        <v>4.8</v>
      </c>
      <c r="C162" s="32">
        <v>4.3</v>
      </c>
      <c r="D162" s="32">
        <v>0.4</v>
      </c>
      <c r="E162" s="32" t="s">
        <v>300</v>
      </c>
      <c r="F162" s="32" t="s">
        <v>312</v>
      </c>
      <c r="G162" s="32" t="s">
        <v>312</v>
      </c>
    </row>
    <row r="163" spans="1:7" ht="10.5" customHeight="1" x14ac:dyDescent="0.25">
      <c r="A163" s="35" t="s">
        <v>371</v>
      </c>
      <c r="B163" s="32">
        <v>5</v>
      </c>
      <c r="C163" s="32">
        <v>4.8</v>
      </c>
      <c r="D163" s="32">
        <v>0.1</v>
      </c>
      <c r="E163" s="32" t="s">
        <v>300</v>
      </c>
      <c r="F163" s="32" t="s">
        <v>312</v>
      </c>
      <c r="G163" s="32" t="s">
        <v>312</v>
      </c>
    </row>
    <row r="164" spans="1:7" ht="10.5" customHeight="1" x14ac:dyDescent="0.25">
      <c r="A164" s="35" t="s">
        <v>382</v>
      </c>
      <c r="B164" s="32">
        <v>17.7</v>
      </c>
      <c r="C164" s="32">
        <v>13.8</v>
      </c>
      <c r="D164" s="32">
        <v>1.7</v>
      </c>
      <c r="E164" s="32">
        <v>2.2000000000000002</v>
      </c>
      <c r="F164" s="32" t="s">
        <v>312</v>
      </c>
      <c r="G164" s="32" t="s">
        <v>312</v>
      </c>
    </row>
    <row r="165" spans="1:7" ht="10.5" customHeight="1" x14ac:dyDescent="0.25">
      <c r="A165" s="35" t="s">
        <v>379</v>
      </c>
      <c r="B165" s="32">
        <v>52.7</v>
      </c>
      <c r="C165" s="32">
        <v>42.7</v>
      </c>
      <c r="D165" s="32">
        <v>3.7</v>
      </c>
      <c r="E165" s="32">
        <v>6.3</v>
      </c>
      <c r="F165" s="32" t="s">
        <v>312</v>
      </c>
      <c r="G165" s="32" t="s">
        <v>312</v>
      </c>
    </row>
    <row r="166" spans="1:7" ht="10.5" customHeight="1" x14ac:dyDescent="0.25">
      <c r="A166" s="48" t="s">
        <v>349</v>
      </c>
    </row>
    <row r="167" spans="1:7" ht="10.5" customHeight="1" x14ac:dyDescent="0.25">
      <c r="A167" s="35" t="s">
        <v>350</v>
      </c>
      <c r="B167" s="32">
        <v>26.1</v>
      </c>
      <c r="C167" s="32" t="s">
        <v>312</v>
      </c>
      <c r="D167" s="32" t="s">
        <v>312</v>
      </c>
      <c r="E167" s="32" t="s">
        <v>312</v>
      </c>
      <c r="F167" s="32">
        <v>19.100000000000001</v>
      </c>
      <c r="G167" s="32">
        <v>6.9</v>
      </c>
    </row>
    <row r="168" spans="1:7" ht="10.5" customHeight="1" x14ac:dyDescent="0.25">
      <c r="A168" s="44"/>
      <c r="B168" s="32"/>
      <c r="C168" s="32"/>
      <c r="D168" s="32"/>
      <c r="E168" s="32"/>
      <c r="F168" s="32"/>
      <c r="G168" s="32"/>
    </row>
    <row r="169" spans="1:7" ht="10.5" customHeight="1" x14ac:dyDescent="0.25">
      <c r="A169" s="47" t="s">
        <v>383</v>
      </c>
      <c r="B169" s="32"/>
      <c r="C169" s="32"/>
      <c r="D169" s="32"/>
      <c r="E169" s="32"/>
      <c r="F169" s="32"/>
      <c r="G169" s="32"/>
    </row>
    <row r="170" spans="1:7" ht="10.5" customHeight="1" x14ac:dyDescent="0.25">
      <c r="A170" s="35" t="s">
        <v>376</v>
      </c>
      <c r="B170" s="32">
        <v>18.600000000000001</v>
      </c>
      <c r="C170" s="32">
        <v>16.7</v>
      </c>
      <c r="D170" s="32">
        <v>1.3</v>
      </c>
      <c r="E170" s="32">
        <v>0.5</v>
      </c>
      <c r="F170" s="32" t="s">
        <v>312</v>
      </c>
      <c r="G170" s="32" t="s">
        <v>312</v>
      </c>
    </row>
    <row r="171" spans="1:7" ht="10.5" customHeight="1" x14ac:dyDescent="0.25">
      <c r="A171" s="36" t="s">
        <v>384</v>
      </c>
      <c r="B171" s="32">
        <v>13.1</v>
      </c>
      <c r="C171" s="32">
        <v>11.7</v>
      </c>
      <c r="D171" s="32">
        <v>1</v>
      </c>
      <c r="E171" s="32">
        <v>0.4</v>
      </c>
      <c r="F171" s="32" t="s">
        <v>312</v>
      </c>
      <c r="G171" s="32" t="s">
        <v>312</v>
      </c>
    </row>
    <row r="172" spans="1:7" ht="10.5" customHeight="1" x14ac:dyDescent="0.25">
      <c r="A172" s="36" t="s">
        <v>385</v>
      </c>
      <c r="B172" s="32">
        <v>5.5</v>
      </c>
      <c r="C172" s="32">
        <v>5</v>
      </c>
      <c r="D172" s="32">
        <v>0.3</v>
      </c>
      <c r="E172" s="32">
        <v>0.2</v>
      </c>
      <c r="F172" s="32" t="s">
        <v>312</v>
      </c>
      <c r="G172" s="32" t="s">
        <v>312</v>
      </c>
    </row>
    <row r="173" spans="1:7" ht="10.5" customHeight="1" x14ac:dyDescent="0.25">
      <c r="A173" s="35" t="s">
        <v>386</v>
      </c>
      <c r="B173" s="32">
        <v>16.3</v>
      </c>
      <c r="C173" s="32">
        <v>12.5</v>
      </c>
      <c r="D173" s="32">
        <v>1.7</v>
      </c>
      <c r="E173" s="32">
        <v>2.2000000000000002</v>
      </c>
      <c r="F173" s="32" t="s">
        <v>312</v>
      </c>
      <c r="G173" s="32" t="s">
        <v>312</v>
      </c>
    </row>
    <row r="174" spans="1:7" ht="10.5" customHeight="1" x14ac:dyDescent="0.25">
      <c r="A174" s="35" t="s">
        <v>379</v>
      </c>
      <c r="B174" s="32">
        <v>52.7</v>
      </c>
      <c r="C174" s="32">
        <v>42.7</v>
      </c>
      <c r="D174" s="32">
        <v>3.7</v>
      </c>
      <c r="E174" s="32">
        <v>6.3</v>
      </c>
      <c r="F174" s="32" t="s">
        <v>312</v>
      </c>
      <c r="G174" s="32" t="s">
        <v>312</v>
      </c>
    </row>
    <row r="175" spans="1:7" ht="10.5" customHeight="1" x14ac:dyDescent="0.25">
      <c r="A175" s="48" t="s">
        <v>349</v>
      </c>
      <c r="B175" s="32"/>
      <c r="C175" s="32"/>
      <c r="D175" s="32"/>
      <c r="E175" s="32"/>
      <c r="F175" s="32"/>
      <c r="G175" s="32"/>
    </row>
    <row r="176" spans="1:7" ht="10.5" customHeight="1" x14ac:dyDescent="0.25">
      <c r="A176" s="35" t="s">
        <v>350</v>
      </c>
      <c r="B176" s="32">
        <v>26.1</v>
      </c>
      <c r="C176" s="32" t="s">
        <v>312</v>
      </c>
      <c r="D176" s="32" t="s">
        <v>312</v>
      </c>
      <c r="E176" s="32" t="s">
        <v>312</v>
      </c>
      <c r="F176" s="32">
        <v>19.100000000000001</v>
      </c>
      <c r="G176" s="32">
        <v>6.9</v>
      </c>
    </row>
    <row r="177" spans="1:7" ht="10.5" customHeight="1" x14ac:dyDescent="0.25">
      <c r="A177" s="44"/>
      <c r="B177" s="32"/>
      <c r="C177" s="32"/>
      <c r="D177" s="32"/>
      <c r="E177" s="32"/>
      <c r="F177" s="32"/>
      <c r="G177" s="32"/>
    </row>
    <row r="178" spans="1:7" ht="10.5" customHeight="1" x14ac:dyDescent="0.25">
      <c r="A178" s="47" t="s">
        <v>387</v>
      </c>
      <c r="B178" s="32"/>
      <c r="C178" s="32"/>
      <c r="D178" s="32"/>
      <c r="E178" s="32"/>
      <c r="F178" s="32"/>
      <c r="G178" s="32"/>
    </row>
    <row r="179" spans="1:7" ht="10.5" customHeight="1" x14ac:dyDescent="0.25">
      <c r="A179" s="35" t="s">
        <v>376</v>
      </c>
      <c r="B179" s="32">
        <v>9.1</v>
      </c>
      <c r="C179" s="32">
        <v>8.3000000000000007</v>
      </c>
      <c r="D179" s="32">
        <v>0.8</v>
      </c>
      <c r="E179" s="32" t="s">
        <v>300</v>
      </c>
      <c r="F179" s="32" t="s">
        <v>312</v>
      </c>
      <c r="G179" s="32" t="s">
        <v>312</v>
      </c>
    </row>
    <row r="180" spans="1:7" ht="10.5" customHeight="1" x14ac:dyDescent="0.25">
      <c r="A180" s="36" t="s">
        <v>384</v>
      </c>
      <c r="B180" s="32">
        <v>6.9</v>
      </c>
      <c r="C180" s="32">
        <v>6.2</v>
      </c>
      <c r="D180" s="32">
        <v>0.6</v>
      </c>
      <c r="E180" s="32" t="s">
        <v>300</v>
      </c>
      <c r="F180" s="32" t="s">
        <v>312</v>
      </c>
      <c r="G180" s="32" t="s">
        <v>312</v>
      </c>
    </row>
    <row r="181" spans="1:7" ht="10.5" customHeight="1" x14ac:dyDescent="0.25">
      <c r="A181" s="36" t="s">
        <v>385</v>
      </c>
      <c r="B181" s="32">
        <v>2.2000000000000002</v>
      </c>
      <c r="C181" s="32">
        <v>2</v>
      </c>
      <c r="D181" s="32">
        <v>0.2</v>
      </c>
      <c r="E181" s="32" t="s">
        <v>300</v>
      </c>
      <c r="F181" s="32" t="s">
        <v>312</v>
      </c>
      <c r="G181" s="32" t="s">
        <v>312</v>
      </c>
    </row>
    <row r="182" spans="1:7" ht="10.5" customHeight="1" x14ac:dyDescent="0.25">
      <c r="A182" s="35" t="s">
        <v>388</v>
      </c>
      <c r="B182" s="32">
        <v>25.8</v>
      </c>
      <c r="C182" s="32">
        <v>20.9</v>
      </c>
      <c r="D182" s="32">
        <v>2.2000000000000002</v>
      </c>
      <c r="E182" s="32">
        <v>2.7</v>
      </c>
      <c r="F182" s="32" t="s">
        <v>312</v>
      </c>
      <c r="G182" s="32" t="s">
        <v>312</v>
      </c>
    </row>
    <row r="183" spans="1:7" ht="10.5" customHeight="1" x14ac:dyDescent="0.25">
      <c r="A183" s="35" t="s">
        <v>379</v>
      </c>
      <c r="B183" s="32">
        <v>52.7</v>
      </c>
      <c r="C183" s="32">
        <v>42.7</v>
      </c>
      <c r="D183" s="32">
        <v>3.7</v>
      </c>
      <c r="E183" s="32">
        <v>6.3</v>
      </c>
      <c r="F183" s="32" t="s">
        <v>312</v>
      </c>
      <c r="G183" s="32" t="s">
        <v>312</v>
      </c>
    </row>
    <row r="184" spans="1:7" ht="10.5" customHeight="1" x14ac:dyDescent="0.25">
      <c r="A184" s="48" t="s">
        <v>349</v>
      </c>
      <c r="B184" s="32"/>
      <c r="C184" s="32"/>
      <c r="D184" s="32"/>
      <c r="E184" s="32"/>
      <c r="F184" s="32"/>
      <c r="G184" s="32"/>
    </row>
    <row r="185" spans="1:7" ht="10.5" customHeight="1" x14ac:dyDescent="0.25">
      <c r="A185" s="35" t="s">
        <v>350</v>
      </c>
      <c r="B185" s="32">
        <v>26.1</v>
      </c>
      <c r="C185" s="32" t="s">
        <v>312</v>
      </c>
      <c r="D185" s="32" t="s">
        <v>312</v>
      </c>
      <c r="E185" s="32" t="s">
        <v>312</v>
      </c>
      <c r="F185" s="32">
        <v>19.100000000000001</v>
      </c>
      <c r="G185" s="32">
        <v>6.9</v>
      </c>
    </row>
    <row r="186" spans="1:7" ht="10.5" customHeight="1" x14ac:dyDescent="0.25">
      <c r="A186" s="44"/>
      <c r="B186" s="32"/>
      <c r="C186" s="32"/>
      <c r="D186" s="32"/>
      <c r="E186" s="32"/>
      <c r="F186" s="32"/>
      <c r="G186" s="32"/>
    </row>
    <row r="187" spans="1:7" ht="10.5" customHeight="1" x14ac:dyDescent="0.25">
      <c r="A187" s="45" t="s">
        <v>389</v>
      </c>
      <c r="B187" s="32"/>
      <c r="C187" s="32"/>
      <c r="D187" s="32"/>
      <c r="E187" s="32"/>
      <c r="F187" s="32"/>
      <c r="G187" s="32"/>
    </row>
    <row r="188" spans="1:7" ht="10.5" customHeight="1" x14ac:dyDescent="0.25">
      <c r="A188" s="45" t="s">
        <v>375</v>
      </c>
      <c r="B188" s="32"/>
      <c r="C188" s="32"/>
      <c r="D188" s="32"/>
      <c r="E188" s="32"/>
      <c r="F188" s="32"/>
      <c r="G188" s="32"/>
    </row>
    <row r="189" spans="1:7" ht="10.5" customHeight="1" x14ac:dyDescent="0.25">
      <c r="A189" s="34" t="s">
        <v>376</v>
      </c>
      <c r="B189" s="32">
        <v>29.1</v>
      </c>
      <c r="C189" s="32">
        <v>26.6</v>
      </c>
      <c r="D189" s="32">
        <v>1.7</v>
      </c>
      <c r="E189" s="32">
        <v>0.8</v>
      </c>
      <c r="F189" s="32" t="s">
        <v>312</v>
      </c>
      <c r="G189" s="32" t="s">
        <v>312</v>
      </c>
    </row>
    <row r="190" spans="1:7" ht="10.5" customHeight="1" x14ac:dyDescent="0.25">
      <c r="A190" s="34" t="s">
        <v>377</v>
      </c>
      <c r="B190" s="32">
        <v>58.5</v>
      </c>
      <c r="C190" s="32">
        <v>45.3</v>
      </c>
      <c r="D190" s="32">
        <v>5.0999999999999996</v>
      </c>
      <c r="E190" s="32">
        <v>8.1999999999999993</v>
      </c>
      <c r="F190" s="32" t="s">
        <v>312</v>
      </c>
      <c r="G190" s="32" t="s">
        <v>312</v>
      </c>
    </row>
    <row r="191" spans="1:7" ht="10.5" customHeight="1" x14ac:dyDescent="0.25">
      <c r="A191" s="38" t="s">
        <v>390</v>
      </c>
    </row>
    <row r="192" spans="1:7" ht="10.5" customHeight="1" x14ac:dyDescent="0.25">
      <c r="A192" s="34" t="s">
        <v>350</v>
      </c>
      <c r="B192" s="32">
        <v>26.1</v>
      </c>
      <c r="C192" s="32" t="s">
        <v>312</v>
      </c>
      <c r="D192" s="32" t="s">
        <v>312</v>
      </c>
      <c r="E192" s="32" t="s">
        <v>312</v>
      </c>
      <c r="F192" s="32">
        <v>19.100000000000001</v>
      </c>
      <c r="G192" s="32">
        <v>6.9</v>
      </c>
    </row>
    <row r="193" spans="1:7" ht="10.5" customHeight="1" x14ac:dyDescent="0.25">
      <c r="A193" s="44"/>
      <c r="B193" s="32"/>
      <c r="C193" s="32"/>
      <c r="D193" s="32"/>
      <c r="E193" s="32"/>
      <c r="F193" s="32"/>
      <c r="G193" s="32"/>
    </row>
    <row r="194" spans="1:7" ht="10.5" customHeight="1" x14ac:dyDescent="0.25">
      <c r="A194" s="47" t="s">
        <v>391</v>
      </c>
      <c r="B194" s="32"/>
      <c r="C194" s="32"/>
      <c r="D194" s="32"/>
      <c r="E194" s="32"/>
      <c r="F194" s="32"/>
      <c r="G194" s="32"/>
    </row>
    <row r="195" spans="1:7" ht="10.5" customHeight="1" x14ac:dyDescent="0.25">
      <c r="A195" s="35" t="s">
        <v>376</v>
      </c>
      <c r="B195" s="32">
        <v>2.6</v>
      </c>
      <c r="C195" s="32">
        <v>2.1</v>
      </c>
      <c r="D195" s="32">
        <v>0.3</v>
      </c>
      <c r="E195" s="32">
        <v>0.2</v>
      </c>
      <c r="F195" s="32" t="s">
        <v>312</v>
      </c>
      <c r="G195" s="32" t="s">
        <v>312</v>
      </c>
    </row>
    <row r="196" spans="1:7" ht="10.5" customHeight="1" x14ac:dyDescent="0.25">
      <c r="A196" s="35" t="s">
        <v>377</v>
      </c>
      <c r="B196" s="32">
        <v>26.4</v>
      </c>
      <c r="C196" s="32">
        <v>24.4</v>
      </c>
      <c r="D196" s="32">
        <v>1.4</v>
      </c>
      <c r="E196" s="32">
        <v>0.6</v>
      </c>
      <c r="F196" s="32" t="s">
        <v>312</v>
      </c>
      <c r="G196" s="32" t="s">
        <v>312</v>
      </c>
    </row>
    <row r="197" spans="1:7" ht="10.5" customHeight="1" x14ac:dyDescent="0.25">
      <c r="A197" s="35" t="s">
        <v>392</v>
      </c>
      <c r="B197" s="32">
        <v>58.5</v>
      </c>
      <c r="C197" s="32">
        <v>45.3</v>
      </c>
      <c r="D197" s="32">
        <v>5.0999999999999996</v>
      </c>
      <c r="E197" s="32">
        <v>8.1999999999999993</v>
      </c>
      <c r="F197" s="32" t="s">
        <v>312</v>
      </c>
      <c r="G197" s="32" t="s">
        <v>312</v>
      </c>
    </row>
    <row r="198" spans="1:7" ht="10.5" customHeight="1" x14ac:dyDescent="0.25">
      <c r="A198" s="48" t="s">
        <v>349</v>
      </c>
    </row>
    <row r="199" spans="1:7" ht="10.5" customHeight="1" x14ac:dyDescent="0.25">
      <c r="A199" s="35" t="s">
        <v>350</v>
      </c>
      <c r="B199" s="32">
        <v>26.1</v>
      </c>
      <c r="C199" s="32" t="s">
        <v>312</v>
      </c>
      <c r="D199" s="32" t="s">
        <v>312</v>
      </c>
      <c r="E199" s="32" t="s">
        <v>312</v>
      </c>
      <c r="F199" s="32">
        <v>19.100000000000001</v>
      </c>
      <c r="G199" s="32">
        <v>6.9</v>
      </c>
    </row>
    <row r="200" spans="1:7" ht="10.5" customHeight="1" x14ac:dyDescent="0.25">
      <c r="A200" s="35"/>
      <c r="B200" s="32"/>
      <c r="C200" s="32"/>
      <c r="D200" s="32"/>
      <c r="E200" s="32"/>
      <c r="F200" s="32"/>
      <c r="G200" s="32"/>
    </row>
    <row r="201" spans="1:7" ht="10.5" customHeight="1" x14ac:dyDescent="0.25">
      <c r="A201" s="47" t="s">
        <v>393</v>
      </c>
      <c r="B201" s="32"/>
      <c r="C201" s="32"/>
      <c r="D201" s="32"/>
      <c r="E201" s="32"/>
      <c r="F201" s="32"/>
      <c r="G201" s="32"/>
    </row>
    <row r="202" spans="1:7" ht="10.5" customHeight="1" x14ac:dyDescent="0.25">
      <c r="A202" s="35" t="s">
        <v>363</v>
      </c>
      <c r="B202" s="32">
        <v>2.2000000000000002</v>
      </c>
      <c r="C202" s="32">
        <v>1.8</v>
      </c>
      <c r="D202" s="32">
        <v>0.3</v>
      </c>
      <c r="E202" s="32" t="s">
        <v>300</v>
      </c>
      <c r="F202" s="32" t="s">
        <v>312</v>
      </c>
      <c r="G202" s="32" t="s">
        <v>312</v>
      </c>
    </row>
    <row r="203" spans="1:7" ht="10.5" customHeight="1" x14ac:dyDescent="0.25">
      <c r="A203" s="35" t="s">
        <v>373</v>
      </c>
      <c r="B203" s="32">
        <v>0.5</v>
      </c>
      <c r="C203" s="32">
        <v>0.3</v>
      </c>
      <c r="D203" s="32" t="s">
        <v>300</v>
      </c>
      <c r="E203" s="32" t="s">
        <v>300</v>
      </c>
      <c r="F203" s="32" t="s">
        <v>312</v>
      </c>
      <c r="G203" s="32" t="s">
        <v>312</v>
      </c>
    </row>
    <row r="204" spans="1:7" ht="10.5" customHeight="1" x14ac:dyDescent="0.25">
      <c r="A204" s="35" t="s">
        <v>394</v>
      </c>
      <c r="B204" s="32">
        <v>26.4</v>
      </c>
      <c r="C204" s="32">
        <v>24.4</v>
      </c>
      <c r="D204" s="32">
        <v>1.4</v>
      </c>
      <c r="E204" s="32">
        <v>0.6</v>
      </c>
      <c r="F204" s="32" t="s">
        <v>312</v>
      </c>
      <c r="G204" s="32" t="s">
        <v>312</v>
      </c>
    </row>
    <row r="205" spans="1:7" ht="10.5" customHeight="1" x14ac:dyDescent="0.25">
      <c r="A205" s="35" t="s">
        <v>392</v>
      </c>
      <c r="B205" s="32">
        <v>58.5</v>
      </c>
      <c r="C205" s="32">
        <v>45.3</v>
      </c>
      <c r="D205" s="32">
        <v>5.0999999999999996</v>
      </c>
      <c r="E205" s="32">
        <v>8.1999999999999993</v>
      </c>
      <c r="F205" s="32" t="s">
        <v>312</v>
      </c>
      <c r="G205" s="32" t="s">
        <v>312</v>
      </c>
    </row>
    <row r="206" spans="1:7" ht="10.5" customHeight="1" x14ac:dyDescent="0.25">
      <c r="A206" s="48" t="s">
        <v>349</v>
      </c>
    </row>
    <row r="207" spans="1:7" ht="10.5" customHeight="1" x14ac:dyDescent="0.25">
      <c r="A207" s="35" t="s">
        <v>350</v>
      </c>
      <c r="B207" s="32">
        <v>26.1</v>
      </c>
      <c r="C207" s="32" t="s">
        <v>312</v>
      </c>
      <c r="D207" s="32" t="s">
        <v>312</v>
      </c>
      <c r="E207" s="32" t="s">
        <v>312</v>
      </c>
      <c r="F207" s="32">
        <v>19.100000000000001</v>
      </c>
      <c r="G207" s="32">
        <v>6.9</v>
      </c>
    </row>
    <row r="208" spans="1:7" ht="10.5" customHeight="1" x14ac:dyDescent="0.25">
      <c r="A208" s="35"/>
      <c r="B208" s="32"/>
      <c r="C208" s="32"/>
      <c r="D208" s="32"/>
      <c r="E208" s="32"/>
      <c r="F208" s="32"/>
      <c r="G208" s="32"/>
    </row>
    <row r="209" spans="1:7" ht="10.5" customHeight="1" x14ac:dyDescent="0.25">
      <c r="A209" s="47" t="s">
        <v>395</v>
      </c>
      <c r="B209" s="32"/>
      <c r="C209" s="32"/>
      <c r="D209" s="32"/>
      <c r="E209" s="32"/>
      <c r="F209" s="32"/>
      <c r="G209" s="32"/>
    </row>
    <row r="210" spans="1:7" ht="10.5" customHeight="1" x14ac:dyDescent="0.25">
      <c r="A210" s="35" t="s">
        <v>376</v>
      </c>
      <c r="B210" s="32">
        <v>1.2</v>
      </c>
      <c r="C210" s="32">
        <v>0.9</v>
      </c>
      <c r="D210" s="32">
        <v>0.1</v>
      </c>
      <c r="E210" s="32" t="s">
        <v>300</v>
      </c>
      <c r="F210" s="32" t="s">
        <v>312</v>
      </c>
      <c r="G210" s="32" t="s">
        <v>312</v>
      </c>
    </row>
    <row r="211" spans="1:7" ht="10.5" customHeight="1" x14ac:dyDescent="0.25">
      <c r="A211" s="36" t="s">
        <v>384</v>
      </c>
      <c r="B211" s="32">
        <v>0.8</v>
      </c>
      <c r="C211" s="32">
        <v>0.6</v>
      </c>
      <c r="D211" s="32" t="s">
        <v>300</v>
      </c>
      <c r="E211" s="32" t="s">
        <v>300</v>
      </c>
      <c r="F211" s="32" t="s">
        <v>312</v>
      </c>
      <c r="G211" s="32" t="s">
        <v>312</v>
      </c>
    </row>
    <row r="212" spans="1:7" ht="10.5" customHeight="1" x14ac:dyDescent="0.25">
      <c r="A212" s="36" t="s">
        <v>385</v>
      </c>
      <c r="B212" s="32">
        <v>0.3</v>
      </c>
      <c r="C212" s="32">
        <v>0.3</v>
      </c>
      <c r="D212" s="32" t="s">
        <v>300</v>
      </c>
      <c r="E212" s="32" t="s">
        <v>300</v>
      </c>
      <c r="F212" s="32" t="s">
        <v>312</v>
      </c>
      <c r="G212" s="32" t="s">
        <v>312</v>
      </c>
    </row>
    <row r="213" spans="1:7" ht="10.5" customHeight="1" x14ac:dyDescent="0.25">
      <c r="A213" s="35" t="s">
        <v>396</v>
      </c>
      <c r="B213" s="32">
        <v>27.9</v>
      </c>
      <c r="C213" s="32">
        <v>25.6</v>
      </c>
      <c r="D213" s="32">
        <v>1.5</v>
      </c>
      <c r="E213" s="32">
        <v>0.7</v>
      </c>
      <c r="F213" s="32" t="s">
        <v>312</v>
      </c>
      <c r="G213" s="32" t="s">
        <v>312</v>
      </c>
    </row>
    <row r="214" spans="1:7" ht="10.5" customHeight="1" x14ac:dyDescent="0.25">
      <c r="A214" s="35" t="s">
        <v>392</v>
      </c>
      <c r="B214" s="32">
        <v>58.5</v>
      </c>
      <c r="C214" s="32">
        <v>45.3</v>
      </c>
      <c r="D214" s="32">
        <v>5.0999999999999996</v>
      </c>
      <c r="E214" s="32">
        <v>8.1999999999999993</v>
      </c>
      <c r="F214" s="32" t="s">
        <v>312</v>
      </c>
      <c r="G214" s="32" t="s">
        <v>312</v>
      </c>
    </row>
    <row r="215" spans="1:7" ht="10.5" customHeight="1" x14ac:dyDescent="0.25">
      <c r="A215" s="48" t="s">
        <v>349</v>
      </c>
      <c r="B215" s="32"/>
      <c r="C215" s="32"/>
      <c r="D215" s="32"/>
      <c r="E215" s="32"/>
      <c r="F215" s="32"/>
      <c r="G215" s="32"/>
    </row>
    <row r="216" spans="1:7" ht="10.5" customHeight="1" x14ac:dyDescent="0.25">
      <c r="A216" s="35" t="s">
        <v>350</v>
      </c>
      <c r="B216" s="32">
        <v>26.1</v>
      </c>
      <c r="C216" s="32" t="s">
        <v>312</v>
      </c>
      <c r="D216" s="32" t="s">
        <v>312</v>
      </c>
      <c r="E216" s="32" t="s">
        <v>312</v>
      </c>
      <c r="F216" s="32">
        <v>19.100000000000001</v>
      </c>
      <c r="G216" s="32">
        <v>6.9</v>
      </c>
    </row>
    <row r="217" spans="1:7" ht="10.5" customHeight="1" x14ac:dyDescent="0.25">
      <c r="A217" s="35"/>
      <c r="B217" s="32"/>
      <c r="C217" s="32"/>
      <c r="D217" s="32"/>
      <c r="E217" s="32"/>
      <c r="F217" s="32"/>
      <c r="G217" s="32"/>
    </row>
    <row r="218" spans="1:7" ht="10.5" customHeight="1" x14ac:dyDescent="0.25">
      <c r="A218" s="47" t="s">
        <v>397</v>
      </c>
      <c r="B218" s="32"/>
      <c r="C218" s="32"/>
      <c r="D218" s="32"/>
      <c r="E218" s="32"/>
      <c r="F218" s="32"/>
      <c r="G218" s="32"/>
    </row>
    <row r="219" spans="1:7" ht="10.5" customHeight="1" x14ac:dyDescent="0.25">
      <c r="A219" s="35" t="s">
        <v>376</v>
      </c>
      <c r="B219" s="32">
        <v>0.9</v>
      </c>
      <c r="C219" s="32">
        <v>0.7</v>
      </c>
      <c r="D219" s="32" t="s">
        <v>300</v>
      </c>
      <c r="E219" s="32" t="s">
        <v>300</v>
      </c>
      <c r="F219" s="32" t="s">
        <v>312</v>
      </c>
      <c r="G219" s="32" t="s">
        <v>312</v>
      </c>
    </row>
    <row r="220" spans="1:7" ht="10.5" customHeight="1" x14ac:dyDescent="0.25">
      <c r="A220" s="36" t="s">
        <v>384</v>
      </c>
      <c r="B220" s="32">
        <v>0.6</v>
      </c>
      <c r="C220" s="32">
        <v>0.5</v>
      </c>
      <c r="D220" s="32" t="s">
        <v>300</v>
      </c>
      <c r="E220" s="32" t="s">
        <v>300</v>
      </c>
      <c r="F220" s="32" t="s">
        <v>312</v>
      </c>
      <c r="G220" s="32" t="s">
        <v>312</v>
      </c>
    </row>
    <row r="221" spans="1:7" ht="10.5" customHeight="1" x14ac:dyDescent="0.25">
      <c r="A221" s="36" t="s">
        <v>385</v>
      </c>
      <c r="B221" s="32">
        <v>0.3</v>
      </c>
      <c r="C221" s="32">
        <v>0.2</v>
      </c>
      <c r="D221" s="32" t="s">
        <v>300</v>
      </c>
      <c r="E221" s="32" t="s">
        <v>300</v>
      </c>
      <c r="F221" s="32" t="s">
        <v>312</v>
      </c>
      <c r="G221" s="32" t="s">
        <v>312</v>
      </c>
    </row>
    <row r="222" spans="1:7" ht="10.5" customHeight="1" x14ac:dyDescent="0.25">
      <c r="A222" s="35" t="s">
        <v>398</v>
      </c>
      <c r="B222" s="32">
        <v>28.2</v>
      </c>
      <c r="C222" s="32">
        <v>25.8</v>
      </c>
      <c r="D222" s="32">
        <v>1.6</v>
      </c>
      <c r="E222" s="32">
        <v>0.8</v>
      </c>
      <c r="F222" s="32" t="s">
        <v>312</v>
      </c>
      <c r="G222" s="32" t="s">
        <v>312</v>
      </c>
    </row>
    <row r="223" spans="1:7" ht="10.5" customHeight="1" x14ac:dyDescent="0.25">
      <c r="A223" s="35" t="s">
        <v>392</v>
      </c>
      <c r="B223" s="32">
        <v>58.5</v>
      </c>
      <c r="C223" s="32">
        <v>45.3</v>
      </c>
      <c r="D223" s="32">
        <v>5.0999999999999996</v>
      </c>
      <c r="E223" s="32">
        <v>8.1999999999999993</v>
      </c>
      <c r="F223" s="32" t="s">
        <v>312</v>
      </c>
      <c r="G223" s="32" t="s">
        <v>312</v>
      </c>
    </row>
    <row r="224" spans="1:7" ht="10.5" customHeight="1" x14ac:dyDescent="0.25">
      <c r="A224" s="48" t="s">
        <v>349</v>
      </c>
      <c r="B224" s="32"/>
      <c r="C224" s="32"/>
      <c r="D224" s="32"/>
      <c r="E224" s="32"/>
      <c r="F224" s="32"/>
      <c r="G224" s="32"/>
    </row>
    <row r="225" spans="1:7" ht="10.5" customHeight="1" x14ac:dyDescent="0.25">
      <c r="A225" s="35" t="s">
        <v>350</v>
      </c>
      <c r="B225" s="32">
        <v>26.1</v>
      </c>
      <c r="C225" s="32" t="s">
        <v>312</v>
      </c>
      <c r="D225" s="32" t="s">
        <v>312</v>
      </c>
      <c r="E225" s="32" t="s">
        <v>312</v>
      </c>
      <c r="F225" s="32">
        <v>19.100000000000001</v>
      </c>
      <c r="G225" s="32">
        <v>6.9</v>
      </c>
    </row>
    <row r="226" spans="1:7" ht="10.5" customHeight="1" x14ac:dyDescent="0.25">
      <c r="A226" s="35"/>
      <c r="B226" s="32"/>
      <c r="C226" s="32"/>
      <c r="D226" s="32"/>
      <c r="E226" s="32"/>
      <c r="F226" s="32"/>
      <c r="G226" s="32"/>
    </row>
    <row r="227" spans="1:7" ht="10.5" customHeight="1" x14ac:dyDescent="0.25">
      <c r="A227" s="45" t="s">
        <v>399</v>
      </c>
      <c r="B227" s="32"/>
      <c r="C227" s="32"/>
      <c r="D227" s="32"/>
      <c r="E227" s="32"/>
      <c r="F227" s="32"/>
      <c r="G227" s="32"/>
    </row>
    <row r="228" spans="1:7" ht="10.5" customHeight="1" x14ac:dyDescent="0.25">
      <c r="A228" s="45" t="s">
        <v>400</v>
      </c>
      <c r="B228" s="32"/>
      <c r="C228" s="32"/>
      <c r="D228" s="32"/>
      <c r="E228" s="32"/>
      <c r="F228" s="32"/>
      <c r="G228" s="32"/>
    </row>
    <row r="229" spans="1:7" ht="10.5" customHeight="1" x14ac:dyDescent="0.25">
      <c r="A229" s="34" t="s">
        <v>376</v>
      </c>
      <c r="B229" s="32">
        <v>63</v>
      </c>
      <c r="C229" s="32">
        <v>57.3</v>
      </c>
      <c r="D229" s="32">
        <v>3.7</v>
      </c>
      <c r="E229" s="32" t="s">
        <v>312</v>
      </c>
      <c r="F229" s="32" t="s">
        <v>312</v>
      </c>
      <c r="G229" s="32">
        <v>2</v>
      </c>
    </row>
    <row r="230" spans="1:7" ht="10.5" customHeight="1" x14ac:dyDescent="0.25">
      <c r="A230" s="35" t="s">
        <v>265</v>
      </c>
      <c r="B230" s="32">
        <v>42.8</v>
      </c>
      <c r="C230" s="32">
        <v>39.799999999999997</v>
      </c>
      <c r="D230" s="32">
        <v>2.8</v>
      </c>
      <c r="E230" s="32" t="s">
        <v>312</v>
      </c>
      <c r="F230" s="32" t="s">
        <v>312</v>
      </c>
      <c r="G230" s="32" t="s">
        <v>300</v>
      </c>
    </row>
    <row r="231" spans="1:7" ht="10.5" customHeight="1" x14ac:dyDescent="0.25">
      <c r="A231" s="36" t="s">
        <v>401</v>
      </c>
      <c r="B231" s="32">
        <v>9.8000000000000007</v>
      </c>
      <c r="C231" s="32">
        <v>8.3000000000000007</v>
      </c>
      <c r="D231" s="32">
        <v>1.4</v>
      </c>
      <c r="E231" s="32" t="s">
        <v>312</v>
      </c>
      <c r="F231" s="32" t="s">
        <v>312</v>
      </c>
      <c r="G231" s="32" t="s">
        <v>300</v>
      </c>
    </row>
    <row r="232" spans="1:7" ht="10.5" customHeight="1" x14ac:dyDescent="0.25">
      <c r="A232" s="36" t="s">
        <v>402</v>
      </c>
      <c r="B232" s="32">
        <v>28.7</v>
      </c>
      <c r="C232" s="32">
        <v>27.2</v>
      </c>
      <c r="D232" s="32">
        <v>1.4</v>
      </c>
      <c r="E232" s="32" t="s">
        <v>312</v>
      </c>
      <c r="F232" s="32" t="s">
        <v>312</v>
      </c>
      <c r="G232" s="32" t="s">
        <v>300</v>
      </c>
    </row>
    <row r="233" spans="1:7" ht="10.5" customHeight="1" x14ac:dyDescent="0.25">
      <c r="A233" s="36" t="s">
        <v>403</v>
      </c>
      <c r="B233" s="32">
        <v>4.3</v>
      </c>
      <c r="C233" s="32">
        <v>4.3</v>
      </c>
      <c r="D233" s="32" t="s">
        <v>300</v>
      </c>
      <c r="E233" s="32" t="s">
        <v>312</v>
      </c>
      <c r="F233" s="32" t="s">
        <v>312</v>
      </c>
      <c r="G233" s="32" t="s">
        <v>300</v>
      </c>
    </row>
    <row r="234" spans="1:7" ht="10.5" customHeight="1" x14ac:dyDescent="0.25">
      <c r="A234" s="35" t="s">
        <v>264</v>
      </c>
      <c r="B234" s="32">
        <v>15.6</v>
      </c>
      <c r="C234" s="32">
        <v>14</v>
      </c>
      <c r="D234" s="32">
        <v>0.7</v>
      </c>
      <c r="E234" s="32" t="s">
        <v>312</v>
      </c>
      <c r="F234" s="32" t="s">
        <v>312</v>
      </c>
      <c r="G234" s="32">
        <v>0.9</v>
      </c>
    </row>
    <row r="235" spans="1:7" ht="10.5" customHeight="1" x14ac:dyDescent="0.25">
      <c r="A235" s="36" t="s">
        <v>401</v>
      </c>
      <c r="B235" s="32">
        <v>6</v>
      </c>
      <c r="C235" s="32">
        <v>5.2</v>
      </c>
      <c r="D235" s="32">
        <v>0.5</v>
      </c>
      <c r="E235" s="32" t="s">
        <v>312</v>
      </c>
      <c r="F235" s="32" t="s">
        <v>312</v>
      </c>
      <c r="G235" s="32">
        <v>0.4</v>
      </c>
    </row>
    <row r="236" spans="1:7" ht="10.5" customHeight="1" x14ac:dyDescent="0.25">
      <c r="A236" s="36" t="s">
        <v>402</v>
      </c>
      <c r="B236" s="32">
        <v>7.9</v>
      </c>
      <c r="C236" s="32">
        <v>7.4</v>
      </c>
      <c r="D236" s="32">
        <v>0.2</v>
      </c>
      <c r="E236" s="32" t="s">
        <v>312</v>
      </c>
      <c r="F236" s="32" t="s">
        <v>312</v>
      </c>
      <c r="G236" s="32">
        <v>0.3</v>
      </c>
    </row>
    <row r="237" spans="1:7" ht="10.5" customHeight="1" x14ac:dyDescent="0.25">
      <c r="A237" s="36" t="s">
        <v>403</v>
      </c>
      <c r="B237" s="32">
        <v>1.6</v>
      </c>
      <c r="C237" s="32">
        <v>1.4</v>
      </c>
      <c r="D237" s="32" t="s">
        <v>300</v>
      </c>
      <c r="E237" s="32" t="s">
        <v>312</v>
      </c>
      <c r="F237" s="32" t="s">
        <v>312</v>
      </c>
      <c r="G237" s="32">
        <v>0.2</v>
      </c>
    </row>
    <row r="238" spans="1:7" ht="10.5" customHeight="1" x14ac:dyDescent="0.25">
      <c r="A238" s="35" t="s">
        <v>404</v>
      </c>
      <c r="B238" s="32">
        <v>4.5999999999999996</v>
      </c>
      <c r="C238" s="32">
        <v>3.5</v>
      </c>
      <c r="D238" s="32">
        <v>0.2</v>
      </c>
      <c r="E238" s="32" t="s">
        <v>312</v>
      </c>
      <c r="F238" s="32" t="s">
        <v>312</v>
      </c>
      <c r="G238" s="32">
        <v>1</v>
      </c>
    </row>
    <row r="239" spans="1:7" ht="10.5" customHeight="1" x14ac:dyDescent="0.25">
      <c r="A239" s="34" t="s">
        <v>377</v>
      </c>
      <c r="B239" s="32">
        <v>22.5</v>
      </c>
      <c r="C239" s="32">
        <v>14.6</v>
      </c>
      <c r="D239" s="32">
        <v>3</v>
      </c>
      <c r="E239" s="32" t="s">
        <v>312</v>
      </c>
      <c r="F239" s="32" t="s">
        <v>312</v>
      </c>
      <c r="G239" s="32">
        <v>4.9000000000000004</v>
      </c>
    </row>
    <row r="240" spans="1:7" ht="10.5" customHeight="1" x14ac:dyDescent="0.25">
      <c r="A240" s="34" t="s">
        <v>405</v>
      </c>
      <c r="B240" s="32">
        <v>28.1</v>
      </c>
      <c r="C240" s="32" t="s">
        <v>312</v>
      </c>
      <c r="D240" s="32" t="s">
        <v>312</v>
      </c>
      <c r="E240" s="32">
        <v>9</v>
      </c>
      <c r="F240" s="32">
        <v>19.100000000000001</v>
      </c>
      <c r="G240" s="32" t="s">
        <v>312</v>
      </c>
    </row>
    <row r="241" spans="1:7" ht="10.5" customHeight="1" x14ac:dyDescent="0.25">
      <c r="A241" s="49"/>
      <c r="B241" s="32"/>
      <c r="C241" s="32"/>
      <c r="D241" s="32"/>
      <c r="E241" s="32"/>
      <c r="F241" s="32"/>
      <c r="G241" s="32"/>
    </row>
    <row r="242" spans="1:7" ht="10.5" customHeight="1" x14ac:dyDescent="0.25">
      <c r="A242" s="50" t="s">
        <v>406</v>
      </c>
      <c r="B242" s="32"/>
      <c r="C242" s="32"/>
      <c r="D242" s="32"/>
      <c r="E242" s="32"/>
      <c r="F242" s="32"/>
      <c r="G242" s="32"/>
    </row>
    <row r="243" spans="1:7" ht="10.5" customHeight="1" x14ac:dyDescent="0.25">
      <c r="A243" s="34" t="s">
        <v>376</v>
      </c>
      <c r="B243" s="32">
        <v>50.2</v>
      </c>
      <c r="C243" s="32">
        <v>36.799999999999997</v>
      </c>
      <c r="D243" s="32">
        <v>2.2999999999999998</v>
      </c>
      <c r="E243" s="32">
        <v>3.3</v>
      </c>
      <c r="F243" s="32">
        <v>4.7</v>
      </c>
      <c r="G243" s="32">
        <v>3.1</v>
      </c>
    </row>
    <row r="244" spans="1:7" ht="10.5" customHeight="1" x14ac:dyDescent="0.25">
      <c r="A244" s="34" t="s">
        <v>377</v>
      </c>
      <c r="B244" s="32">
        <v>63.4</v>
      </c>
      <c r="C244" s="32">
        <v>35.1</v>
      </c>
      <c r="D244" s="32">
        <v>4.4000000000000004</v>
      </c>
      <c r="E244" s="32">
        <v>5.7</v>
      </c>
      <c r="F244" s="32">
        <v>14.4</v>
      </c>
      <c r="G244" s="32">
        <v>3.8</v>
      </c>
    </row>
    <row r="245" spans="1:7" ht="10.5" customHeight="1" x14ac:dyDescent="0.25">
      <c r="A245" s="51"/>
      <c r="B245" s="32"/>
      <c r="C245" s="32"/>
      <c r="D245" s="32"/>
      <c r="E245" s="32"/>
      <c r="F245" s="32"/>
      <c r="G245" s="32"/>
    </row>
    <row r="246" spans="1:7" ht="10.5" customHeight="1" x14ac:dyDescent="0.25">
      <c r="A246" s="50" t="s">
        <v>407</v>
      </c>
      <c r="B246" s="32"/>
      <c r="C246" s="32"/>
      <c r="D246" s="32"/>
      <c r="E246" s="32"/>
      <c r="F246" s="32"/>
      <c r="G246" s="32"/>
    </row>
    <row r="247" spans="1:7" ht="10.5" customHeight="1" x14ac:dyDescent="0.25">
      <c r="A247" s="34" t="s">
        <v>408</v>
      </c>
      <c r="B247" s="32">
        <v>40.6</v>
      </c>
      <c r="C247" s="32">
        <v>27.7</v>
      </c>
      <c r="D247" s="32">
        <v>2.1</v>
      </c>
      <c r="E247" s="32">
        <v>2.4</v>
      </c>
      <c r="F247" s="32">
        <v>6.7</v>
      </c>
      <c r="G247" s="32">
        <v>1.7</v>
      </c>
    </row>
    <row r="248" spans="1:7" ht="10.5" customHeight="1" x14ac:dyDescent="0.25">
      <c r="A248" s="34" t="s">
        <v>409</v>
      </c>
      <c r="B248" s="32">
        <v>49.2</v>
      </c>
      <c r="C248" s="32">
        <v>31.4</v>
      </c>
      <c r="D248" s="32">
        <v>3</v>
      </c>
      <c r="E248" s="32">
        <v>3.7</v>
      </c>
      <c r="F248" s="32">
        <v>8.3000000000000007</v>
      </c>
      <c r="G248" s="32">
        <v>2.9</v>
      </c>
    </row>
    <row r="249" spans="1:7" ht="10.5" customHeight="1" x14ac:dyDescent="0.25">
      <c r="A249" s="34" t="s">
        <v>410</v>
      </c>
      <c r="B249" s="32">
        <v>22.8</v>
      </c>
      <c r="C249" s="32">
        <v>12.2</v>
      </c>
      <c r="D249" s="32">
        <v>1.6</v>
      </c>
      <c r="E249" s="32">
        <v>2.8</v>
      </c>
      <c r="F249" s="32">
        <v>3.8</v>
      </c>
      <c r="G249" s="32">
        <v>2.2999999999999998</v>
      </c>
    </row>
    <row r="250" spans="1:7" ht="10.5" customHeight="1" x14ac:dyDescent="0.25">
      <c r="A250" s="34" t="s">
        <v>411</v>
      </c>
      <c r="B250" s="32">
        <v>1</v>
      </c>
      <c r="C250" s="32">
        <v>0.5</v>
      </c>
      <c r="D250" s="32" t="s">
        <v>300</v>
      </c>
      <c r="E250" s="32">
        <v>0.1</v>
      </c>
      <c r="F250" s="32">
        <v>0.3</v>
      </c>
      <c r="G250" s="32" t="s">
        <v>300</v>
      </c>
    </row>
    <row r="251" spans="1:7" ht="10.5" customHeight="1" x14ac:dyDescent="0.25">
      <c r="A251" s="51"/>
      <c r="B251" s="32"/>
      <c r="C251" s="32"/>
      <c r="D251" s="32"/>
      <c r="E251" s="32"/>
      <c r="F251" s="32"/>
      <c r="G251" s="32"/>
    </row>
    <row r="252" spans="1:7" ht="10.5" customHeight="1" x14ac:dyDescent="0.25">
      <c r="A252" s="50" t="s">
        <v>412</v>
      </c>
      <c r="B252" s="32"/>
      <c r="C252" s="32"/>
      <c r="D252" s="32"/>
      <c r="E252" s="32"/>
      <c r="F252" s="32"/>
      <c r="G252" s="32"/>
    </row>
    <row r="253" spans="1:7" ht="10.5" customHeight="1" x14ac:dyDescent="0.25">
      <c r="A253" s="34" t="s">
        <v>376</v>
      </c>
      <c r="B253" s="32">
        <v>25.5</v>
      </c>
      <c r="C253" s="32">
        <v>22.2</v>
      </c>
      <c r="D253" s="32">
        <v>1</v>
      </c>
      <c r="E253" s="32">
        <v>0.7</v>
      </c>
      <c r="F253" s="32">
        <v>0.5</v>
      </c>
      <c r="G253" s="32">
        <v>1.1000000000000001</v>
      </c>
    </row>
    <row r="254" spans="1:7" ht="10.5" customHeight="1" x14ac:dyDescent="0.25">
      <c r="A254" s="34" t="s">
        <v>377</v>
      </c>
      <c r="B254" s="32">
        <v>88.1</v>
      </c>
      <c r="C254" s="32">
        <v>49.6</v>
      </c>
      <c r="D254" s="32">
        <v>5.7</v>
      </c>
      <c r="E254" s="32">
        <v>8.3000000000000007</v>
      </c>
      <c r="F254" s="32">
        <v>18.600000000000001</v>
      </c>
      <c r="G254" s="32">
        <v>5.8</v>
      </c>
    </row>
    <row r="255" spans="1:7" ht="10.5" customHeight="1" x14ac:dyDescent="0.25">
      <c r="A255" s="51"/>
      <c r="B255" s="32"/>
      <c r="C255" s="32"/>
      <c r="D255" s="32"/>
      <c r="E255" s="32"/>
      <c r="F255" s="32"/>
      <c r="G255" s="32"/>
    </row>
    <row r="256" spans="1:7" ht="10.5" customHeight="1" x14ac:dyDescent="0.25">
      <c r="A256" s="50" t="s">
        <v>413</v>
      </c>
      <c r="B256" s="32"/>
      <c r="C256" s="32"/>
      <c r="D256" s="32"/>
      <c r="E256" s="32"/>
      <c r="F256" s="32"/>
      <c r="G256" s="32"/>
    </row>
    <row r="257" spans="1:7" ht="10.5" customHeight="1" x14ac:dyDescent="0.25">
      <c r="A257" s="34" t="s">
        <v>414</v>
      </c>
      <c r="B257" s="32">
        <v>60.1</v>
      </c>
      <c r="C257" s="32">
        <v>39.9</v>
      </c>
      <c r="D257" s="32">
        <v>3.3</v>
      </c>
      <c r="E257" s="32">
        <v>3.6</v>
      </c>
      <c r="F257" s="32">
        <v>10.199999999999999</v>
      </c>
      <c r="G257" s="32">
        <v>3.1</v>
      </c>
    </row>
    <row r="258" spans="1:7" ht="10.5" customHeight="1" x14ac:dyDescent="0.25">
      <c r="A258" s="34" t="s">
        <v>415</v>
      </c>
      <c r="B258" s="32">
        <v>36</v>
      </c>
      <c r="C258" s="32">
        <v>22.7</v>
      </c>
      <c r="D258" s="32">
        <v>2.2000000000000002</v>
      </c>
      <c r="E258" s="32">
        <v>3.2</v>
      </c>
      <c r="F258" s="32">
        <v>5.7</v>
      </c>
      <c r="G258" s="32">
        <v>2.2999999999999998</v>
      </c>
    </row>
    <row r="259" spans="1:7" ht="10.5" customHeight="1" x14ac:dyDescent="0.25">
      <c r="A259" s="34" t="s">
        <v>416</v>
      </c>
      <c r="B259" s="32">
        <v>9.1</v>
      </c>
      <c r="C259" s="32">
        <v>5.0999999999999996</v>
      </c>
      <c r="D259" s="32">
        <v>0.6</v>
      </c>
      <c r="E259" s="32">
        <v>1</v>
      </c>
      <c r="F259" s="32">
        <v>1.7</v>
      </c>
      <c r="G259" s="32">
        <v>0.7</v>
      </c>
    </row>
    <row r="260" spans="1:7" ht="10.5" customHeight="1" x14ac:dyDescent="0.25">
      <c r="A260" s="34" t="s">
        <v>417</v>
      </c>
      <c r="B260" s="32">
        <v>8.4</v>
      </c>
      <c r="C260" s="32">
        <v>4.2</v>
      </c>
      <c r="D260" s="32">
        <v>0.7</v>
      </c>
      <c r="E260" s="32">
        <v>1.2</v>
      </c>
      <c r="F260" s="32">
        <v>1.5</v>
      </c>
      <c r="G260" s="32">
        <v>0.8</v>
      </c>
    </row>
    <row r="261" spans="1:7" ht="10.5" customHeight="1" x14ac:dyDescent="0.25">
      <c r="B261" s="32"/>
      <c r="C261" s="32"/>
      <c r="D261" s="32"/>
      <c r="E261" s="32"/>
      <c r="F261" s="32"/>
      <c r="G261" s="32"/>
    </row>
    <row r="262" spans="1:7" ht="10.5" customHeight="1" x14ac:dyDescent="0.25">
      <c r="A262" s="50" t="s">
        <v>418</v>
      </c>
      <c r="B262" s="32"/>
      <c r="C262" s="32"/>
      <c r="D262" s="32"/>
      <c r="E262" s="32"/>
      <c r="F262" s="32"/>
      <c r="G262" s="32"/>
    </row>
    <row r="263" spans="1:7" ht="10.5" customHeight="1" x14ac:dyDescent="0.25">
      <c r="A263" s="50" t="s">
        <v>419</v>
      </c>
      <c r="B263" s="32"/>
      <c r="C263" s="32"/>
      <c r="D263" s="32"/>
      <c r="E263" s="32"/>
      <c r="F263" s="32"/>
      <c r="G263" s="32"/>
    </row>
    <row r="264" spans="1:7" ht="10.5" customHeight="1" x14ac:dyDescent="0.25">
      <c r="A264" s="34" t="s">
        <v>376</v>
      </c>
      <c r="B264" s="32">
        <v>40.799999999999997</v>
      </c>
      <c r="C264" s="32">
        <v>32.200000000000003</v>
      </c>
      <c r="D264" s="32">
        <v>2.1</v>
      </c>
      <c r="E264" s="32">
        <v>1.6</v>
      </c>
      <c r="F264" s="32">
        <v>2.4</v>
      </c>
      <c r="G264" s="32">
        <v>2.4</v>
      </c>
    </row>
    <row r="265" spans="1:7" ht="10.5" customHeight="1" x14ac:dyDescent="0.25">
      <c r="A265" s="34" t="s">
        <v>377</v>
      </c>
      <c r="B265" s="32">
        <v>72.900000000000006</v>
      </c>
      <c r="C265" s="32">
        <v>39.6</v>
      </c>
      <c r="D265" s="32">
        <v>4.5999999999999996</v>
      </c>
      <c r="E265" s="32">
        <v>7.4</v>
      </c>
      <c r="F265" s="32">
        <v>16.7</v>
      </c>
      <c r="G265" s="32">
        <v>4.5</v>
      </c>
    </row>
    <row r="266" spans="1:7" ht="10.5" customHeight="1" x14ac:dyDescent="0.25">
      <c r="B266" s="32"/>
      <c r="C266" s="32"/>
      <c r="D266" s="32"/>
      <c r="E266" s="32"/>
      <c r="F266" s="32"/>
      <c r="G266" s="32"/>
    </row>
    <row r="267" spans="1:7" ht="10.5" customHeight="1" x14ac:dyDescent="0.25">
      <c r="A267" s="50" t="s">
        <v>420</v>
      </c>
      <c r="B267" s="32"/>
      <c r="C267" s="32"/>
      <c r="D267" s="32"/>
      <c r="E267" s="32"/>
      <c r="F267" s="32"/>
      <c r="G267" s="32"/>
    </row>
    <row r="268" spans="1:7" ht="10.5" customHeight="1" x14ac:dyDescent="0.25">
      <c r="A268" s="34" t="s">
        <v>376</v>
      </c>
      <c r="B268" s="32">
        <v>30.7</v>
      </c>
      <c r="C268" s="32">
        <v>24.8</v>
      </c>
      <c r="D268" s="32">
        <v>2</v>
      </c>
      <c r="E268" s="32">
        <v>1.3</v>
      </c>
      <c r="F268" s="32">
        <v>2.6</v>
      </c>
      <c r="G268" s="32" t="s">
        <v>312</v>
      </c>
    </row>
    <row r="269" spans="1:7" ht="10.5" customHeight="1" x14ac:dyDescent="0.25">
      <c r="A269" s="34" t="s">
        <v>377</v>
      </c>
      <c r="B269" s="32">
        <v>76</v>
      </c>
      <c r="C269" s="32">
        <v>47</v>
      </c>
      <c r="D269" s="32">
        <v>4.7</v>
      </c>
      <c r="E269" s="32">
        <v>7.8</v>
      </c>
      <c r="F269" s="32">
        <v>16.5</v>
      </c>
      <c r="G269" s="32" t="s">
        <v>312</v>
      </c>
    </row>
    <row r="270" spans="1:7" ht="10.5" customHeight="1" x14ac:dyDescent="0.25">
      <c r="A270" s="34" t="s">
        <v>421</v>
      </c>
      <c r="B270" s="32">
        <v>6.9</v>
      </c>
      <c r="C270" s="32" t="s">
        <v>312</v>
      </c>
      <c r="D270" s="32" t="s">
        <v>312</v>
      </c>
      <c r="E270" s="32" t="s">
        <v>312</v>
      </c>
      <c r="F270" s="32" t="s">
        <v>312</v>
      </c>
      <c r="G270" s="32">
        <v>6.9</v>
      </c>
    </row>
    <row r="271" spans="1:7" ht="10.5" customHeight="1" x14ac:dyDescent="0.25">
      <c r="A271" s="35"/>
      <c r="B271" s="32"/>
      <c r="C271" s="32"/>
      <c r="D271" s="32"/>
      <c r="E271" s="32"/>
      <c r="F271" s="32"/>
      <c r="G271" s="32"/>
    </row>
    <row r="272" spans="1:7" ht="10.5" customHeight="1" x14ac:dyDescent="0.25">
      <c r="A272" s="52" t="s">
        <v>422</v>
      </c>
      <c r="B272" s="32"/>
      <c r="C272" s="32"/>
      <c r="D272" s="32"/>
      <c r="E272" s="32"/>
      <c r="F272" s="32"/>
      <c r="G272" s="32"/>
    </row>
    <row r="273" spans="1:7" ht="10.5" customHeight="1" x14ac:dyDescent="0.25">
      <c r="A273" s="52" t="s">
        <v>423</v>
      </c>
      <c r="B273" s="32"/>
      <c r="C273" s="32"/>
      <c r="D273" s="32"/>
      <c r="E273" s="32"/>
      <c r="F273" s="32"/>
      <c r="G273" s="32"/>
    </row>
    <row r="274" spans="1:7" ht="10.5" customHeight="1" x14ac:dyDescent="0.25">
      <c r="A274" s="35" t="s">
        <v>376</v>
      </c>
      <c r="B274" s="32">
        <v>18</v>
      </c>
      <c r="C274" s="32">
        <v>15.7</v>
      </c>
      <c r="D274" s="32">
        <v>1.1000000000000001</v>
      </c>
      <c r="E274" s="32">
        <v>0.3</v>
      </c>
      <c r="F274" s="32">
        <v>0.8</v>
      </c>
      <c r="G274" s="32" t="s">
        <v>312</v>
      </c>
    </row>
    <row r="275" spans="1:7" ht="10.5" customHeight="1" x14ac:dyDescent="0.25">
      <c r="A275" s="35" t="s">
        <v>377</v>
      </c>
      <c r="B275" s="32">
        <v>12.7</v>
      </c>
      <c r="C275" s="32">
        <v>9.1</v>
      </c>
      <c r="D275" s="32">
        <v>0.9</v>
      </c>
      <c r="E275" s="32">
        <v>1</v>
      </c>
      <c r="F275" s="32">
        <v>1.8</v>
      </c>
      <c r="G275" s="32" t="s">
        <v>312</v>
      </c>
    </row>
    <row r="276" spans="1:7" ht="10.5" customHeight="1" x14ac:dyDescent="0.25">
      <c r="A276" s="51"/>
      <c r="B276" s="32"/>
      <c r="C276" s="32"/>
      <c r="D276" s="32"/>
      <c r="E276" s="32"/>
      <c r="F276" s="32"/>
      <c r="G276" s="32"/>
    </row>
    <row r="277" spans="1:7" ht="10.5" customHeight="1" x14ac:dyDescent="0.25">
      <c r="A277" s="50" t="s">
        <v>424</v>
      </c>
      <c r="B277" s="32"/>
      <c r="C277" s="32"/>
      <c r="D277" s="32"/>
      <c r="E277" s="32"/>
      <c r="F277" s="32"/>
      <c r="G277" s="32"/>
    </row>
    <row r="278" spans="1:7" ht="10.5" customHeight="1" x14ac:dyDescent="0.25">
      <c r="A278" s="34" t="s">
        <v>425</v>
      </c>
      <c r="B278" s="32">
        <v>47.2</v>
      </c>
      <c r="C278" s="32">
        <v>25.4</v>
      </c>
      <c r="D278" s="32">
        <v>2.6</v>
      </c>
      <c r="E278" s="32">
        <v>5</v>
      </c>
      <c r="F278" s="32">
        <v>9.9</v>
      </c>
      <c r="G278" s="32">
        <v>4.3</v>
      </c>
    </row>
    <row r="279" spans="1:7" ht="10.5" customHeight="1" x14ac:dyDescent="0.25">
      <c r="A279" s="34" t="s">
        <v>426</v>
      </c>
      <c r="B279" s="32">
        <v>64.099999999999994</v>
      </c>
      <c r="C279" s="32">
        <v>44.7</v>
      </c>
      <c r="D279" s="32">
        <v>4</v>
      </c>
      <c r="E279" s="32">
        <v>4</v>
      </c>
      <c r="F279" s="32">
        <v>8.9</v>
      </c>
      <c r="G279" s="32">
        <v>2.6</v>
      </c>
    </row>
    <row r="280" spans="1:7" ht="10.5" customHeight="1" x14ac:dyDescent="0.25">
      <c r="A280" s="34" t="s">
        <v>427</v>
      </c>
      <c r="B280" s="32">
        <v>1.6</v>
      </c>
      <c r="C280" s="32">
        <v>1.3</v>
      </c>
      <c r="D280" s="32">
        <v>0.1</v>
      </c>
      <c r="E280" s="32" t="s">
        <v>300</v>
      </c>
      <c r="F280" s="32">
        <v>0.2</v>
      </c>
      <c r="G280" s="32" t="s">
        <v>300</v>
      </c>
    </row>
    <row r="281" spans="1:7" ht="10.5" customHeight="1" x14ac:dyDescent="0.25">
      <c r="A281" s="36"/>
      <c r="B281" s="32"/>
      <c r="C281" s="32"/>
      <c r="D281" s="32"/>
      <c r="E281" s="32"/>
      <c r="F281" s="32"/>
      <c r="G281" s="32"/>
    </row>
    <row r="282" spans="1:7" ht="10.5" customHeight="1" x14ac:dyDescent="0.25">
      <c r="A282" s="46" t="s">
        <v>428</v>
      </c>
      <c r="B282" s="32"/>
      <c r="C282" s="32"/>
      <c r="D282" s="32"/>
      <c r="E282" s="32"/>
      <c r="F282" s="32"/>
      <c r="G282" s="32"/>
    </row>
    <row r="283" spans="1:7" ht="10.5" customHeight="1" x14ac:dyDescent="0.25">
      <c r="A283" s="34" t="s">
        <v>384</v>
      </c>
      <c r="B283" s="32">
        <v>16.8</v>
      </c>
      <c r="C283" s="32">
        <v>13.5</v>
      </c>
      <c r="D283" s="32">
        <v>0.9</v>
      </c>
      <c r="E283" s="32">
        <v>1</v>
      </c>
      <c r="F283" s="32">
        <v>1</v>
      </c>
      <c r="G283" s="32">
        <v>0.4</v>
      </c>
    </row>
    <row r="284" spans="1:7" ht="10.5" customHeight="1" x14ac:dyDescent="0.25">
      <c r="A284" s="34" t="s">
        <v>429</v>
      </c>
      <c r="B284" s="32">
        <v>18</v>
      </c>
      <c r="C284" s="32">
        <v>14.2</v>
      </c>
      <c r="D284" s="32">
        <v>0.9</v>
      </c>
      <c r="E284" s="32">
        <v>1</v>
      </c>
      <c r="F284" s="32">
        <v>0.8</v>
      </c>
      <c r="G284" s="32">
        <v>1.1000000000000001</v>
      </c>
    </row>
    <row r="285" spans="1:7" ht="10.5" customHeight="1" x14ac:dyDescent="0.25">
      <c r="A285" s="34" t="s">
        <v>370</v>
      </c>
      <c r="B285" s="32">
        <v>78.099999999999994</v>
      </c>
      <c r="C285" s="32">
        <v>43.6</v>
      </c>
      <c r="D285" s="32">
        <v>4.9000000000000004</v>
      </c>
      <c r="E285" s="32">
        <v>7</v>
      </c>
      <c r="F285" s="32">
        <v>17.2</v>
      </c>
      <c r="G285" s="32">
        <v>5.4</v>
      </c>
    </row>
    <row r="286" spans="1:7" ht="10.5" customHeight="1" x14ac:dyDescent="0.25">
      <c r="A286" s="49"/>
      <c r="B286" s="32"/>
      <c r="C286" s="32"/>
      <c r="D286" s="32"/>
      <c r="E286" s="32"/>
      <c r="F286" s="32"/>
      <c r="G286" s="32"/>
    </row>
    <row r="287" spans="1:7" ht="10.5" customHeight="1" x14ac:dyDescent="0.25">
      <c r="A287" s="46" t="s">
        <v>430</v>
      </c>
      <c r="B287" s="32"/>
      <c r="C287" s="32"/>
      <c r="D287" s="32"/>
      <c r="E287" s="32"/>
      <c r="F287" s="32"/>
      <c r="G287" s="32"/>
    </row>
    <row r="288" spans="1:7" ht="10.5" customHeight="1" x14ac:dyDescent="0.25">
      <c r="A288" s="34" t="s">
        <v>376</v>
      </c>
      <c r="B288" s="32">
        <v>68.099999999999994</v>
      </c>
      <c r="C288" s="32">
        <v>47</v>
      </c>
      <c r="D288" s="32">
        <v>3.9</v>
      </c>
      <c r="E288" s="32">
        <v>4.3</v>
      </c>
      <c r="F288" s="32">
        <v>9.1999999999999993</v>
      </c>
      <c r="G288" s="32">
        <v>3.7</v>
      </c>
    </row>
    <row r="289" spans="1:9" ht="10.5" customHeight="1" x14ac:dyDescent="0.25">
      <c r="A289" s="34" t="s">
        <v>377</v>
      </c>
      <c r="B289" s="32">
        <v>44.7</v>
      </c>
      <c r="C289" s="32">
        <v>24.4</v>
      </c>
      <c r="D289" s="32">
        <v>2.8</v>
      </c>
      <c r="E289" s="32">
        <v>4.5999999999999996</v>
      </c>
      <c r="F289" s="32">
        <v>9.8000000000000007</v>
      </c>
      <c r="G289" s="32">
        <v>3.2</v>
      </c>
    </row>
    <row r="290" spans="1:9" ht="10.5" customHeight="1" x14ac:dyDescent="0.25">
      <c r="A290" s="34" t="s">
        <v>431</v>
      </c>
      <c r="B290" s="32">
        <v>0.8</v>
      </c>
      <c r="C290" s="32">
        <v>0.4</v>
      </c>
      <c r="D290" s="32" t="s">
        <v>300</v>
      </c>
      <c r="E290" s="32">
        <v>0.1</v>
      </c>
      <c r="F290" s="32">
        <v>0.2</v>
      </c>
      <c r="G290" s="32" t="s">
        <v>300</v>
      </c>
    </row>
    <row r="291" spans="1:9" ht="10.5" customHeight="1" x14ac:dyDescent="0.25">
      <c r="A291" s="49"/>
      <c r="B291" s="32"/>
      <c r="C291" s="32"/>
      <c r="D291" s="32"/>
      <c r="E291" s="32"/>
      <c r="F291" s="32"/>
      <c r="G291" s="32"/>
    </row>
    <row r="292" spans="1:9" ht="10.5" customHeight="1" x14ac:dyDescent="0.25">
      <c r="A292" s="50" t="s">
        <v>432</v>
      </c>
      <c r="B292" s="32"/>
      <c r="C292" s="32"/>
      <c r="D292" s="32"/>
      <c r="E292" s="32"/>
      <c r="F292" s="32"/>
      <c r="G292" s="32"/>
    </row>
    <row r="293" spans="1:9" ht="10.5" customHeight="1" x14ac:dyDescent="0.25">
      <c r="A293" s="34" t="s">
        <v>376</v>
      </c>
      <c r="B293" s="32">
        <v>4.5999999999999996</v>
      </c>
      <c r="C293" s="32">
        <v>3.6</v>
      </c>
      <c r="D293" s="32">
        <v>0.3</v>
      </c>
      <c r="E293" s="32">
        <v>0.1</v>
      </c>
      <c r="F293" s="32">
        <v>0.4</v>
      </c>
      <c r="G293" s="32">
        <v>0.2</v>
      </c>
    </row>
    <row r="294" spans="1:9" ht="10.5" customHeight="1" x14ac:dyDescent="0.25">
      <c r="A294" s="34" t="s">
        <v>377</v>
      </c>
      <c r="B294" s="32">
        <v>109</v>
      </c>
      <c r="C294" s="32">
        <v>68.2</v>
      </c>
      <c r="D294" s="32">
        <v>6.5</v>
      </c>
      <c r="E294" s="32">
        <v>8.9</v>
      </c>
      <c r="F294" s="32">
        <v>18.7</v>
      </c>
      <c r="G294" s="32">
        <v>6.7</v>
      </c>
    </row>
    <row r="295" spans="1:9" ht="10.5" customHeight="1" x14ac:dyDescent="0.25">
      <c r="A295" s="49"/>
      <c r="B295" s="32"/>
      <c r="C295" s="32"/>
      <c r="D295" s="32"/>
      <c r="E295" s="32"/>
      <c r="F295" s="32"/>
      <c r="G295" s="32"/>
    </row>
    <row r="296" spans="1:9" ht="10.5" customHeight="1" x14ac:dyDescent="0.25">
      <c r="A296" s="50" t="s">
        <v>433</v>
      </c>
      <c r="B296" s="32"/>
      <c r="C296" s="32"/>
      <c r="D296" s="32"/>
      <c r="E296" s="32"/>
      <c r="F296" s="32"/>
      <c r="G296" s="32"/>
    </row>
    <row r="297" spans="1:9" ht="10.5" customHeight="1" x14ac:dyDescent="0.25">
      <c r="A297" s="50" t="s">
        <v>434</v>
      </c>
      <c r="B297" s="32"/>
      <c r="C297" s="32"/>
      <c r="D297" s="32"/>
      <c r="E297" s="32"/>
      <c r="F297" s="32"/>
      <c r="G297" s="32"/>
    </row>
    <row r="298" spans="1:9" ht="10.5" customHeight="1" x14ac:dyDescent="0.25">
      <c r="A298" s="34" t="s">
        <v>376</v>
      </c>
      <c r="B298" s="32">
        <v>49.6</v>
      </c>
      <c r="C298" s="32">
        <v>41.1</v>
      </c>
      <c r="D298" s="32">
        <v>2.8</v>
      </c>
      <c r="E298" s="32">
        <v>1.4</v>
      </c>
      <c r="F298" s="32">
        <v>1.5</v>
      </c>
      <c r="G298" s="32">
        <v>2.7</v>
      </c>
    </row>
    <row r="299" spans="1:9" ht="10.5" customHeight="1" x14ac:dyDescent="0.25">
      <c r="A299" s="34" t="s">
        <v>377</v>
      </c>
      <c r="B299" s="32">
        <v>52.3</v>
      </c>
      <c r="C299" s="32">
        <v>27.7</v>
      </c>
      <c r="D299" s="32">
        <v>3.2</v>
      </c>
      <c r="E299" s="32">
        <v>5.4</v>
      </c>
      <c r="F299" s="32">
        <v>12.4</v>
      </c>
      <c r="G299" s="32">
        <v>3.7</v>
      </c>
    </row>
    <row r="300" spans="1:9" ht="10.5" customHeight="1" x14ac:dyDescent="0.25">
      <c r="A300" s="34" t="s">
        <v>431</v>
      </c>
      <c r="B300" s="32">
        <v>0.5</v>
      </c>
      <c r="C300" s="32">
        <v>0.3</v>
      </c>
      <c r="D300" s="32" t="s">
        <v>300</v>
      </c>
      <c r="E300" s="32" t="s">
        <v>300</v>
      </c>
      <c r="F300" s="32">
        <v>0.1</v>
      </c>
      <c r="G300" s="32" t="s">
        <v>300</v>
      </c>
    </row>
    <row r="301" spans="1:9" ht="10.5" customHeight="1" x14ac:dyDescent="0.25">
      <c r="A301" s="34" t="s">
        <v>435</v>
      </c>
      <c r="B301" s="32">
        <v>11.2</v>
      </c>
      <c r="C301" s="32">
        <v>2.7</v>
      </c>
      <c r="D301" s="32">
        <v>0.7</v>
      </c>
      <c r="E301" s="32">
        <v>2.2000000000000002</v>
      </c>
      <c r="F301" s="32">
        <v>5</v>
      </c>
      <c r="G301" s="32">
        <v>0.6</v>
      </c>
    </row>
    <row r="302" spans="1:9" ht="10.5" customHeight="1" x14ac:dyDescent="0.25">
      <c r="A302" s="53"/>
      <c r="B302" s="54"/>
      <c r="C302" s="54"/>
      <c r="D302" s="54"/>
      <c r="E302" s="54"/>
      <c r="F302" s="54"/>
      <c r="G302" s="54"/>
    </row>
    <row r="303" spans="1:9" ht="10.5" customHeight="1" x14ac:dyDescent="0.25">
      <c r="B303" s="32"/>
      <c r="C303" s="32"/>
      <c r="D303" s="32"/>
      <c r="E303" s="32"/>
      <c r="F303" s="32"/>
      <c r="G303" s="32"/>
    </row>
    <row r="304" spans="1:9" ht="10.5" customHeight="1" x14ac:dyDescent="0.25">
      <c r="A304" s="58" t="s">
        <v>436</v>
      </c>
      <c r="B304" s="58"/>
      <c r="C304" s="58"/>
      <c r="D304" s="58"/>
      <c r="E304" s="58"/>
      <c r="F304" s="58"/>
      <c r="G304" s="58"/>
      <c r="H304" s="55"/>
      <c r="I304" s="55"/>
    </row>
    <row r="305" spans="1:9" ht="10.5" customHeight="1" x14ac:dyDescent="0.25">
      <c r="A305" s="58"/>
      <c r="B305" s="58"/>
      <c r="C305" s="58"/>
      <c r="D305" s="58"/>
      <c r="E305" s="58"/>
      <c r="F305" s="58"/>
      <c r="G305" s="58"/>
      <c r="H305" s="55"/>
      <c r="I305" s="55"/>
    </row>
    <row r="306" spans="1:9" ht="10.5" customHeight="1" x14ac:dyDescent="0.25">
      <c r="A306" s="58"/>
      <c r="B306" s="58"/>
      <c r="C306" s="58"/>
      <c r="D306" s="58"/>
      <c r="E306" s="58"/>
      <c r="F306" s="58"/>
      <c r="G306" s="58"/>
      <c r="H306" s="55"/>
      <c r="I306" s="55"/>
    </row>
    <row r="307" spans="1:9" ht="10.5" customHeight="1" x14ac:dyDescent="0.25">
      <c r="A307" s="58"/>
      <c r="B307" s="58"/>
      <c r="C307" s="58"/>
      <c r="D307" s="58"/>
      <c r="E307" s="58"/>
      <c r="F307" s="58"/>
      <c r="G307" s="58"/>
      <c r="H307" s="55"/>
      <c r="I307" s="55"/>
    </row>
    <row r="308" spans="1:9" ht="10.5" customHeight="1" x14ac:dyDescent="0.25">
      <c r="A308" s="58"/>
      <c r="B308" s="58"/>
      <c r="C308" s="58"/>
      <c r="D308" s="58"/>
      <c r="E308" s="58"/>
      <c r="F308" s="58"/>
      <c r="G308" s="58"/>
      <c r="H308" s="55"/>
      <c r="I308" s="55"/>
    </row>
    <row r="309" spans="1:9" ht="10.5" customHeight="1" x14ac:dyDescent="0.25">
      <c r="A309" s="58"/>
      <c r="B309" s="58"/>
      <c r="C309" s="58"/>
      <c r="D309" s="58"/>
      <c r="E309" s="58"/>
      <c r="F309" s="58"/>
      <c r="G309" s="58"/>
      <c r="H309" s="55"/>
      <c r="I309" s="55"/>
    </row>
    <row r="310" spans="1:9" ht="10.5" customHeight="1" x14ac:dyDescent="0.25">
      <c r="A310" s="58"/>
      <c r="B310" s="58"/>
      <c r="C310" s="58"/>
      <c r="D310" s="58"/>
      <c r="E310" s="58"/>
      <c r="F310" s="58"/>
      <c r="G310" s="58"/>
      <c r="H310" s="55"/>
      <c r="I310" s="55"/>
    </row>
    <row r="311" spans="1:9" ht="10.5" customHeight="1" x14ac:dyDescent="0.25">
      <c r="A311" s="58"/>
      <c r="B311" s="58"/>
      <c r="C311" s="58"/>
      <c r="D311" s="58"/>
      <c r="E311" s="58"/>
      <c r="F311" s="58"/>
      <c r="G311" s="58"/>
      <c r="H311" s="55"/>
      <c r="I311" s="55"/>
    </row>
    <row r="312" spans="1:9" ht="10.5" customHeight="1" x14ac:dyDescent="0.25">
      <c r="A312" s="58"/>
      <c r="B312" s="58"/>
      <c r="C312" s="58"/>
      <c r="D312" s="58"/>
      <c r="E312" s="58"/>
      <c r="F312" s="58"/>
      <c r="G312" s="58"/>
      <c r="H312" s="55"/>
      <c r="I312" s="55"/>
    </row>
    <row r="313" spans="1:9" ht="10.5" customHeight="1" x14ac:dyDescent="0.25">
      <c r="A313" s="58"/>
      <c r="B313" s="58"/>
      <c r="C313" s="58"/>
      <c r="D313" s="58"/>
      <c r="E313" s="58"/>
      <c r="F313" s="58"/>
      <c r="G313" s="58"/>
      <c r="H313" s="55"/>
      <c r="I313" s="55"/>
    </row>
    <row r="314" spans="1:9" ht="10.5" customHeight="1" x14ac:dyDescent="0.25">
      <c r="A314" s="58"/>
      <c r="B314" s="58"/>
      <c r="C314" s="58"/>
      <c r="D314" s="58"/>
      <c r="E314" s="58"/>
      <c r="F314" s="58"/>
      <c r="G314" s="58"/>
      <c r="H314" s="55"/>
      <c r="I314" s="55"/>
    </row>
    <row r="315" spans="1:9" ht="10.5" customHeight="1" x14ac:dyDescent="0.25">
      <c r="A315" s="58"/>
      <c r="B315" s="58"/>
      <c r="C315" s="58"/>
      <c r="D315" s="58"/>
      <c r="E315" s="58"/>
      <c r="F315" s="58"/>
      <c r="G315" s="58"/>
      <c r="H315" s="55"/>
      <c r="I315" s="55"/>
    </row>
    <row r="316" spans="1:9" ht="10.5" customHeight="1" x14ac:dyDescent="0.25">
      <c r="A316" s="58"/>
      <c r="B316" s="58"/>
      <c r="C316" s="58"/>
      <c r="D316" s="58"/>
      <c r="E316" s="58"/>
      <c r="F316" s="58"/>
      <c r="G316" s="58"/>
      <c r="H316" s="55"/>
      <c r="I316" s="55"/>
    </row>
    <row r="317" spans="1:9" ht="10.5" customHeight="1" x14ac:dyDescent="0.25">
      <c r="A317" s="58"/>
      <c r="B317" s="58"/>
      <c r="C317" s="58"/>
      <c r="D317" s="58"/>
      <c r="E317" s="58"/>
      <c r="F317" s="58"/>
      <c r="G317" s="58"/>
      <c r="H317" s="55"/>
      <c r="I317" s="55"/>
    </row>
    <row r="318" spans="1:9" x14ac:dyDescent="0.25">
      <c r="A318" s="2"/>
      <c r="B318" s="2"/>
      <c r="C318" s="2"/>
      <c r="D318" s="2"/>
      <c r="E318" s="2"/>
      <c r="F318" s="2"/>
      <c r="G318" s="2"/>
      <c r="H318" s="55"/>
      <c r="I318" s="55"/>
    </row>
    <row r="319" spans="1:9" x14ac:dyDescent="0.25">
      <c r="A319" s="2"/>
      <c r="B319" s="2"/>
      <c r="C319" s="2"/>
      <c r="D319" s="2"/>
      <c r="E319" s="2"/>
      <c r="F319" s="2"/>
      <c r="G319" s="2"/>
      <c r="H319" s="55"/>
      <c r="I319" s="55"/>
    </row>
    <row r="320" spans="1:9" x14ac:dyDescent="0.25">
      <c r="A320" s="2"/>
      <c r="B320" s="2"/>
      <c r="C320" s="2"/>
      <c r="D320" s="2"/>
      <c r="E320" s="2"/>
      <c r="F320" s="2"/>
      <c r="G320" s="2"/>
      <c r="H320" s="55"/>
      <c r="I320" s="55"/>
    </row>
  </sheetData>
  <mergeCells count="9">
    <mergeCell ref="A304:G317"/>
    <mergeCell ref="C5:G6"/>
    <mergeCell ref="C7:D8"/>
    <mergeCell ref="E7:F8"/>
    <mergeCell ref="B8:B10"/>
    <mergeCell ref="A9:A10"/>
    <mergeCell ref="E9:E10"/>
    <mergeCell ref="F9:F10"/>
    <mergeCell ref="G9: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2"/>
  <sheetViews>
    <sheetView workbookViewId="0"/>
  </sheetViews>
  <sheetFormatPr defaultRowHeight="15" x14ac:dyDescent="0.25"/>
  <cols>
    <col min="1" max="1" width="23.37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236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237</v>
      </c>
      <c r="B3" s="12">
        <f>'AEO Table 22'!C103*10^3*'RECS HC2.1'!$B$32/SUM('RECS HC2.1'!$B$32:$B$33)</f>
        <v>0</v>
      </c>
      <c r="C3" s="12">
        <f>'AEO Table 22'!D103*10^3*'RECS HC2.1'!$B$32/SUM('RECS HC2.1'!$B$32:$B$33)</f>
        <v>0</v>
      </c>
      <c r="D3" s="12">
        <f>'AEO Table 22'!E103*10^3*'RECS HC2.1'!$B$32/SUM('RECS HC2.1'!$B$32:$B$33)</f>
        <v>0</v>
      </c>
      <c r="E3" s="12">
        <f>'AEO Table 22'!F103*10^3*'RECS HC2.1'!$B$32/SUM('RECS HC2.1'!$B$32:$B$33)</f>
        <v>0</v>
      </c>
      <c r="F3" s="12">
        <f>'AEO Table 22'!G103*10^3*'RECS HC2.1'!$B$32/SUM('RECS HC2.1'!$B$32:$B$33)</f>
        <v>0</v>
      </c>
      <c r="G3" s="12">
        <f>'AEO Table 22'!H103*10^3*'RECS HC2.1'!$B$32/SUM('RECS HC2.1'!$B$32:$B$33)</f>
        <v>0</v>
      </c>
      <c r="H3" s="12">
        <f>'AEO Table 22'!I103*10^3*'RECS HC2.1'!$B$32/SUM('RECS HC2.1'!$B$32:$B$33)</f>
        <v>0</v>
      </c>
      <c r="I3" s="12">
        <f>'AEO Table 22'!J103*10^3*'RECS HC2.1'!$B$32/SUM('RECS HC2.1'!$B$32:$B$33)</f>
        <v>0</v>
      </c>
      <c r="J3" s="12">
        <f>'AEO Table 22'!K103*10^3*'RECS HC2.1'!$B$32/SUM('RECS HC2.1'!$B$32:$B$33)</f>
        <v>0</v>
      </c>
      <c r="K3" s="12">
        <f>'AEO Table 22'!L103*10^3*'RECS HC2.1'!$B$32/SUM('RECS HC2.1'!$B$32:$B$33)</f>
        <v>0</v>
      </c>
      <c r="L3" s="12">
        <f>'AEO Table 22'!M103*10^3*'RECS HC2.1'!$B$32/SUM('RECS HC2.1'!$B$32:$B$33)</f>
        <v>0</v>
      </c>
      <c r="M3" s="12">
        <f>'AEO Table 22'!N103*10^3*'RECS HC2.1'!$B$32/SUM('RECS HC2.1'!$B$32:$B$33)</f>
        <v>0</v>
      </c>
      <c r="N3" s="12">
        <f>'AEO Table 22'!O103*10^3*'RECS HC2.1'!$B$32/SUM('RECS HC2.1'!$B$32:$B$33)</f>
        <v>0.45135739436619721</v>
      </c>
      <c r="O3" s="12">
        <f>'AEO Table 22'!P103*10^3*'RECS HC2.1'!$B$32/SUM('RECS HC2.1'!$B$32:$B$33)</f>
        <v>1.9178811619718308</v>
      </c>
      <c r="P3" s="12">
        <f>'AEO Table 22'!Q103*10^3*'RECS HC2.1'!$B$32/SUM('RECS HC2.1'!$B$32:$B$33)</f>
        <v>5.6419674295774653</v>
      </c>
      <c r="Q3" s="12">
        <f>'AEO Table 22'!R103*10^3*'RECS HC2.1'!$B$32/SUM('RECS HC2.1'!$B$32:$B$33)</f>
        <v>13.653173415492958</v>
      </c>
      <c r="R3" s="12">
        <f>'AEO Table 22'!S103*10^3*'RECS HC2.1'!$B$32/SUM('RECS HC2.1'!$B$32:$B$33)</f>
        <v>27.532801056338027</v>
      </c>
      <c r="S3" s="12">
        <f>'AEO Table 22'!T103*10^3*'RECS HC2.1'!$B$32/SUM('RECS HC2.1'!$B$32:$B$33)</f>
        <v>53.599078345070417</v>
      </c>
      <c r="T3" s="12">
        <f>'AEO Table 22'!U103*10^3*'RECS HC2.1'!$B$32/SUM('RECS HC2.1'!$B$32:$B$33)</f>
        <v>100.765150528169</v>
      </c>
      <c r="U3" s="12">
        <f>'AEO Table 22'!V103*10^3*'RECS HC2.1'!$B$32/SUM('RECS HC2.1'!$B$32:$B$33)</f>
        <v>187.08763996478874</v>
      </c>
      <c r="V3" s="12">
        <f>'AEO Table 22'!W103*10^3*'RECS HC2.1'!$B$32/SUM('RECS HC2.1'!$B$32:$B$33)</f>
        <v>345.73976408450704</v>
      </c>
      <c r="W3" s="12">
        <f>'AEO Table 22'!X103*10^3*'RECS HC2.1'!$B$32/SUM('RECS HC2.1'!$B$32:$B$33)</f>
        <v>639.91155809859151</v>
      </c>
      <c r="X3" s="12">
        <f>'AEO Table 22'!Y103*10^3*'RECS HC2.1'!$B$32/SUM('RECS HC2.1'!$B$32:$B$33)</f>
        <v>936.00278433098595</v>
      </c>
      <c r="Y3" s="12">
        <f>'AEO Table 22'!Z103*10^3*'RECS HC2.1'!$B$32/SUM('RECS HC2.1'!$B$32:$B$33)</f>
        <v>1234.2367948943661</v>
      </c>
      <c r="Z3" s="12">
        <f>'AEO Table 22'!AA103*10^3*'RECS HC2.1'!$B$32/SUM('RECS HC2.1'!$B$32:$B$33)</f>
        <v>1534.7283679577465</v>
      </c>
      <c r="AA3" s="12">
        <f>'AEO Table 22'!AB103*10^3*'RECS HC2.1'!$B$32/SUM('RECS HC2.1'!$B$32:$B$33)</f>
        <v>1835.6705228873241</v>
      </c>
      <c r="AB3" s="12">
        <f>'AEO Table 22'!AC103*10^3*'RECS HC2.1'!$B$32/SUM('RECS HC2.1'!$B$32:$B$33)</f>
        <v>2139.9986338028166</v>
      </c>
      <c r="AC3" s="12">
        <f t="shared" ref="AC3:AL12" si="1">TREND($S3:$AB3,$S$1:$AB$1,AC$1)</f>
        <v>2254.8313482981175</v>
      </c>
      <c r="AD3" s="12">
        <f t="shared" si="1"/>
        <v>2501.0235880815308</v>
      </c>
      <c r="AE3" s="12">
        <f t="shared" si="1"/>
        <v>2747.2158278648858</v>
      </c>
      <c r="AF3" s="12">
        <f t="shared" si="1"/>
        <v>2993.408067648299</v>
      </c>
      <c r="AG3" s="12">
        <f t="shared" si="1"/>
        <v>3239.6003074317123</v>
      </c>
      <c r="AH3" s="12">
        <f t="shared" si="1"/>
        <v>3485.7925472151255</v>
      </c>
      <c r="AI3" s="12">
        <f t="shared" si="1"/>
        <v>3731.9847869984806</v>
      </c>
      <c r="AJ3" s="12">
        <f t="shared" si="1"/>
        <v>3978.1770267818938</v>
      </c>
      <c r="AK3" s="12">
        <f t="shared" si="1"/>
        <v>4224.369266565307</v>
      </c>
      <c r="AL3" s="12">
        <f t="shared" si="1"/>
        <v>4470.5615063486621</v>
      </c>
    </row>
    <row r="4" spans="1:38" x14ac:dyDescent="0.25">
      <c r="A4" t="s">
        <v>238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240</v>
      </c>
      <c r="B6" s="12">
        <f>'AEO Table 22'!C105*10^3*'RECS HC2.1'!$B$32/SUM('RECS HC2.1'!$B$32:$B$33)</f>
        <v>813147.91209947178</v>
      </c>
      <c r="C6" s="12">
        <f>'AEO Table 22'!D105*10^3*'RECS HC2.1'!$B$32/SUM('RECS HC2.1'!$B$32:$B$33)</f>
        <v>1520462.3574480633</v>
      </c>
      <c r="D6" s="12">
        <f>'AEO Table 22'!E105*10^3*'RECS HC2.1'!$B$32/SUM('RECS HC2.1'!$B$32:$B$33)</f>
        <v>2266137.993465669</v>
      </c>
      <c r="E6" s="12">
        <f>'AEO Table 22'!F105*10^3*'RECS HC2.1'!$B$32/SUM('RECS HC2.1'!$B$32:$B$33)</f>
        <v>2266137.993465669</v>
      </c>
      <c r="F6" s="12">
        <f>'AEO Table 22'!G105*10^3*'RECS HC2.1'!$B$32/SUM('RECS HC2.1'!$B$32:$B$33)</f>
        <v>2266137.993465669</v>
      </c>
      <c r="G6" s="12">
        <f>'AEO Table 22'!H105*10^3*'RECS HC2.1'!$B$32/SUM('RECS HC2.1'!$B$32:$B$33)</f>
        <v>2266137.993465669</v>
      </c>
      <c r="H6" s="12">
        <f>'AEO Table 22'!I105*10^3*'RECS HC2.1'!$B$32/SUM('RECS HC2.1'!$B$32:$B$33)</f>
        <v>2266138.3719234155</v>
      </c>
      <c r="I6" s="12">
        <f>'AEO Table 22'!J105*10^3*'RECS HC2.1'!$B$32/SUM('RECS HC2.1'!$B$32:$B$33)</f>
        <v>2266139.6973010567</v>
      </c>
      <c r="J6" s="12">
        <f>'AEO Table 22'!K105*10^3*'RECS HC2.1'!$B$32/SUM('RECS HC2.1'!$B$32:$B$33)</f>
        <v>2266144.9988116198</v>
      </c>
      <c r="K6" s="12">
        <f>'AEO Table 22'!L105*10^3*'RECS HC2.1'!$B$32/SUM('RECS HC2.1'!$B$32:$B$33)</f>
        <v>2269438.5327790491</v>
      </c>
      <c r="L6" s="12">
        <f>'AEO Table 22'!M105*10^3*'RECS HC2.1'!$B$32/SUM('RECS HC2.1'!$B$32:$B$33)</f>
        <v>2275163.1645316901</v>
      </c>
      <c r="M6" s="12">
        <f>'AEO Table 22'!N105*10^3*'RECS HC2.1'!$B$32/SUM('RECS HC2.1'!$B$32:$B$33)</f>
        <v>2283898.4594542258</v>
      </c>
      <c r="N6" s="12">
        <f>'AEO Table 22'!O105*10^3*'RECS HC2.1'!$B$32/SUM('RECS HC2.1'!$B$32:$B$33)</f>
        <v>2294656.0728151407</v>
      </c>
      <c r="O6" s="12">
        <f>'AEO Table 22'!P105*10^3*'RECS HC2.1'!$B$32/SUM('RECS HC2.1'!$B$32:$B$33)</f>
        <v>2307107.3140616193</v>
      </c>
      <c r="P6" s="12">
        <f>'AEO Table 22'!Q105*10^3*'RECS HC2.1'!$B$32/SUM('RECS HC2.1'!$B$32:$B$33)</f>
        <v>2320396.1862218305</v>
      </c>
      <c r="Q6" s="12">
        <f>'AEO Table 22'!R105*10^3*'RECS HC2.1'!$B$32/SUM('RECS HC2.1'!$B$32:$B$33)</f>
        <v>2334485.5787218316</v>
      </c>
      <c r="R6" s="12">
        <f>'AEO Table 22'!S105*10^3*'RECS HC2.1'!$B$32/SUM('RECS HC2.1'!$B$32:$B$33)</f>
        <v>2349327.401059859</v>
      </c>
      <c r="S6" s="12">
        <f>'AEO Table 22'!T105*10^3*'RECS HC2.1'!$B$32/SUM('RECS HC2.1'!$B$32:$B$33)</f>
        <v>2364364.0515845064</v>
      </c>
      <c r="T6" s="12">
        <f>'AEO Table 22'!U105*10^3*'RECS HC2.1'!$B$32/SUM('RECS HC2.1'!$B$32:$B$33)</f>
        <v>2379359.6154022887</v>
      </c>
      <c r="U6" s="12">
        <f>'AEO Table 22'!V105*10^3*'RECS HC2.1'!$B$32/SUM('RECS HC2.1'!$B$32:$B$33)</f>
        <v>2394866.3918785211</v>
      </c>
      <c r="V6" s="12">
        <f>'AEO Table 22'!W105*10^3*'RECS HC2.1'!$B$32/SUM('RECS HC2.1'!$B$32:$B$33)</f>
        <v>2410979.807427817</v>
      </c>
      <c r="W6" s="12">
        <f>'AEO Table 22'!X105*10^3*'RECS HC2.1'!$B$32/SUM('RECS HC2.1'!$B$32:$B$33)</f>
        <v>2427814.7898961264</v>
      </c>
      <c r="X6" s="12">
        <f>'AEO Table 22'!Y105*10^3*'RECS HC2.1'!$B$32/SUM('RECS HC2.1'!$B$32:$B$33)</f>
        <v>2444765.0786681343</v>
      </c>
      <c r="Y6" s="12">
        <f>'AEO Table 22'!Z105*10^3*'RECS HC2.1'!$B$32/SUM('RECS HC2.1'!$B$32:$B$33)</f>
        <v>2461704.7644190141</v>
      </c>
      <c r="Z6" s="12">
        <f>'AEO Table 22'!AA105*10^3*'RECS HC2.1'!$B$32/SUM('RECS HC2.1'!$B$32:$B$33)</f>
        <v>2478711.4767429582</v>
      </c>
      <c r="AA6" s="12">
        <f>'AEO Table 22'!AB105*10^3*'RECS HC2.1'!$B$32/SUM('RECS HC2.1'!$B$32:$B$33)</f>
        <v>2495721.0282755275</v>
      </c>
      <c r="AB6" s="12">
        <f>'AEO Table 22'!AC105*10^3*'RECS HC2.1'!$B$32/SUM('RECS HC2.1'!$B$32:$B$33)</f>
        <v>2512626.444212148</v>
      </c>
      <c r="AC6">
        <f t="shared" si="1"/>
        <v>2528332.7451116741</v>
      </c>
      <c r="AD6">
        <f t="shared" si="1"/>
        <v>2544922.0906136706</v>
      </c>
      <c r="AE6">
        <f t="shared" si="1"/>
        <v>2561511.4361156672</v>
      </c>
      <c r="AF6">
        <f t="shared" si="1"/>
        <v>2578100.7816176638</v>
      </c>
      <c r="AG6">
        <f t="shared" si="1"/>
        <v>2594690.1271196529</v>
      </c>
      <c r="AH6">
        <f t="shared" si="1"/>
        <v>2611279.4726216495</v>
      </c>
      <c r="AI6">
        <f t="shared" si="1"/>
        <v>2627868.8181236461</v>
      </c>
      <c r="AJ6">
        <f t="shared" si="1"/>
        <v>2644458.1636256427</v>
      </c>
      <c r="AK6">
        <f t="shared" si="1"/>
        <v>2661047.5091276392</v>
      </c>
      <c r="AL6">
        <f t="shared" si="1"/>
        <v>2677636.8546296358</v>
      </c>
    </row>
    <row r="7" spans="1:38" x14ac:dyDescent="0.25">
      <c r="A7" t="s">
        <v>241</v>
      </c>
      <c r="B7">
        <f>'AEO Table 22'!C104*10^3*'RECS HC2.1'!$B$32/SUM('RECS HC2.1'!$B$32:$B$33)</f>
        <v>4046756.3494903166</v>
      </c>
      <c r="C7">
        <f>'AEO Table 22'!D104*10^3*'RECS HC2.1'!$B$32/SUM('RECS HC2.1'!$B$32:$B$33)</f>
        <v>6142383.7967508808</v>
      </c>
      <c r="D7">
        <f>'AEO Table 22'!E104*10^3*'RECS HC2.1'!$B$32/SUM('RECS HC2.1'!$B$32:$B$33)</f>
        <v>8896273.7218987681</v>
      </c>
      <c r="E7">
        <f>'AEO Table 22'!F104*10^3*'RECS HC2.1'!$B$32/SUM('RECS HC2.1'!$B$32:$B$33)</f>
        <v>12181298.957980635</v>
      </c>
      <c r="F7">
        <f>'AEO Table 22'!G104*10^3*'RECS HC2.1'!$B$32/SUM('RECS HC2.1'!$B$32:$B$33)</f>
        <v>15897303.525640845</v>
      </c>
      <c r="G7">
        <f>'AEO Table 22'!H104*10^3*'RECS HC2.1'!$B$32/SUM('RECS HC2.1'!$B$32:$B$33)</f>
        <v>19877445.867543135</v>
      </c>
      <c r="H7">
        <f>'AEO Table 22'!I104*10^3*'RECS HC2.1'!$B$32/SUM('RECS HC2.1'!$B$32:$B$33)</f>
        <v>24058180.388974473</v>
      </c>
      <c r="I7">
        <f>'AEO Table 22'!J104*10^3*'RECS HC2.1'!$B$32/SUM('RECS HC2.1'!$B$32:$B$33)</f>
        <v>28257235.24879225</v>
      </c>
      <c r="J7">
        <f>'AEO Table 22'!K104*10^3*'RECS HC2.1'!$B$32/SUM('RECS HC2.1'!$B$32:$B$33)</f>
        <v>31042571.932274651</v>
      </c>
      <c r="K7">
        <f>'AEO Table 22'!L104*10^3*'RECS HC2.1'!$B$32/SUM('RECS HC2.1'!$B$32:$B$33)</f>
        <v>32234379.992847715</v>
      </c>
      <c r="L7">
        <f>'AEO Table 22'!M104*10^3*'RECS HC2.1'!$B$32/SUM('RECS HC2.1'!$B$32:$B$33)</f>
        <v>33663387.585277289</v>
      </c>
      <c r="M7">
        <f>'AEO Table 22'!N104*10^3*'RECS HC2.1'!$B$32/SUM('RECS HC2.1'!$B$32:$B$33)</f>
        <v>35345323.390241198</v>
      </c>
      <c r="N7">
        <f>'AEO Table 22'!O104*10^3*'RECS HC2.1'!$B$32/SUM('RECS HC2.1'!$B$32:$B$33)</f>
        <v>37168408.351178698</v>
      </c>
      <c r="O7">
        <f>'AEO Table 22'!P104*10^3*'RECS HC2.1'!$B$32/SUM('RECS HC2.1'!$B$32:$B$33)</f>
        <v>39165423.680071294</v>
      </c>
      <c r="P7">
        <f>'AEO Table 22'!Q104*10^3*'RECS HC2.1'!$B$32/SUM('RECS HC2.1'!$B$32:$B$33)</f>
        <v>41267541.252694532</v>
      </c>
      <c r="Q7">
        <f>'AEO Table 22'!R104*10^3*'RECS HC2.1'!$B$32/SUM('RECS HC2.1'!$B$32:$B$33)</f>
        <v>43514531.122965671</v>
      </c>
      <c r="R7">
        <f>'AEO Table 22'!S104*10^3*'RECS HC2.1'!$B$32/SUM('RECS HC2.1'!$B$32:$B$33)</f>
        <v>45930358.928369716</v>
      </c>
      <c r="S7">
        <f>'AEO Table 22'!T104*10^3*'RECS HC2.1'!$B$32/SUM('RECS HC2.1'!$B$32:$B$33)</f>
        <v>48356429.158343308</v>
      </c>
      <c r="T7">
        <f>'AEO Table 22'!U104*10^3*'RECS HC2.1'!$B$32/SUM('RECS HC2.1'!$B$32:$B$33)</f>
        <v>50754704.579721831</v>
      </c>
      <c r="U7">
        <f>'AEO Table 22'!V104*10^3*'RECS HC2.1'!$B$32/SUM('RECS HC2.1'!$B$32:$B$33)</f>
        <v>53150168.711487681</v>
      </c>
      <c r="V7">
        <f>'AEO Table 22'!W104*10^3*'RECS HC2.1'!$B$32/SUM('RECS HC2.1'!$B$32:$B$33)</f>
        <v>55541521.938270248</v>
      </c>
      <c r="W7">
        <f>'AEO Table 22'!X104*10^3*'RECS HC2.1'!$B$32/SUM('RECS HC2.1'!$B$32:$B$33)</f>
        <v>57949161.256602116</v>
      </c>
      <c r="X7">
        <f>'AEO Table 22'!Y104*10^3*'RECS HC2.1'!$B$32/SUM('RECS HC2.1'!$B$32:$B$33)</f>
        <v>60363041.153169014</v>
      </c>
      <c r="Y7">
        <f>'AEO Table 22'!Z104*10^3*'RECS HC2.1'!$B$32/SUM('RECS HC2.1'!$B$32:$B$33)</f>
        <v>62796230.489769369</v>
      </c>
      <c r="Z7">
        <f>'AEO Table 22'!AA104*10^3*'RECS HC2.1'!$B$32/SUM('RECS HC2.1'!$B$32:$B$33)</f>
        <v>65235575.580435738</v>
      </c>
      <c r="AA7">
        <f>'AEO Table 22'!AB104*10^3*'RECS HC2.1'!$B$32/SUM('RECS HC2.1'!$B$32:$B$33)</f>
        <v>67673169.674295768</v>
      </c>
      <c r="AB7">
        <f>'AEO Table 22'!AC104*10^3*'RECS HC2.1'!$B$32/SUM('RECS HC2.1'!$B$32:$B$33)</f>
        <v>70125250.391612664</v>
      </c>
      <c r="AC7">
        <f t="shared" si="1"/>
        <v>72492981.515278816</v>
      </c>
      <c r="AD7">
        <f t="shared" si="1"/>
        <v>74910882.64653492</v>
      </c>
      <c r="AE7">
        <f t="shared" si="1"/>
        <v>77328783.777791023</v>
      </c>
      <c r="AF7">
        <f t="shared" si="1"/>
        <v>79746684.909047127</v>
      </c>
      <c r="AG7">
        <f t="shared" si="1"/>
        <v>82164586.04030323</v>
      </c>
      <c r="AH7">
        <f t="shared" si="1"/>
        <v>84582487.171559334</v>
      </c>
      <c r="AI7">
        <f t="shared" si="1"/>
        <v>87000388.302815437</v>
      </c>
      <c r="AJ7">
        <f t="shared" si="1"/>
        <v>89418289.434071541</v>
      </c>
      <c r="AK7">
        <f t="shared" si="1"/>
        <v>91836190.565327644</v>
      </c>
      <c r="AL7">
        <f t="shared" si="1"/>
        <v>94254091.696583748</v>
      </c>
    </row>
    <row r="8" spans="1:38" x14ac:dyDescent="0.25">
      <c r="A8" t="s">
        <v>242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f t="shared" si="1"/>
        <v>0</v>
      </c>
      <c r="AD11">
        <f t="shared" si="1"/>
        <v>0</v>
      </c>
      <c r="AE11">
        <f t="shared" si="1"/>
        <v>0</v>
      </c>
      <c r="AF11">
        <f t="shared" si="1"/>
        <v>0</v>
      </c>
      <c r="AG11">
        <f t="shared" si="1"/>
        <v>0</v>
      </c>
      <c r="AH11">
        <f t="shared" si="1"/>
        <v>0</v>
      </c>
      <c r="AI11">
        <f t="shared" si="1"/>
        <v>0</v>
      </c>
      <c r="AJ11">
        <f t="shared" si="1"/>
        <v>0</v>
      </c>
      <c r="AK11">
        <f t="shared" si="1"/>
        <v>0</v>
      </c>
      <c r="AL11">
        <f t="shared" si="1"/>
        <v>0</v>
      </c>
    </row>
    <row r="12" spans="1:38" x14ac:dyDescent="0.25">
      <c r="A12" t="s">
        <v>246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2"/>
  <sheetViews>
    <sheetView workbookViewId="0"/>
  </sheetViews>
  <sheetFormatPr defaultRowHeight="15" x14ac:dyDescent="0.25"/>
  <cols>
    <col min="1" max="1" width="23.37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236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237</v>
      </c>
      <c r="B3" s="12">
        <f>'AEO Table 22'!C103*10^3*'RECS HC2.1'!$B$33/SUM('RECS HC2.1'!$B$32:$B$33)</f>
        <v>0</v>
      </c>
      <c r="C3" s="12">
        <f>'AEO Table 22'!D103*10^3*'RECS HC2.1'!$B$33/SUM('RECS HC2.1'!$B$32:$B$33)</f>
        <v>0</v>
      </c>
      <c r="D3" s="12">
        <f>'AEO Table 22'!E103*10^3*'RECS HC2.1'!$B$33/SUM('RECS HC2.1'!$B$32:$B$33)</f>
        <v>0</v>
      </c>
      <c r="E3" s="12">
        <f>'AEO Table 22'!F103*10^3*'RECS HC2.1'!$B$33/SUM('RECS HC2.1'!$B$32:$B$33)</f>
        <v>0</v>
      </c>
      <c r="F3" s="12">
        <f>'AEO Table 22'!G103*10^3*'RECS HC2.1'!$B$33/SUM('RECS HC2.1'!$B$32:$B$33)</f>
        <v>0</v>
      </c>
      <c r="G3" s="12">
        <f>'AEO Table 22'!H103*10^3*'RECS HC2.1'!$B$33/SUM('RECS HC2.1'!$B$32:$B$33)</f>
        <v>0</v>
      </c>
      <c r="H3" s="12">
        <f>'AEO Table 22'!I103*10^3*'RECS HC2.1'!$B$33/SUM('RECS HC2.1'!$B$32:$B$33)</f>
        <v>0</v>
      </c>
      <c r="I3" s="12">
        <f>'AEO Table 22'!J103*10^3*'RECS HC2.1'!$B$33/SUM('RECS HC2.1'!$B$32:$B$33)</f>
        <v>0</v>
      </c>
      <c r="J3" s="12">
        <f>'AEO Table 22'!K103*10^3*'RECS HC2.1'!$B$33/SUM('RECS HC2.1'!$B$32:$B$33)</f>
        <v>0</v>
      </c>
      <c r="K3" s="12">
        <f>'AEO Table 22'!L103*10^3*'RECS HC2.1'!$B$33/SUM('RECS HC2.1'!$B$32:$B$33)</f>
        <v>0</v>
      </c>
      <c r="L3" s="12">
        <f>'AEO Table 22'!M103*10^3*'RECS HC2.1'!$B$33/SUM('RECS HC2.1'!$B$32:$B$33)</f>
        <v>0</v>
      </c>
      <c r="M3" s="12">
        <f>'AEO Table 22'!N103*10^3*'RECS HC2.1'!$B$33/SUM('RECS HC2.1'!$B$32:$B$33)</f>
        <v>0</v>
      </c>
      <c r="N3" s="12">
        <f>'AEO Table 22'!O103*10^3*'RECS HC2.1'!$B$33/SUM('RECS HC2.1'!$B$32:$B$33)</f>
        <v>0.13064260563380284</v>
      </c>
      <c r="O3" s="12">
        <f>'AEO Table 22'!P103*10^3*'RECS HC2.1'!$B$33/SUM('RECS HC2.1'!$B$32:$B$33)</f>
        <v>0.55511883802816897</v>
      </c>
      <c r="P3" s="12">
        <f>'AEO Table 22'!Q103*10^3*'RECS HC2.1'!$B$33/SUM('RECS HC2.1'!$B$32:$B$33)</f>
        <v>1.6330325704225355</v>
      </c>
      <c r="Q3" s="12">
        <f>'AEO Table 22'!R103*10^3*'RECS HC2.1'!$B$33/SUM('RECS HC2.1'!$B$32:$B$33)</f>
        <v>3.9518265845070424</v>
      </c>
      <c r="R3" s="12">
        <f>'AEO Table 22'!S103*10^3*'RECS HC2.1'!$B$33/SUM('RECS HC2.1'!$B$32:$B$33)</f>
        <v>7.9691989436619712</v>
      </c>
      <c r="S3" s="12">
        <f>'AEO Table 22'!T103*10^3*'RECS HC2.1'!$B$33/SUM('RECS HC2.1'!$B$32:$B$33)</f>
        <v>15.513921654929577</v>
      </c>
      <c r="T3" s="12">
        <f>'AEO Table 22'!U103*10^3*'RECS HC2.1'!$B$33/SUM('RECS HC2.1'!$B$32:$B$33)</f>
        <v>29.165849471830981</v>
      </c>
      <c r="U3" s="12">
        <f>'AEO Table 22'!V103*10^3*'RECS HC2.1'!$B$33/SUM('RECS HC2.1'!$B$32:$B$33)</f>
        <v>54.151360035211269</v>
      </c>
      <c r="V3" s="12">
        <f>'AEO Table 22'!W103*10^3*'RECS HC2.1'!$B$33/SUM('RECS HC2.1'!$B$32:$B$33)</f>
        <v>100.07223591549297</v>
      </c>
      <c r="W3" s="12">
        <f>'AEO Table 22'!X103*10^3*'RECS HC2.1'!$B$33/SUM('RECS HC2.1'!$B$32:$B$33)</f>
        <v>185.21844190140845</v>
      </c>
      <c r="X3" s="12">
        <f>'AEO Table 22'!Y103*10^3*'RECS HC2.1'!$B$33/SUM('RECS HC2.1'!$B$32:$B$33)</f>
        <v>270.92021566901406</v>
      </c>
      <c r="Y3" s="12">
        <f>'AEO Table 22'!Z103*10^3*'RECS HC2.1'!$B$33/SUM('RECS HC2.1'!$B$32:$B$33)</f>
        <v>357.24220510563384</v>
      </c>
      <c r="Z3" s="12">
        <f>'AEO Table 22'!AA103*10^3*'RECS HC2.1'!$B$33/SUM('RECS HC2.1'!$B$32:$B$33)</f>
        <v>444.21763204225363</v>
      </c>
      <c r="AA3" s="12">
        <f>'AEO Table 22'!AB103*10^3*'RECS HC2.1'!$B$33/SUM('RECS HC2.1'!$B$32:$B$33)</f>
        <v>531.32347711267607</v>
      </c>
      <c r="AB3" s="12">
        <f>'AEO Table 22'!AC103*10^3*'RECS HC2.1'!$B$33/SUM('RECS HC2.1'!$B$32:$B$33)</f>
        <v>619.40936619718309</v>
      </c>
      <c r="AC3" s="12">
        <f t="shared" ref="AC3:AL12" si="1">TREND($S3:$AB3,$S$1:$AB$1,AC$1)</f>
        <v>652.64698503521504</v>
      </c>
      <c r="AD3" s="12">
        <f t="shared" si="1"/>
        <v>723.90580585788121</v>
      </c>
      <c r="AE3" s="12">
        <f t="shared" si="1"/>
        <v>795.16462668051827</v>
      </c>
      <c r="AF3" s="12">
        <f t="shared" si="1"/>
        <v>866.42344750318443</v>
      </c>
      <c r="AG3" s="12">
        <f t="shared" si="1"/>
        <v>937.6822683258506</v>
      </c>
      <c r="AH3" s="12">
        <f t="shared" si="1"/>
        <v>1008.9410891485168</v>
      </c>
      <c r="AI3" s="12">
        <f t="shared" si="1"/>
        <v>1080.1999099711829</v>
      </c>
      <c r="AJ3" s="12">
        <f t="shared" si="1"/>
        <v>1151.4587307938491</v>
      </c>
      <c r="AK3" s="12">
        <f t="shared" si="1"/>
        <v>1222.7175516165153</v>
      </c>
      <c r="AL3" s="12">
        <f t="shared" si="1"/>
        <v>1293.9763724391814</v>
      </c>
    </row>
    <row r="4" spans="1:38" x14ac:dyDescent="0.25">
      <c r="A4" t="s">
        <v>238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240</v>
      </c>
      <c r="B6" s="12">
        <f>'AEO Table 22'!C105*10^3*'RECS HC2.1'!$B$33/SUM('RECS HC2.1'!$B$32:$B$33)</f>
        <v>235360.63290052814</v>
      </c>
      <c r="C6" s="12">
        <f>'AEO Table 22'!D105*10^3*'RECS HC2.1'!$B$33/SUM('RECS HC2.1'!$B$32:$B$33)</f>
        <v>440088.42355193663</v>
      </c>
      <c r="D6" s="12">
        <f>'AEO Table 22'!E105*10^3*'RECS HC2.1'!$B$33/SUM('RECS HC2.1'!$B$32:$B$33)</f>
        <v>655919.6235343311</v>
      </c>
      <c r="E6" s="12">
        <f>'AEO Table 22'!F105*10^3*'RECS HC2.1'!$B$33/SUM('RECS HC2.1'!$B$32:$B$33)</f>
        <v>655919.6235343311</v>
      </c>
      <c r="F6" s="12">
        <f>'AEO Table 22'!G105*10^3*'RECS HC2.1'!$B$33/SUM('RECS HC2.1'!$B$32:$B$33)</f>
        <v>655919.6235343311</v>
      </c>
      <c r="G6" s="12">
        <f>'AEO Table 22'!H105*10^3*'RECS HC2.1'!$B$33/SUM('RECS HC2.1'!$B$32:$B$33)</f>
        <v>655919.6235343311</v>
      </c>
      <c r="H6" s="12">
        <f>'AEO Table 22'!I105*10^3*'RECS HC2.1'!$B$33/SUM('RECS HC2.1'!$B$32:$B$33)</f>
        <v>655919.73307658453</v>
      </c>
      <c r="I6" s="12">
        <f>'AEO Table 22'!J105*10^3*'RECS HC2.1'!$B$33/SUM('RECS HC2.1'!$B$32:$B$33)</f>
        <v>655920.11669894366</v>
      </c>
      <c r="J6" s="12">
        <f>'AEO Table 22'!K105*10^3*'RECS HC2.1'!$B$33/SUM('RECS HC2.1'!$B$32:$B$33)</f>
        <v>655921.65118838032</v>
      </c>
      <c r="K6" s="12">
        <f>'AEO Table 22'!L105*10^3*'RECS HC2.1'!$B$33/SUM('RECS HC2.1'!$B$32:$B$33)</f>
        <v>656874.94422095071</v>
      </c>
      <c r="L6" s="12">
        <f>'AEO Table 22'!M105*10^3*'RECS HC2.1'!$B$33/SUM('RECS HC2.1'!$B$32:$B$33)</f>
        <v>658531.9034683099</v>
      </c>
      <c r="M6" s="12">
        <f>'AEO Table 22'!N105*10^3*'RECS HC2.1'!$B$33/SUM('RECS HC2.1'!$B$32:$B$33)</f>
        <v>661060.28054577473</v>
      </c>
      <c r="N6" s="12">
        <f>'AEO Table 22'!O105*10^3*'RECS HC2.1'!$B$33/SUM('RECS HC2.1'!$B$32:$B$33)</f>
        <v>664174.00518485915</v>
      </c>
      <c r="O6" s="12">
        <f>'AEO Table 22'!P105*10^3*'RECS HC2.1'!$B$33/SUM('RECS HC2.1'!$B$32:$B$33)</f>
        <v>667777.93993838027</v>
      </c>
      <c r="P6" s="12">
        <f>'AEO Table 22'!Q105*10^3*'RECS HC2.1'!$B$33/SUM('RECS HC2.1'!$B$32:$B$33)</f>
        <v>671624.32177816902</v>
      </c>
      <c r="Q6" s="12">
        <f>'AEO Table 22'!R105*10^3*'RECS HC2.1'!$B$33/SUM('RECS HC2.1'!$B$32:$B$33)</f>
        <v>675702.40927816904</v>
      </c>
      <c r="R6" s="12">
        <f>'AEO Table 22'!S105*10^3*'RECS HC2.1'!$B$33/SUM('RECS HC2.1'!$B$32:$B$33)</f>
        <v>679998.28294014093</v>
      </c>
      <c r="S6" s="12">
        <f>'AEO Table 22'!T105*10^3*'RECS HC2.1'!$B$33/SUM('RECS HC2.1'!$B$32:$B$33)</f>
        <v>684350.54841549299</v>
      </c>
      <c r="T6" s="12">
        <f>'AEO Table 22'!U105*10^3*'RECS HC2.1'!$B$33/SUM('RECS HC2.1'!$B$32:$B$33)</f>
        <v>688690.92159771128</v>
      </c>
      <c r="U6" s="12">
        <f>'AEO Table 22'!V105*10^3*'RECS HC2.1'!$B$33/SUM('RECS HC2.1'!$B$32:$B$33)</f>
        <v>693179.26212147891</v>
      </c>
      <c r="V6" s="12">
        <f>'AEO Table 22'!W105*10^3*'RECS HC2.1'!$B$33/SUM('RECS HC2.1'!$B$32:$B$33)</f>
        <v>697843.19057218311</v>
      </c>
      <c r="W6" s="12">
        <f>'AEO Table 22'!X105*10^3*'RECS HC2.1'!$B$33/SUM('RECS HC2.1'!$B$32:$B$33)</f>
        <v>702715.97210387327</v>
      </c>
      <c r="X6" s="12">
        <f>'AEO Table 22'!Y105*10^3*'RECS HC2.1'!$B$33/SUM('RECS HC2.1'!$B$32:$B$33)</f>
        <v>707622.12833186623</v>
      </c>
      <c r="Y6" s="12">
        <f>'AEO Table 22'!Z105*10^3*'RECS HC2.1'!$B$33/SUM('RECS HC2.1'!$B$32:$B$33)</f>
        <v>712525.21558098588</v>
      </c>
      <c r="Z6" s="12">
        <f>'AEO Table 22'!AA105*10^3*'RECS HC2.1'!$B$33/SUM('RECS HC2.1'!$B$32:$B$33)</f>
        <v>717447.70325704233</v>
      </c>
      <c r="AA6" s="12">
        <f>'AEO Table 22'!AB105*10^3*'RECS HC2.1'!$B$33/SUM('RECS HC2.1'!$B$32:$B$33)</f>
        <v>722371.01272447186</v>
      </c>
      <c r="AB6" s="12">
        <f>'AEO Table 22'!AC105*10^3*'RECS HC2.1'!$B$33/SUM('RECS HC2.1'!$B$32:$B$33)</f>
        <v>727264.18078785215</v>
      </c>
      <c r="AC6">
        <f t="shared" si="1"/>
        <v>731810.27242165618</v>
      </c>
      <c r="AD6">
        <f t="shared" si="1"/>
        <v>736611.9558529947</v>
      </c>
      <c r="AE6">
        <f t="shared" si="1"/>
        <v>741413.63928433135</v>
      </c>
      <c r="AF6" s="12">
        <f t="shared" si="1"/>
        <v>746215.32271566987</v>
      </c>
      <c r="AG6">
        <f t="shared" si="1"/>
        <v>751017.00614700839</v>
      </c>
      <c r="AH6" s="12">
        <f t="shared" si="1"/>
        <v>755818.68957834691</v>
      </c>
      <c r="AI6" s="12">
        <f t="shared" si="1"/>
        <v>760620.37300968356</v>
      </c>
      <c r="AJ6" s="12">
        <f t="shared" si="1"/>
        <v>765422.05644102208</v>
      </c>
      <c r="AK6" s="12">
        <f t="shared" si="1"/>
        <v>770223.7398723606</v>
      </c>
      <c r="AL6" s="12">
        <f t="shared" si="1"/>
        <v>775025.42330369726</v>
      </c>
    </row>
    <row r="7" spans="1:38" x14ac:dyDescent="0.25">
      <c r="A7" t="s">
        <v>241</v>
      </c>
      <c r="B7">
        <f>'AEO Table 22'!C104*10^3*'RECS HC2.1'!$B$33/SUM('RECS HC2.1'!$B$32:$B$33)</f>
        <v>1171308.5915096831</v>
      </c>
      <c r="C7">
        <f>'AEO Table 22'!D104*10^3*'RECS HC2.1'!$B$33/SUM('RECS HC2.1'!$B$32:$B$33)</f>
        <v>1777874.9922491198</v>
      </c>
      <c r="D7">
        <f>'AEO Table 22'!E104*10^3*'RECS HC2.1'!$B$33/SUM('RECS HC2.1'!$B$32:$B$33)</f>
        <v>2574971.3951012325</v>
      </c>
      <c r="E7">
        <f>'AEO Table 22'!F104*10^3*'RECS HC2.1'!$B$33/SUM('RECS HC2.1'!$B$32:$B$33)</f>
        <v>3525801.6280193664</v>
      </c>
      <c r="F7">
        <f>'AEO Table 22'!G104*10^3*'RECS HC2.1'!$B$33/SUM('RECS HC2.1'!$B$32:$B$33)</f>
        <v>4601376.1623591557</v>
      </c>
      <c r="G7">
        <f>'AEO Table 22'!H104*10^3*'RECS HC2.1'!$B$33/SUM('RECS HC2.1'!$B$32:$B$33)</f>
        <v>5753403.7414568663</v>
      </c>
      <c r="H7">
        <f>'AEO Table 22'!I104*10^3*'RECS HC2.1'!$B$33/SUM('RECS HC2.1'!$B$32:$B$33)</f>
        <v>6963491.486025529</v>
      </c>
      <c r="I7">
        <f>'AEO Table 22'!J104*10^3*'RECS HC2.1'!$B$33/SUM('RECS HC2.1'!$B$32:$B$33)</f>
        <v>8178881.9392077448</v>
      </c>
      <c r="J7">
        <f>'AEO Table 22'!K104*10^3*'RECS HC2.1'!$B$33/SUM('RECS HC2.1'!$B$32:$B$33)</f>
        <v>8985080.4117253534</v>
      </c>
      <c r="K7">
        <f>'AEO Table 22'!L104*10^3*'RECS HC2.1'!$B$33/SUM('RECS HC2.1'!$B$32:$B$33)</f>
        <v>9330041.8821522892</v>
      </c>
      <c r="L7">
        <f>'AEO Table 22'!M104*10^3*'RECS HC2.1'!$B$33/SUM('RECS HC2.1'!$B$32:$B$33)</f>
        <v>9743659.2897227108</v>
      </c>
      <c r="M7">
        <f>'AEO Table 22'!N104*10^3*'RECS HC2.1'!$B$33/SUM('RECS HC2.1'!$B$32:$B$33)</f>
        <v>10230485.203758804</v>
      </c>
      <c r="N7">
        <f>'AEO Table 22'!O104*10^3*'RECS HC2.1'!$B$33/SUM('RECS HC2.1'!$B$32:$B$33)</f>
        <v>10758165.867821304</v>
      </c>
      <c r="O7">
        <f>'AEO Table 22'!P104*10^3*'RECS HC2.1'!$B$33/SUM('RECS HC2.1'!$B$32:$B$33)</f>
        <v>11336189.600928698</v>
      </c>
      <c r="P7">
        <f>'AEO Table 22'!Q104*10^3*'RECS HC2.1'!$B$33/SUM('RECS HC2.1'!$B$32:$B$33)</f>
        <v>11944634.528305458</v>
      </c>
      <c r="Q7">
        <f>'AEO Table 22'!R104*10^3*'RECS HC2.1'!$B$33/SUM('RECS HC2.1'!$B$32:$B$33)</f>
        <v>12595011.846034333</v>
      </c>
      <c r="R7">
        <f>'AEO Table 22'!S104*10^3*'RECS HC2.1'!$B$33/SUM('RECS HC2.1'!$B$32:$B$33)</f>
        <v>13294258.259630281</v>
      </c>
      <c r="S7">
        <f>'AEO Table 22'!T104*10^3*'RECS HC2.1'!$B$33/SUM('RECS HC2.1'!$B$32:$B$33)</f>
        <v>13996469.27965669</v>
      </c>
      <c r="T7">
        <f>'AEO Table 22'!U104*10^3*'RECS HC2.1'!$B$33/SUM('RECS HC2.1'!$B$32:$B$33)</f>
        <v>14690635.26427817</v>
      </c>
      <c r="U7">
        <f>'AEO Table 22'!V104*10^3*'RECS HC2.1'!$B$33/SUM('RECS HC2.1'!$B$32:$B$33)</f>
        <v>15383987.538512325</v>
      </c>
      <c r="V7">
        <f>'AEO Table 22'!W104*10^3*'RECS HC2.1'!$B$33/SUM('RECS HC2.1'!$B$32:$B$33)</f>
        <v>16076149.936729755</v>
      </c>
      <c r="W7">
        <f>'AEO Table 22'!X104*10^3*'RECS HC2.1'!$B$33/SUM('RECS HC2.1'!$B$32:$B$33)</f>
        <v>16773026.243397888</v>
      </c>
      <c r="X7">
        <f>'AEO Table 22'!Y104*10^3*'RECS HC2.1'!$B$33/SUM('RECS HC2.1'!$B$32:$B$33)</f>
        <v>17471708.846830986</v>
      </c>
      <c r="Y7">
        <f>'AEO Table 22'!Z104*10^3*'RECS HC2.1'!$B$33/SUM('RECS HC2.1'!$B$32:$B$33)</f>
        <v>18175980.448230635</v>
      </c>
      <c r="Z7">
        <f>'AEO Table 22'!AA104*10^3*'RECS HC2.1'!$B$33/SUM('RECS HC2.1'!$B$32:$B$33)</f>
        <v>18882033.794564262</v>
      </c>
      <c r="AA7">
        <f>'AEO Table 22'!AB104*10^3*'RECS HC2.1'!$B$33/SUM('RECS HC2.1'!$B$32:$B$33)</f>
        <v>19587580.325704228</v>
      </c>
      <c r="AB7">
        <f>'AEO Table 22'!AC104*10^3*'RECS HC2.1'!$B$33/SUM('RECS HC2.1'!$B$32:$B$33)</f>
        <v>20297319.920387324</v>
      </c>
      <c r="AC7">
        <f t="shared" si="1"/>
        <v>20982645.046987534</v>
      </c>
      <c r="AD7">
        <f t="shared" si="1"/>
        <v>21682491.571925402</v>
      </c>
      <c r="AE7">
        <f t="shared" si="1"/>
        <v>22382338.09686327</v>
      </c>
      <c r="AF7">
        <f t="shared" si="1"/>
        <v>23082184.621801138</v>
      </c>
      <c r="AG7">
        <f t="shared" si="1"/>
        <v>23782031.146739244</v>
      </c>
      <c r="AH7">
        <f t="shared" si="1"/>
        <v>24481877.671677113</v>
      </c>
      <c r="AI7">
        <f t="shared" si="1"/>
        <v>25181724.196614981</v>
      </c>
      <c r="AJ7">
        <f t="shared" si="1"/>
        <v>25881570.721552849</v>
      </c>
      <c r="AK7">
        <f t="shared" si="1"/>
        <v>26581417.246490717</v>
      </c>
      <c r="AL7">
        <f t="shared" si="1"/>
        <v>27281263.771428585</v>
      </c>
    </row>
    <row r="8" spans="1:38" x14ac:dyDescent="0.25">
      <c r="A8" t="s">
        <v>242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f t="shared" si="1"/>
        <v>0</v>
      </c>
      <c r="AD11">
        <f t="shared" si="1"/>
        <v>0</v>
      </c>
      <c r="AE11">
        <f t="shared" si="1"/>
        <v>0</v>
      </c>
      <c r="AF11">
        <f t="shared" si="1"/>
        <v>0</v>
      </c>
      <c r="AG11">
        <f t="shared" si="1"/>
        <v>0</v>
      </c>
      <c r="AH11">
        <f t="shared" si="1"/>
        <v>0</v>
      </c>
      <c r="AI11">
        <f t="shared" si="1"/>
        <v>0</v>
      </c>
      <c r="AJ11">
        <f t="shared" si="1"/>
        <v>0</v>
      </c>
      <c r="AK11">
        <f t="shared" si="1"/>
        <v>0</v>
      </c>
      <c r="AL11">
        <f t="shared" si="1"/>
        <v>0</v>
      </c>
    </row>
    <row r="12" spans="1:38" x14ac:dyDescent="0.25">
      <c r="A12" t="s">
        <v>246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2"/>
  <sheetViews>
    <sheetView workbookViewId="0"/>
  </sheetViews>
  <sheetFormatPr defaultRowHeight="15" x14ac:dyDescent="0.25"/>
  <cols>
    <col min="1" max="1" width="23.37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236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237</v>
      </c>
      <c r="B3">
        <f>'AEO Table 23'!C86*10^3</f>
        <v>12294129.882999999</v>
      </c>
      <c r="C3">
        <f>'AEO Table 23'!D86*10^3</f>
        <v>12832275.390999999</v>
      </c>
      <c r="D3">
        <f>'AEO Table 23'!E86*10^3</f>
        <v>13495755.859000001</v>
      </c>
      <c r="E3">
        <f>'AEO Table 23'!F86*10^3</f>
        <v>14058959.961000001</v>
      </c>
      <c r="F3">
        <f>'AEO Table 23'!G86*10^3</f>
        <v>14614312.5</v>
      </c>
      <c r="G3">
        <f>'AEO Table 23'!H86*10^3</f>
        <v>15213221.68</v>
      </c>
      <c r="H3">
        <f>'AEO Table 23'!I86*10^3</f>
        <v>15859294.921999998</v>
      </c>
      <c r="I3">
        <f>'AEO Table 23'!J86*10^3</f>
        <v>16597773.438000001</v>
      </c>
      <c r="J3">
        <f>'AEO Table 23'!K86*10^3</f>
        <v>17402953.125</v>
      </c>
      <c r="K3">
        <f>'AEO Table 23'!L86*10^3</f>
        <v>18287408.202999998</v>
      </c>
      <c r="L3">
        <f>'AEO Table 23'!M86*10^3</f>
        <v>19237820.311999999</v>
      </c>
      <c r="M3">
        <f>'AEO Table 23'!N86*10^3</f>
        <v>20263781.25</v>
      </c>
      <c r="N3">
        <f>'AEO Table 23'!O86*10^3</f>
        <v>21364949.218999997</v>
      </c>
      <c r="O3">
        <f>'AEO Table 23'!P86*10^3</f>
        <v>22541355.468999997</v>
      </c>
      <c r="P3">
        <f>'AEO Table 23'!Q86*10^3</f>
        <v>23789277.343999997</v>
      </c>
      <c r="Q3">
        <f>'AEO Table 23'!R86*10^3</f>
        <v>25108660.156000003</v>
      </c>
      <c r="R3">
        <f>'AEO Table 23'!S86*10^3</f>
        <v>26522324.218999997</v>
      </c>
      <c r="S3">
        <f>'AEO Table 23'!T86*10^3</f>
        <v>28011478.515999999</v>
      </c>
      <c r="T3">
        <f>'AEO Table 23'!U86*10^3</f>
        <v>29531408.202999998</v>
      </c>
      <c r="U3">
        <f>'AEO Table 23'!V86*10^3</f>
        <v>31104564.452999998</v>
      </c>
      <c r="V3">
        <f>'AEO Table 23'!W86*10^3</f>
        <v>32713523.438000001</v>
      </c>
      <c r="W3">
        <f>'AEO Table 23'!X86*10^3</f>
        <v>34362699.219000004</v>
      </c>
      <c r="X3">
        <f>'AEO Table 23'!Y86*10^3</f>
        <v>36069937.5</v>
      </c>
      <c r="Y3">
        <f>'AEO Table 23'!Z86*10^3</f>
        <v>37858468.75</v>
      </c>
      <c r="Z3">
        <f>'AEO Table 23'!AA86*10^3</f>
        <v>39752453.125</v>
      </c>
      <c r="AA3">
        <f>'AEO Table 23'!AB86*10^3</f>
        <v>41746082.030999996</v>
      </c>
      <c r="AB3">
        <f>'AEO Table 23'!AC86*10^3</f>
        <v>43849984.375</v>
      </c>
      <c r="AC3">
        <f t="shared" ref="AC3:AL12" si="1">TREND($S3:$AB3,$S$1:$AB$1,AC$1)</f>
        <v>45114419.531133175</v>
      </c>
      <c r="AD3">
        <f t="shared" si="1"/>
        <v>46862484.907520771</v>
      </c>
      <c r="AE3">
        <f t="shared" si="1"/>
        <v>48610550.283908844</v>
      </c>
      <c r="AF3">
        <f t="shared" si="1"/>
        <v>50358615.660296917</v>
      </c>
      <c r="AG3">
        <f t="shared" si="1"/>
        <v>52106681.036684513</v>
      </c>
      <c r="AH3">
        <f t="shared" si="1"/>
        <v>53854746.413072586</v>
      </c>
      <c r="AI3">
        <f t="shared" si="1"/>
        <v>55602811.789460182</v>
      </c>
      <c r="AJ3">
        <f t="shared" si="1"/>
        <v>57350877.165848255</v>
      </c>
      <c r="AK3">
        <f t="shared" si="1"/>
        <v>59098942.542236328</v>
      </c>
      <c r="AL3">
        <f t="shared" si="1"/>
        <v>60847007.918623924</v>
      </c>
    </row>
    <row r="4" spans="1:38" x14ac:dyDescent="0.25">
      <c r="A4" t="s">
        <v>238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240</v>
      </c>
      <c r="B6" s="12">
        <f>'AEO Table 23'!C88*10^3</f>
        <v>124456.825</v>
      </c>
      <c r="C6" s="12">
        <f>'AEO Table 23'!D88*10^3</f>
        <v>126588.09700000001</v>
      </c>
      <c r="D6" s="12">
        <f>'AEO Table 23'!E88*10^3</f>
        <v>131192.87099999998</v>
      </c>
      <c r="E6" s="12">
        <f>'AEO Table 23'!F88*10^3</f>
        <v>131326.29399999999</v>
      </c>
      <c r="F6" s="12">
        <f>'AEO Table 23'!G88*10^3</f>
        <v>131505.28</v>
      </c>
      <c r="G6" s="12">
        <f>'AEO Table 23'!H88*10^3</f>
        <v>131830.62699999998</v>
      </c>
      <c r="H6" s="12">
        <f>'AEO Table 23'!I88*10^3</f>
        <v>132444.641</v>
      </c>
      <c r="I6" s="12">
        <f>'AEO Table 23'!J88*10^3</f>
        <v>134023.89500000002</v>
      </c>
      <c r="J6" s="12">
        <f>'AEO Table 23'!K88*10^3</f>
        <v>137187.83600000001</v>
      </c>
      <c r="K6" s="12">
        <f>'AEO Table 23'!L88*10^3</f>
        <v>144397.766</v>
      </c>
      <c r="L6" s="12">
        <f>'AEO Table 23'!M88*10^3</f>
        <v>158096.649</v>
      </c>
      <c r="M6" s="12">
        <f>'AEO Table 23'!N88*10^3</f>
        <v>182117.12600000002</v>
      </c>
      <c r="N6" s="12">
        <f>'AEO Table 23'!O88*10^3</f>
        <v>216015.106</v>
      </c>
      <c r="O6" s="12">
        <f>'AEO Table 23'!P88*10^3</f>
        <v>260166.77900000001</v>
      </c>
      <c r="P6" s="12">
        <f>'AEO Table 23'!Q88*10^3</f>
        <v>312094.45199999999</v>
      </c>
      <c r="Q6" s="12">
        <f>'AEO Table 23'!R88*10^3</f>
        <v>370557.67800000001</v>
      </c>
      <c r="R6" s="12">
        <f>'AEO Table 23'!S88*10^3</f>
        <v>433311.09600000002</v>
      </c>
      <c r="S6" s="12">
        <f>'AEO Table 23'!T88*10^3</f>
        <v>497281.95199999999</v>
      </c>
      <c r="T6" s="12">
        <f>'AEO Table 23'!U88*10^3</f>
        <v>560318.97000000009</v>
      </c>
      <c r="U6" s="12">
        <f>'AEO Table 23'!V88*10^3</f>
        <v>623730.34700000007</v>
      </c>
      <c r="V6" s="12">
        <f>'AEO Table 23'!W88*10^3</f>
        <v>687098.87699999998</v>
      </c>
      <c r="W6" s="12">
        <f>'AEO Table 23'!X88*10^3</f>
        <v>750296.20400000003</v>
      </c>
      <c r="X6" s="12">
        <f>'AEO Table 23'!Y88*10^3</f>
        <v>815612.549</v>
      </c>
      <c r="Y6" s="12">
        <f>'AEO Table 23'!Z88*10^3</f>
        <v>882330.75</v>
      </c>
      <c r="Z6" s="12">
        <f>'AEO Table 23'!AA88*10^3</f>
        <v>951621.46</v>
      </c>
      <c r="AA6" s="12">
        <f>'AEO Table 23'!AB88*10^3</f>
        <v>1023926.086</v>
      </c>
      <c r="AB6" s="12">
        <f>'AEO Table 23'!AC88*10^3</f>
        <v>1099370.7280000001</v>
      </c>
      <c r="AC6">
        <f t="shared" si="1"/>
        <v>1154309.3364666402</v>
      </c>
      <c r="AD6">
        <f t="shared" si="1"/>
        <v>1220700.3444969356</v>
      </c>
      <c r="AE6">
        <f t="shared" si="1"/>
        <v>1287091.3525272608</v>
      </c>
      <c r="AF6">
        <f t="shared" si="1"/>
        <v>1353482.3605575562</v>
      </c>
      <c r="AG6">
        <f t="shared" si="1"/>
        <v>1419873.3685878515</v>
      </c>
      <c r="AH6">
        <f t="shared" si="1"/>
        <v>1486264.3766181469</v>
      </c>
      <c r="AI6">
        <f t="shared" si="1"/>
        <v>1552655.3846484721</v>
      </c>
      <c r="AJ6">
        <f t="shared" si="1"/>
        <v>1619046.3926787674</v>
      </c>
      <c r="AK6">
        <f t="shared" si="1"/>
        <v>1685437.4007090628</v>
      </c>
      <c r="AL6">
        <f t="shared" si="1"/>
        <v>1751828.408739388</v>
      </c>
    </row>
    <row r="7" spans="1:38" x14ac:dyDescent="0.25">
      <c r="A7" t="s">
        <v>241</v>
      </c>
      <c r="B7">
        <f>'AEO Table 23'!C87*10^3</f>
        <v>6601541.9920000006</v>
      </c>
      <c r="C7">
        <f>'AEO Table 23'!D87*10^3</f>
        <v>7544825.1950000003</v>
      </c>
      <c r="D7">
        <f>'AEO Table 23'!E87*10^3</f>
        <v>8158418.9450000003</v>
      </c>
      <c r="E7">
        <f>'AEO Table 23'!F87*10^3</f>
        <v>8282089.8440000005</v>
      </c>
      <c r="F7">
        <f>'AEO Table 23'!G87*10^3</f>
        <v>8472625.977</v>
      </c>
      <c r="G7">
        <f>'AEO Table 23'!H87*10^3</f>
        <v>8775597.6559999995</v>
      </c>
      <c r="H7">
        <f>'AEO Table 23'!I87*10^3</f>
        <v>9181605.4690000005</v>
      </c>
      <c r="I7">
        <f>'AEO Table 23'!J87*10^3</f>
        <v>9654928.7110000011</v>
      </c>
      <c r="J7">
        <f>'AEO Table 23'!K87*10^3</f>
        <v>10073337.890999999</v>
      </c>
      <c r="K7">
        <f>'AEO Table 23'!L87*10^3</f>
        <v>10631125</v>
      </c>
      <c r="L7">
        <f>'AEO Table 23'!M87*10^3</f>
        <v>11402929.688000001</v>
      </c>
      <c r="M7">
        <f>'AEO Table 23'!N87*10^3</f>
        <v>12471715.82</v>
      </c>
      <c r="N7">
        <f>'AEO Table 23'!O87*10^3</f>
        <v>13672894.530999999</v>
      </c>
      <c r="O7">
        <f>'AEO Table 23'!P87*10^3</f>
        <v>14985820.311999999</v>
      </c>
      <c r="P7">
        <f>'AEO Table 23'!Q87*10^3</f>
        <v>16401007.811999999</v>
      </c>
      <c r="Q7">
        <f>'AEO Table 23'!R87*10^3</f>
        <v>17899500</v>
      </c>
      <c r="R7">
        <f>'AEO Table 23'!S87*10^3</f>
        <v>19480621.093999997</v>
      </c>
      <c r="S7">
        <f>'AEO Table 23'!T87*10^3</f>
        <v>21111574.218999997</v>
      </c>
      <c r="T7">
        <f>'AEO Table 23'!U87*10^3</f>
        <v>22782503.906000003</v>
      </c>
      <c r="U7">
        <f>'AEO Table 23'!V87*10^3</f>
        <v>24478900.390999999</v>
      </c>
      <c r="V7">
        <f>'AEO Table 23'!W87*10^3</f>
        <v>26197820.311999999</v>
      </c>
      <c r="W7">
        <f>'AEO Table 23'!X87*10^3</f>
        <v>27938691.406000003</v>
      </c>
      <c r="X7">
        <f>'AEO Table 23'!Y87*10^3</f>
        <v>29684677.734000001</v>
      </c>
      <c r="Y7">
        <f>'AEO Table 23'!Z87*10^3</f>
        <v>31444013.672000002</v>
      </c>
      <c r="Z7">
        <f>'AEO Table 23'!AA87*10^3</f>
        <v>33214207.030999999</v>
      </c>
      <c r="AA7">
        <f>'AEO Table 23'!AB87*10^3</f>
        <v>34993613.280999996</v>
      </c>
      <c r="AB7">
        <f>'AEO Table 23'!AC87*10^3</f>
        <v>36779402.344000004</v>
      </c>
      <c r="AC7">
        <f t="shared" si="1"/>
        <v>38450851.041532993</v>
      </c>
      <c r="AD7">
        <f t="shared" si="1"/>
        <v>40194180.243702412</v>
      </c>
      <c r="AE7">
        <f t="shared" si="1"/>
        <v>41937509.445872307</v>
      </c>
      <c r="AF7">
        <f t="shared" si="1"/>
        <v>43680838.648042202</v>
      </c>
      <c r="AG7">
        <f t="shared" si="1"/>
        <v>45424167.85021162</v>
      </c>
      <c r="AH7">
        <f t="shared" si="1"/>
        <v>47167497.052381516</v>
      </c>
      <c r="AI7">
        <f t="shared" si="1"/>
        <v>48910826.254550934</v>
      </c>
      <c r="AJ7">
        <f t="shared" si="1"/>
        <v>50654155.456720829</v>
      </c>
      <c r="AK7">
        <f t="shared" si="1"/>
        <v>52397484.658890724</v>
      </c>
      <c r="AL7">
        <f t="shared" si="1"/>
        <v>54140813.861060143</v>
      </c>
    </row>
    <row r="8" spans="1:38" x14ac:dyDescent="0.25">
      <c r="A8" t="s">
        <v>242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245</v>
      </c>
      <c r="B11" s="12">
        <f>'AEO Table 23'!C85*10^3</f>
        <v>255334.13699999999</v>
      </c>
      <c r="C11" s="12">
        <f>'AEO Table 23'!D85*10^3</f>
        <v>230283.93600000002</v>
      </c>
      <c r="D11" s="12">
        <f>'AEO Table 23'!E85*10^3</f>
        <v>230283.93600000002</v>
      </c>
      <c r="E11" s="12">
        <f>'AEO Table 23'!F85*10^3</f>
        <v>230283.93600000002</v>
      </c>
      <c r="F11" s="12">
        <f>'AEO Table 23'!G85*10^3</f>
        <v>230283.93600000002</v>
      </c>
      <c r="G11" s="12">
        <f>'AEO Table 23'!H85*10^3</f>
        <v>230283.93600000002</v>
      </c>
      <c r="H11" s="12">
        <f>'AEO Table 23'!I85*10^3</f>
        <v>230283.93600000002</v>
      </c>
      <c r="I11" s="12">
        <f>'AEO Table 23'!J85*10^3</f>
        <v>230283.93600000002</v>
      </c>
      <c r="J11" s="12">
        <f>'AEO Table 23'!K85*10^3</f>
        <v>230283.93600000002</v>
      </c>
      <c r="K11" s="12">
        <f>'AEO Table 23'!L85*10^3</f>
        <v>230283.93600000002</v>
      </c>
      <c r="L11" s="12">
        <f>'AEO Table 23'!M85*10^3</f>
        <v>230305.75599999999</v>
      </c>
      <c r="M11" s="12">
        <f>'AEO Table 23'!N85*10^3</f>
        <v>230351.30300000001</v>
      </c>
      <c r="N11" s="12">
        <f>'AEO Table 23'!O85*10^3</f>
        <v>230421.58499999999</v>
      </c>
      <c r="O11" s="12">
        <f>'AEO Table 23'!P85*10^3</f>
        <v>230637.573</v>
      </c>
      <c r="P11" s="12">
        <f>'AEO Table 23'!Q85*10^3</f>
        <v>230853.83600000001</v>
      </c>
      <c r="Q11" s="12">
        <f>'AEO Table 23'!R85*10^3</f>
        <v>231070.12900000002</v>
      </c>
      <c r="R11" s="12">
        <f>'AEO Table 23'!S85*10^3</f>
        <v>231357.712</v>
      </c>
      <c r="S11" s="12">
        <f>'AEO Table 23'!T85*10^3</f>
        <v>231645.29399999999</v>
      </c>
      <c r="T11" s="12">
        <f>'AEO Table 23'!U85*10^3</f>
        <v>231932.87699999998</v>
      </c>
      <c r="U11" s="12">
        <f>'AEO Table 23'!V85*10^3</f>
        <v>232269.913</v>
      </c>
      <c r="V11" s="12">
        <f>'AEO Table 23'!W85*10^3</f>
        <v>232585.15900000001</v>
      </c>
      <c r="W11" s="12">
        <f>'AEO Table 23'!X85*10^3</f>
        <v>232925.11</v>
      </c>
      <c r="X11" s="12">
        <f>'AEO Table 23'!Y85*10^3</f>
        <v>233289.79499999998</v>
      </c>
      <c r="Y11" s="12">
        <f>'AEO Table 23'!Z85*10^3</f>
        <v>233630.49299999999</v>
      </c>
      <c r="Z11" s="12">
        <f>'AEO Table 23'!AA85*10^3</f>
        <v>233998.59599999999</v>
      </c>
      <c r="AA11" s="12">
        <f>'AEO Table 23'!AB85*10^3</f>
        <v>234295.41</v>
      </c>
      <c r="AB11" s="12">
        <f>'AEO Table 23'!AC85*10^3</f>
        <v>234518.03599999999</v>
      </c>
      <c r="AC11" s="12">
        <f t="shared" si="1"/>
        <v>234926.95199999999</v>
      </c>
      <c r="AD11" s="12">
        <f t="shared" si="1"/>
        <v>235257.47630909091</v>
      </c>
      <c r="AE11" s="12">
        <f t="shared" si="1"/>
        <v>235588.00061818172</v>
      </c>
      <c r="AF11" s="12">
        <f t="shared" si="1"/>
        <v>235918.52492727264</v>
      </c>
      <c r="AG11" s="12">
        <f t="shared" si="1"/>
        <v>236249.04923636356</v>
      </c>
      <c r="AH11" s="12">
        <f t="shared" si="1"/>
        <v>236579.57354545448</v>
      </c>
      <c r="AI11" s="12">
        <f t="shared" si="1"/>
        <v>236910.0978545454</v>
      </c>
      <c r="AJ11" s="12">
        <f t="shared" si="1"/>
        <v>237240.62216363632</v>
      </c>
      <c r="AK11" s="12">
        <f t="shared" si="1"/>
        <v>237571.14647272724</v>
      </c>
      <c r="AL11" s="12">
        <f t="shared" si="1"/>
        <v>237901.67078181816</v>
      </c>
    </row>
    <row r="12" spans="1:38" x14ac:dyDescent="0.25">
      <c r="A12" t="s">
        <v>246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2"/>
  <sheetViews>
    <sheetView workbookViewId="0"/>
  </sheetViews>
  <sheetFormatPr defaultRowHeight="15" x14ac:dyDescent="0.25"/>
  <cols>
    <col min="1" max="1" width="23.37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236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237</v>
      </c>
      <c r="B3" s="12">
        <f>'AEO Table 22'!C98*'RECS HC2.1'!$B$32/SUM('RECS HC2.1'!$B$32:$B$33)</f>
        <v>0</v>
      </c>
      <c r="C3" s="12">
        <f>'AEO Table 22'!D98*'RECS HC2.1'!$B$32/SUM('RECS HC2.1'!$B$32:$B$33)</f>
        <v>0</v>
      </c>
      <c r="D3" s="12">
        <f>'AEO Table 22'!E98*'RECS HC2.1'!$B$32/SUM('RECS HC2.1'!$B$32:$B$33)</f>
        <v>0</v>
      </c>
      <c r="E3" s="12">
        <f>'AEO Table 22'!F98*'RECS HC2.1'!$B$32/SUM('RECS HC2.1'!$B$32:$B$33)</f>
        <v>0</v>
      </c>
      <c r="F3" s="12">
        <f>'AEO Table 22'!G98*'RECS HC2.1'!$B$32/SUM('RECS HC2.1'!$B$32:$B$33)</f>
        <v>0</v>
      </c>
      <c r="G3" s="12">
        <f>'AEO Table 22'!H98*'RECS HC2.1'!$B$32/SUM('RECS HC2.1'!$B$32:$B$33)</f>
        <v>0</v>
      </c>
      <c r="H3" s="12">
        <f>'AEO Table 22'!I98*'RECS HC2.1'!$B$32/SUM('RECS HC2.1'!$B$32:$B$33)</f>
        <v>0</v>
      </c>
      <c r="I3" s="12">
        <f>'AEO Table 22'!J98*'RECS HC2.1'!$B$32/SUM('RECS HC2.1'!$B$32:$B$33)</f>
        <v>0</v>
      </c>
      <c r="J3" s="12">
        <f>'AEO Table 22'!K98*'RECS HC2.1'!$B$32/SUM('RECS HC2.1'!$B$32:$B$33)</f>
        <v>0</v>
      </c>
      <c r="K3" s="12">
        <f>'AEO Table 22'!L98*'RECS HC2.1'!$B$32/SUM('RECS HC2.1'!$B$32:$B$33)</f>
        <v>0</v>
      </c>
      <c r="L3" s="12">
        <f>'AEO Table 22'!M98*'RECS HC2.1'!$B$32/SUM('RECS HC2.1'!$B$32:$B$33)</f>
        <v>0</v>
      </c>
      <c r="M3" s="12">
        <f>'AEO Table 22'!N98*'RECS HC2.1'!$B$32/SUM('RECS HC2.1'!$B$32:$B$33)</f>
        <v>0</v>
      </c>
      <c r="N3" s="12">
        <f>'AEO Table 22'!O98*'RECS HC2.1'!$B$32/SUM('RECS HC2.1'!$B$32:$B$33)</f>
        <v>1.5510563380281692E-4</v>
      </c>
      <c r="O3" s="12">
        <f>'AEO Table 22'!P98*'RECS HC2.1'!$B$32/SUM('RECS HC2.1'!$B$32:$B$33)</f>
        <v>6.5919894366197175E-4</v>
      </c>
      <c r="P3" s="12">
        <f>'AEO Table 22'!Q98*'RECS HC2.1'!$B$32/SUM('RECS HC2.1'!$B$32:$B$33)</f>
        <v>1.9388204225352114E-3</v>
      </c>
      <c r="Q3" s="12">
        <f>'AEO Table 22'!R98*'RECS HC2.1'!$B$32/SUM('RECS HC2.1'!$B$32:$B$33)</f>
        <v>4.6919454225352111E-3</v>
      </c>
      <c r="R3" s="12">
        <f>'AEO Table 22'!S98*'RECS HC2.1'!$B$32/SUM('RECS HC2.1'!$B$32:$B$33)</f>
        <v>9.4614436619718332E-3</v>
      </c>
      <c r="S3" s="12">
        <f>'AEO Table 22'!T98*'RECS HC2.1'!$B$32/SUM('RECS HC2.1'!$B$32:$B$33)</f>
        <v>1.841879401408451E-2</v>
      </c>
      <c r="T3" s="12">
        <f>'AEO Table 22'!U98*'RECS HC2.1'!$B$32/SUM('RECS HC2.1'!$B$32:$B$33)</f>
        <v>3.4627332746478875E-2</v>
      </c>
      <c r="U3" s="90">
        <f>'AEO Table 22'!V98*'RECS HC2.1'!$B$32/SUM('RECS HC2.1'!$B$32:$B$33)</f>
        <v>6.4291285211267604E-2</v>
      </c>
      <c r="V3" s="90">
        <f>'AEO Table 22'!W98*'RECS HC2.1'!$B$32/SUM('RECS HC2.1'!$B$32:$B$33)</f>
        <v>0.11881091549295775</v>
      </c>
      <c r="W3" s="90">
        <f>'AEO Table 22'!X98*'RECS HC2.1'!$B$32/SUM('RECS HC2.1'!$B$32:$B$33)</f>
        <v>0.21990101232394368</v>
      </c>
      <c r="X3" s="90">
        <f>'AEO Table 22'!Y98*'RECS HC2.1'!$B$32/SUM('RECS HC2.1'!$B$32:$B$33)</f>
        <v>0.32165030809859152</v>
      </c>
      <c r="Y3" s="90">
        <f>'AEO Table 22'!Z98*'RECS HC2.1'!$B$32/SUM('RECS HC2.1'!$B$32:$B$33)</f>
        <v>0.42413635563380286</v>
      </c>
      <c r="Z3" s="90">
        <f>'AEO Table 22'!AA98*'RECS HC2.1'!$B$32/SUM('RECS HC2.1'!$B$32:$B$33)</f>
        <v>0.52739793133802815</v>
      </c>
      <c r="AA3" s="90">
        <f>'AEO Table 22'!AB98*'RECS HC2.1'!$B$32/SUM('RECS HC2.1'!$B$32:$B$33)</f>
        <v>0.63081461267605632</v>
      </c>
      <c r="AB3" s="90">
        <f>'AEO Table 22'!AC98*'RECS HC2.1'!$B$32/SUM('RECS HC2.1'!$B$32:$B$33)</f>
        <v>0.73539458626760568</v>
      </c>
      <c r="AC3" s="90">
        <f t="shared" ref="AC3:AL12" si="1">TREND($S3:$AB3,$S$1:$AB$1,AC$1)</f>
        <v>0.77485604460093782</v>
      </c>
      <c r="AD3" s="90">
        <f t="shared" si="1"/>
        <v>0.85945817755015241</v>
      </c>
      <c r="AE3" s="90">
        <f t="shared" si="1"/>
        <v>0.94406031049936701</v>
      </c>
      <c r="AF3" s="90">
        <f t="shared" si="1"/>
        <v>1.0286624434485816</v>
      </c>
      <c r="AG3" s="90">
        <f t="shared" si="1"/>
        <v>1.1132645763977678</v>
      </c>
      <c r="AH3" s="90">
        <f t="shared" si="1"/>
        <v>1.1978667093469824</v>
      </c>
      <c r="AI3" s="90">
        <f t="shared" si="1"/>
        <v>1.282468842296197</v>
      </c>
      <c r="AJ3" s="90">
        <f t="shared" si="1"/>
        <v>1.3670709752454115</v>
      </c>
      <c r="AK3" s="90">
        <f t="shared" si="1"/>
        <v>1.4516731081946261</v>
      </c>
      <c r="AL3" s="90">
        <f t="shared" si="1"/>
        <v>1.5362752411438407</v>
      </c>
    </row>
    <row r="4" spans="1:38" x14ac:dyDescent="0.25">
      <c r="A4" t="s">
        <v>238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240</v>
      </c>
      <c r="B6" s="12">
        <f>'AEO Table 22'!C100*'RECS HC2.1'!$B$32/SUM('RECS HC2.1'!$B$32:$B$33)</f>
        <v>610.99118669542258</v>
      </c>
      <c r="C6" s="12">
        <f>'AEO Table 22'!D100*'RECS HC2.1'!$B$32/SUM('RECS HC2.1'!$B$32:$B$33)</f>
        <v>1158.5549234146126</v>
      </c>
      <c r="D6" s="12">
        <f>'AEO Table 22'!E100*'RECS HC2.1'!$B$32/SUM('RECS HC2.1'!$B$32:$B$33)</f>
        <v>1724.7553356848591</v>
      </c>
      <c r="E6" s="12">
        <f>'AEO Table 22'!F100*'RECS HC2.1'!$B$32/SUM('RECS HC2.1'!$B$32:$B$33)</f>
        <v>1724.7553356848591</v>
      </c>
      <c r="F6" s="12">
        <f>'AEO Table 22'!G100*'RECS HC2.1'!$B$32/SUM('RECS HC2.1'!$B$32:$B$33)</f>
        <v>1724.7553356848591</v>
      </c>
      <c r="G6" s="12">
        <f>'AEO Table 22'!H100*'RECS HC2.1'!$B$32/SUM('RECS HC2.1'!$B$32:$B$33)</f>
        <v>1724.7553356848591</v>
      </c>
      <c r="H6" s="12">
        <f>'AEO Table 22'!I100*'RECS HC2.1'!$B$32/SUM('RECS HC2.1'!$B$32:$B$33)</f>
        <v>1724.7555249137326</v>
      </c>
      <c r="I6" s="12">
        <f>'AEO Table 22'!J100*'RECS HC2.1'!$B$32/SUM('RECS HC2.1'!$B$32:$B$33)</f>
        <v>1724.7564710580984</v>
      </c>
      <c r="J6" s="12">
        <f>'AEO Table 22'!K100*'RECS HC2.1'!$B$32/SUM('RECS HC2.1'!$B$32:$B$33)</f>
        <v>1724.7598795044014</v>
      </c>
      <c r="K6" s="12">
        <f>'AEO Table 22'!L100*'RECS HC2.1'!$B$32/SUM('RECS HC2.1'!$B$32:$B$33)</f>
        <v>1727.001829846831</v>
      </c>
      <c r="L6" s="12">
        <f>'AEO Table 22'!M100*'RECS HC2.1'!$B$32/SUM('RECS HC2.1'!$B$32:$B$33)</f>
        <v>1730.8982152077467</v>
      </c>
      <c r="M6" s="12">
        <f>'AEO Table 22'!N100*'RECS HC2.1'!$B$32/SUM('RECS HC2.1'!$B$32:$B$33)</f>
        <v>1736.8438050176055</v>
      </c>
      <c r="N6" s="12">
        <f>'AEO Table 22'!O100*'RECS HC2.1'!$B$32/SUM('RECS HC2.1'!$B$32:$B$33)</f>
        <v>1744.1660705545776</v>
      </c>
      <c r="O6" s="12">
        <f>'AEO Table 22'!P100*'RECS HC2.1'!$B$32/SUM('RECS HC2.1'!$B$32:$B$33)</f>
        <v>1752.641215328345</v>
      </c>
      <c r="P6" s="12">
        <f>'AEO Table 22'!Q100*'RECS HC2.1'!$B$32/SUM('RECS HC2.1'!$B$32:$B$33)</f>
        <v>1761.6864562878523</v>
      </c>
      <c r="Q6" s="12">
        <f>'AEO Table 22'!R100*'RECS HC2.1'!$B$32/SUM('RECS HC2.1'!$B$32:$B$33)</f>
        <v>1771.2768012623239</v>
      </c>
      <c r="R6" s="12">
        <f>'AEO Table 22'!S100*'RECS HC2.1'!$B$32/SUM('RECS HC2.1'!$B$32:$B$33)</f>
        <v>1781.3798735017606</v>
      </c>
      <c r="S6" s="12">
        <f>'AEO Table 22'!T100*'RECS HC2.1'!$B$32/SUM('RECS HC2.1'!$B$32:$B$33)</f>
        <v>1791.6164288741197</v>
      </c>
      <c r="T6" s="12">
        <f>'AEO Table 22'!U100*'RECS HC2.1'!$B$32/SUM('RECS HC2.1'!$B$32:$B$33)</f>
        <v>1801.8268551514082</v>
      </c>
      <c r="U6" s="12">
        <f>'AEO Table 22'!V100*'RECS HC2.1'!$B$32/SUM('RECS HC2.1'!$B$32:$B$33)</f>
        <v>1812.388124943662</v>
      </c>
      <c r="V6" s="12">
        <f>'AEO Table 22'!W100*'RECS HC2.1'!$B$32/SUM('RECS HC2.1'!$B$32:$B$33)</f>
        <v>1823.3678317350352</v>
      </c>
      <c r="W6" s="12">
        <f>'AEO Table 22'!X100*'RECS HC2.1'!$B$32/SUM('RECS HC2.1'!$B$32:$B$33)</f>
        <v>1834.850041227993</v>
      </c>
      <c r="X6" s="12">
        <f>'AEO Table 22'!Y100*'RECS HC2.1'!$B$32/SUM('RECS HC2.1'!$B$32:$B$33)</f>
        <v>1846.4106364551055</v>
      </c>
      <c r="Y6" s="12">
        <f>'AEO Table 22'!Z100*'RECS HC2.1'!$B$32/SUM('RECS HC2.1'!$B$32:$B$33)</f>
        <v>1857.9646055695423</v>
      </c>
      <c r="Z6" s="12">
        <f>'AEO Table 22'!AA100*'RECS HC2.1'!$B$32/SUM('RECS HC2.1'!$B$32:$B$33)</f>
        <v>1869.5640152059857</v>
      </c>
      <c r="AA6" s="12">
        <f>'AEO Table 22'!AB100*'RECS HC2.1'!$B$32/SUM('RECS HC2.1'!$B$32:$B$33)</f>
        <v>1881.1655079110917</v>
      </c>
      <c r="AB6" s="12">
        <f>'AEO Table 22'!AC100*'RECS HC2.1'!$B$32/SUM('RECS HC2.1'!$B$32:$B$33)</f>
        <v>1892.696566372359</v>
      </c>
      <c r="AC6" s="12">
        <f t="shared" si="1"/>
        <v>1903.3958005061031</v>
      </c>
      <c r="AD6" s="12">
        <f t="shared" si="1"/>
        <v>1914.7068439900067</v>
      </c>
      <c r="AE6" s="12">
        <f t="shared" si="1"/>
        <v>1926.0178874739104</v>
      </c>
      <c r="AF6" s="12">
        <f t="shared" si="1"/>
        <v>1937.328930957814</v>
      </c>
      <c r="AG6" s="12">
        <f t="shared" si="1"/>
        <v>1948.6399744417213</v>
      </c>
      <c r="AH6" s="12">
        <f t="shared" si="1"/>
        <v>1959.9510179256249</v>
      </c>
      <c r="AI6" s="12">
        <f t="shared" si="1"/>
        <v>1971.2620614095285</v>
      </c>
      <c r="AJ6" s="12">
        <f t="shared" si="1"/>
        <v>1982.5731048934322</v>
      </c>
      <c r="AK6" s="12">
        <f t="shared" si="1"/>
        <v>1993.8841483773358</v>
      </c>
      <c r="AL6" s="12">
        <f t="shared" si="1"/>
        <v>2005.1951918612394</v>
      </c>
    </row>
    <row r="7" spans="1:38" x14ac:dyDescent="0.25">
      <c r="A7" t="s">
        <v>241</v>
      </c>
      <c r="B7" s="12">
        <f>'AEO Table 22'!C99*'RECS HC2.1'!$B$32/SUM('RECS HC2.1'!$B$32:$B$33)</f>
        <v>2857.8294443116197</v>
      </c>
      <c r="C7" s="12">
        <f>'AEO Table 22'!D99*'RECS HC2.1'!$B$32/SUM('RECS HC2.1'!$B$32:$B$33)</f>
        <v>4364.5513589348593</v>
      </c>
      <c r="D7" s="12">
        <f>'AEO Table 22'!E99*'RECS HC2.1'!$B$32/SUM('RECS HC2.1'!$B$32:$B$33)</f>
        <v>6335.7300126329219</v>
      </c>
      <c r="E7" s="12">
        <f>'AEO Table 22'!F99*'RECS HC2.1'!$B$32/SUM('RECS HC2.1'!$B$32:$B$33)</f>
        <v>8672.796646042254</v>
      </c>
      <c r="F7" s="12">
        <f>'AEO Table 22'!G99*'RECS HC2.1'!$B$32/SUM('RECS HC2.1'!$B$32:$B$33)</f>
        <v>11297.09990428345</v>
      </c>
      <c r="G7" s="12">
        <f>'AEO Table 22'!H99*'RECS HC2.1'!$B$32/SUM('RECS HC2.1'!$B$32:$B$33)</f>
        <v>14090.747008029928</v>
      </c>
      <c r="H7" s="12">
        <f>'AEO Table 22'!I99*'RECS HC2.1'!$B$32/SUM('RECS HC2.1'!$B$32:$B$33)</f>
        <v>17018.971727440141</v>
      </c>
      <c r="I7" s="12">
        <f>'AEO Table 22'!J99*'RECS HC2.1'!$B$32/SUM('RECS HC2.1'!$B$32:$B$33)</f>
        <v>19956.663344026405</v>
      </c>
      <c r="J7" s="12">
        <f>'AEO Table 22'!K99*'RECS HC2.1'!$B$32/SUM('RECS HC2.1'!$B$32:$B$33)</f>
        <v>21879.124969246477</v>
      </c>
      <c r="K7" s="12">
        <f>'AEO Table 22'!L99*'RECS HC2.1'!$B$32/SUM('RECS HC2.1'!$B$32:$B$33)</f>
        <v>22688.930876867958</v>
      </c>
      <c r="L7" s="12">
        <f>'AEO Table 22'!M99*'RECS HC2.1'!$B$32/SUM('RECS HC2.1'!$B$32:$B$33)</f>
        <v>23661.991524044013</v>
      </c>
      <c r="M7" s="12">
        <f>'AEO Table 22'!N99*'RECS HC2.1'!$B$32/SUM('RECS HC2.1'!$B$32:$B$33)</f>
        <v>24808.049481846832</v>
      </c>
      <c r="N7" s="12">
        <f>'AEO Table 22'!O99*'RECS HC2.1'!$B$32/SUM('RECS HC2.1'!$B$32:$B$33)</f>
        <v>26050.978784223586</v>
      </c>
      <c r="O7" s="12">
        <f>'AEO Table 22'!P99*'RECS HC2.1'!$B$32/SUM('RECS HC2.1'!$B$32:$B$33)</f>
        <v>27413.072836820422</v>
      </c>
      <c r="P7" s="12">
        <f>'AEO Table 22'!Q99*'RECS HC2.1'!$B$32/SUM('RECS HC2.1'!$B$32:$B$33)</f>
        <v>28847.557596943661</v>
      </c>
      <c r="Q7" s="12">
        <f>'AEO Table 22'!R99*'RECS HC2.1'!$B$32/SUM('RECS HC2.1'!$B$32:$B$33)</f>
        <v>30380.694992904049</v>
      </c>
      <c r="R7" s="12">
        <f>'AEO Table 22'!S99*'RECS HC2.1'!$B$32/SUM('RECS HC2.1'!$B$32:$B$33)</f>
        <v>32028.465146346829</v>
      </c>
      <c r="S7" s="12">
        <f>'AEO Table 22'!T99*'RECS HC2.1'!$B$32/SUM('RECS HC2.1'!$B$32:$B$33)</f>
        <v>33680.194734815137</v>
      </c>
      <c r="T7" s="12">
        <f>'AEO Table 22'!U99*'RECS HC2.1'!$B$32/SUM('RECS HC2.1'!$B$32:$B$33)</f>
        <v>35311.257708954225</v>
      </c>
      <c r="U7" s="12">
        <f>'AEO Table 22'!V99*'RECS HC2.1'!$B$32/SUM('RECS HC2.1'!$B$32:$B$33)</f>
        <v>36940.133451691909</v>
      </c>
      <c r="V7" s="12">
        <f>'AEO Table 22'!W99*'RECS HC2.1'!$B$32/SUM('RECS HC2.1'!$B$32:$B$33)</f>
        <v>38565.349670882046</v>
      </c>
      <c r="W7" s="12">
        <f>'AEO Table 22'!X99*'RECS HC2.1'!$B$32/SUM('RECS HC2.1'!$B$32:$B$33)</f>
        <v>40201.029461927814</v>
      </c>
      <c r="X7" s="12">
        <f>'AEO Table 22'!Y99*'RECS HC2.1'!$B$32/SUM('RECS HC2.1'!$B$32:$B$33)</f>
        <v>41840.553570148768</v>
      </c>
      <c r="Y7" s="12">
        <f>'AEO Table 22'!Z99*'RECS HC2.1'!$B$32/SUM('RECS HC2.1'!$B$32:$B$33)</f>
        <v>43492.504305127637</v>
      </c>
      <c r="Z7" s="12">
        <f>'AEO Table 22'!AA99*'RECS HC2.1'!$B$32/SUM('RECS HC2.1'!$B$32:$B$33)</f>
        <v>45147.805564536968</v>
      </c>
      <c r="AA7" s="12">
        <f>'AEO Table 22'!AB99*'RECS HC2.1'!$B$32/SUM('RECS HC2.1'!$B$32:$B$33)</f>
        <v>46801.340679523768</v>
      </c>
      <c r="AB7" s="12">
        <f>'AEO Table 22'!AC99*'RECS HC2.1'!$B$32/SUM('RECS HC2.1'!$B$32:$B$33)</f>
        <v>48463.736809529044</v>
      </c>
      <c r="AC7" s="12">
        <f t="shared" si="1"/>
        <v>50075.784197099973</v>
      </c>
      <c r="AD7" s="12">
        <f t="shared" si="1"/>
        <v>51717.855760988779</v>
      </c>
      <c r="AE7" s="12">
        <f t="shared" si="1"/>
        <v>53359.927324877121</v>
      </c>
      <c r="AF7" s="12">
        <f t="shared" si="1"/>
        <v>55001.998888765462</v>
      </c>
      <c r="AG7" s="12">
        <f t="shared" si="1"/>
        <v>56644.070452653803</v>
      </c>
      <c r="AH7" s="12">
        <f t="shared" si="1"/>
        <v>58286.14201654261</v>
      </c>
      <c r="AI7" s="12">
        <f t="shared" si="1"/>
        <v>59928.213580430951</v>
      </c>
      <c r="AJ7" s="12">
        <f t="shared" si="1"/>
        <v>61570.285144319292</v>
      </c>
      <c r="AK7" s="12">
        <f t="shared" si="1"/>
        <v>63212.356708207633</v>
      </c>
      <c r="AL7" s="12">
        <f t="shared" si="1"/>
        <v>64854.428272095975</v>
      </c>
    </row>
    <row r="8" spans="1:38" x14ac:dyDescent="0.25">
      <c r="A8" t="s">
        <v>242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f t="shared" si="1"/>
        <v>0</v>
      </c>
      <c r="AD11">
        <f t="shared" si="1"/>
        <v>0</v>
      </c>
      <c r="AE11">
        <f t="shared" si="1"/>
        <v>0</v>
      </c>
      <c r="AF11">
        <f t="shared" si="1"/>
        <v>0</v>
      </c>
      <c r="AG11">
        <f t="shared" si="1"/>
        <v>0</v>
      </c>
      <c r="AH11">
        <f t="shared" si="1"/>
        <v>0</v>
      </c>
      <c r="AI11">
        <f t="shared" si="1"/>
        <v>0</v>
      </c>
      <c r="AJ11">
        <f t="shared" si="1"/>
        <v>0</v>
      </c>
      <c r="AK11">
        <f t="shared" si="1"/>
        <v>0</v>
      </c>
      <c r="AL11">
        <f t="shared" si="1"/>
        <v>0</v>
      </c>
    </row>
    <row r="12" spans="1:38" x14ac:dyDescent="0.25">
      <c r="A12" t="s">
        <v>246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12"/>
  <sheetViews>
    <sheetView workbookViewId="0"/>
  </sheetViews>
  <sheetFormatPr defaultRowHeight="15" x14ac:dyDescent="0.25"/>
  <cols>
    <col min="1" max="1" width="23.375" customWidth="1"/>
  </cols>
  <sheetData>
    <row r="1" spans="1:38" x14ac:dyDescent="0.25">
      <c r="B1">
        <v>2014</v>
      </c>
      <c r="C1">
        <v>2015</v>
      </c>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x14ac:dyDescent="0.25">
      <c r="A2" t="s">
        <v>236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f>TREND($S2:$AB2,$S$1:$AB$1,AC$1)</f>
        <v>0</v>
      </c>
      <c r="AD2">
        <f t="shared" ref="AD2:AL2" si="0">TREND($S2:$AB2,$S$1:$AB$1,AD$1)</f>
        <v>0</v>
      </c>
      <c r="AE2">
        <f t="shared" si="0"/>
        <v>0</v>
      </c>
      <c r="AF2">
        <f t="shared" si="0"/>
        <v>0</v>
      </c>
      <c r="AG2">
        <f t="shared" si="0"/>
        <v>0</v>
      </c>
      <c r="AH2">
        <f t="shared" si="0"/>
        <v>0</v>
      </c>
      <c r="AI2">
        <f t="shared" si="0"/>
        <v>0</v>
      </c>
      <c r="AJ2">
        <f t="shared" si="0"/>
        <v>0</v>
      </c>
      <c r="AK2">
        <f t="shared" si="0"/>
        <v>0</v>
      </c>
      <c r="AL2">
        <f t="shared" si="0"/>
        <v>0</v>
      </c>
    </row>
    <row r="3" spans="1:38" x14ac:dyDescent="0.25">
      <c r="A3" t="s">
        <v>237</v>
      </c>
      <c r="B3" s="12">
        <f>'AEO Table 22'!C98*'RECS HC2.1'!$B$33/SUM('RECS HC2.1'!$B$32:$B$33)</f>
        <v>0</v>
      </c>
      <c r="C3" s="12">
        <f>'AEO Table 22'!D98*'RECS HC2.1'!$B$33/SUM('RECS HC2.1'!$B$32:$B$33)</f>
        <v>0</v>
      </c>
      <c r="D3" s="12">
        <f>'AEO Table 22'!E98*'RECS HC2.1'!$B$33/SUM('RECS HC2.1'!$B$32:$B$33)</f>
        <v>0</v>
      </c>
      <c r="E3" s="12">
        <f>'AEO Table 22'!F98*'RECS HC2.1'!$B$33/SUM('RECS HC2.1'!$B$32:$B$33)</f>
        <v>0</v>
      </c>
      <c r="F3" s="12">
        <f>'AEO Table 22'!G98*'RECS HC2.1'!$B$33/SUM('RECS HC2.1'!$B$32:$B$33)</f>
        <v>0</v>
      </c>
      <c r="G3" s="12">
        <f>'AEO Table 22'!H98*'RECS HC2.1'!$B$33/SUM('RECS HC2.1'!$B$32:$B$33)</f>
        <v>0</v>
      </c>
      <c r="H3" s="12">
        <f>'AEO Table 22'!I98*'RECS HC2.1'!$B$33/SUM('RECS HC2.1'!$B$32:$B$33)</f>
        <v>0</v>
      </c>
      <c r="I3" s="12">
        <f>'AEO Table 22'!J98*'RECS HC2.1'!$B$33/SUM('RECS HC2.1'!$B$32:$B$33)</f>
        <v>0</v>
      </c>
      <c r="J3" s="12">
        <f>'AEO Table 22'!K98*'RECS HC2.1'!$B$33/SUM('RECS HC2.1'!$B$32:$B$33)</f>
        <v>0</v>
      </c>
      <c r="K3" s="12">
        <f>'AEO Table 22'!L98*'RECS HC2.1'!$B$33/SUM('RECS HC2.1'!$B$32:$B$33)</f>
        <v>0</v>
      </c>
      <c r="L3" s="12">
        <f>'AEO Table 22'!M98*'RECS HC2.1'!$B$33/SUM('RECS HC2.1'!$B$32:$B$33)</f>
        <v>0</v>
      </c>
      <c r="M3" s="12">
        <f>'AEO Table 22'!N98*'RECS HC2.1'!$B$33/SUM('RECS HC2.1'!$B$32:$B$33)</f>
        <v>0</v>
      </c>
      <c r="N3" s="12">
        <f>'AEO Table 22'!O98*'RECS HC2.1'!$B$33/SUM('RECS HC2.1'!$B$32:$B$33)</f>
        <v>4.4894366197183106E-5</v>
      </c>
      <c r="O3" s="12">
        <f>'AEO Table 22'!P98*'RECS HC2.1'!$B$33/SUM('RECS HC2.1'!$B$32:$B$33)</f>
        <v>1.9080105633802817E-4</v>
      </c>
      <c r="P3" s="12">
        <f>'AEO Table 22'!Q98*'RECS HC2.1'!$B$33/SUM('RECS HC2.1'!$B$32:$B$33)</f>
        <v>5.6117957746478874E-4</v>
      </c>
      <c r="Q3" s="12">
        <f>'AEO Table 22'!R98*'RECS HC2.1'!$B$33/SUM('RECS HC2.1'!$B$32:$B$33)</f>
        <v>1.3580545774647887E-3</v>
      </c>
      <c r="R3" s="12">
        <f>'AEO Table 22'!S98*'RECS HC2.1'!$B$33/SUM('RECS HC2.1'!$B$32:$B$33)</f>
        <v>2.7385563380281693E-3</v>
      </c>
      <c r="S3" s="12">
        <f>'AEO Table 22'!T98*'RECS HC2.1'!$B$33/SUM('RECS HC2.1'!$B$32:$B$33)</f>
        <v>5.3312059859154928E-3</v>
      </c>
      <c r="T3" s="12">
        <f>'AEO Table 22'!U98*'RECS HC2.1'!$B$33/SUM('RECS HC2.1'!$B$32:$B$33)</f>
        <v>1.0022667253521128E-2</v>
      </c>
      <c r="U3" s="12">
        <f>'AEO Table 22'!V98*'RECS HC2.1'!$B$33/SUM('RECS HC2.1'!$B$32:$B$33)</f>
        <v>1.8608714788732394E-2</v>
      </c>
      <c r="V3" s="12">
        <f>'AEO Table 22'!W98*'RECS HC2.1'!$B$33/SUM('RECS HC2.1'!$B$32:$B$33)</f>
        <v>3.4389084507042256E-2</v>
      </c>
      <c r="W3" s="90">
        <f>'AEO Table 22'!X98*'RECS HC2.1'!$B$33/SUM('RECS HC2.1'!$B$32:$B$33)</f>
        <v>6.3648987676056354E-2</v>
      </c>
      <c r="X3" s="90">
        <f>'AEO Table 22'!Y98*'RECS HC2.1'!$B$33/SUM('RECS HC2.1'!$B$32:$B$33)</f>
        <v>9.3099691901408446E-2</v>
      </c>
      <c r="Y3" s="90">
        <f>'AEO Table 22'!Z98*'RECS HC2.1'!$B$33/SUM('RECS HC2.1'!$B$32:$B$33)</f>
        <v>0.1227636443661972</v>
      </c>
      <c r="Z3" s="90">
        <f>'AEO Table 22'!AA98*'RECS HC2.1'!$B$33/SUM('RECS HC2.1'!$B$32:$B$33)</f>
        <v>0.15265206866197184</v>
      </c>
      <c r="AA3" s="90">
        <f>'AEO Table 22'!AB98*'RECS HC2.1'!$B$33/SUM('RECS HC2.1'!$B$32:$B$33)</f>
        <v>0.18258538732394369</v>
      </c>
      <c r="AB3" s="90">
        <f>'AEO Table 22'!AC98*'RECS HC2.1'!$B$33/SUM('RECS HC2.1'!$B$32:$B$33)</f>
        <v>0.21285541373239439</v>
      </c>
      <c r="AC3" s="90">
        <f t="shared" ref="AC3:AL12" si="1">TREND($S3:$AB3,$S$1:$AB$1,AC$1)</f>
        <v>0.22427728873239516</v>
      </c>
      <c r="AD3" s="90">
        <f t="shared" si="1"/>
        <v>0.24876485275288474</v>
      </c>
      <c r="AE3" s="90">
        <f t="shared" si="1"/>
        <v>0.2732524167733672</v>
      </c>
      <c r="AF3" s="90">
        <f t="shared" si="1"/>
        <v>0.29773998079385677</v>
      </c>
      <c r="AG3" s="90">
        <f t="shared" si="1"/>
        <v>0.32222754481433924</v>
      </c>
      <c r="AH3" s="90">
        <f t="shared" si="1"/>
        <v>0.34671510883482881</v>
      </c>
      <c r="AI3" s="90">
        <f t="shared" si="1"/>
        <v>0.37120267285531128</v>
      </c>
      <c r="AJ3" s="90">
        <f t="shared" si="1"/>
        <v>0.39569023687580085</v>
      </c>
      <c r="AK3" s="90">
        <f t="shared" si="1"/>
        <v>0.42017780089629042</v>
      </c>
      <c r="AL3" s="90">
        <f t="shared" si="1"/>
        <v>0.44466536491677289</v>
      </c>
    </row>
    <row r="4" spans="1:38" x14ac:dyDescent="0.25">
      <c r="A4" t="s">
        <v>238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f t="shared" si="1"/>
        <v>0</v>
      </c>
      <c r="AD4">
        <f t="shared" si="1"/>
        <v>0</v>
      </c>
      <c r="AE4">
        <f t="shared" si="1"/>
        <v>0</v>
      </c>
      <c r="AF4">
        <f t="shared" si="1"/>
        <v>0</v>
      </c>
      <c r="AG4">
        <f t="shared" si="1"/>
        <v>0</v>
      </c>
      <c r="AH4">
        <f t="shared" si="1"/>
        <v>0</v>
      </c>
      <c r="AI4">
        <f t="shared" si="1"/>
        <v>0</v>
      </c>
      <c r="AJ4">
        <f t="shared" si="1"/>
        <v>0</v>
      </c>
      <c r="AK4">
        <f t="shared" si="1"/>
        <v>0</v>
      </c>
      <c r="AL4">
        <f t="shared" si="1"/>
        <v>0</v>
      </c>
    </row>
    <row r="5" spans="1:38" x14ac:dyDescent="0.25">
      <c r="A5" t="s">
        <v>239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f t="shared" si="1"/>
        <v>0</v>
      </c>
      <c r="AD5">
        <f t="shared" si="1"/>
        <v>0</v>
      </c>
      <c r="AE5">
        <f t="shared" si="1"/>
        <v>0</v>
      </c>
      <c r="AF5">
        <f t="shared" si="1"/>
        <v>0</v>
      </c>
      <c r="AG5">
        <f t="shared" si="1"/>
        <v>0</v>
      </c>
      <c r="AH5">
        <f t="shared" si="1"/>
        <v>0</v>
      </c>
      <c r="AI5">
        <f t="shared" si="1"/>
        <v>0</v>
      </c>
      <c r="AJ5">
        <f t="shared" si="1"/>
        <v>0</v>
      </c>
      <c r="AK5">
        <f t="shared" si="1"/>
        <v>0</v>
      </c>
      <c r="AL5">
        <f t="shared" si="1"/>
        <v>0</v>
      </c>
    </row>
    <row r="6" spans="1:38" x14ac:dyDescent="0.25">
      <c r="A6" t="s">
        <v>240</v>
      </c>
      <c r="B6" s="12">
        <f>'AEO Table 22'!C100*'RECS HC2.1'!$B$33/SUM('RECS HC2.1'!$B$32:$B$33)</f>
        <v>176.84761930457748</v>
      </c>
      <c r="C6" s="12">
        <f>'AEO Table 22'!D100*'RECS HC2.1'!$B$33/SUM('RECS HC2.1'!$B$32:$B$33)</f>
        <v>335.33655558538732</v>
      </c>
      <c r="D6" s="12">
        <f>'AEO Table 22'!E100*'RECS HC2.1'!$B$33/SUM('RECS HC2.1'!$B$32:$B$33)</f>
        <v>499.21976231514083</v>
      </c>
      <c r="E6" s="12">
        <f>'AEO Table 22'!F100*'RECS HC2.1'!$B$33/SUM('RECS HC2.1'!$B$32:$B$33)</f>
        <v>499.21976231514083</v>
      </c>
      <c r="F6" s="12">
        <f>'AEO Table 22'!G100*'RECS HC2.1'!$B$33/SUM('RECS HC2.1'!$B$32:$B$33)</f>
        <v>499.21976231514083</v>
      </c>
      <c r="G6" s="12">
        <f>'AEO Table 22'!H100*'RECS HC2.1'!$B$33/SUM('RECS HC2.1'!$B$32:$B$33)</f>
        <v>499.21976231514083</v>
      </c>
      <c r="H6" s="12">
        <f>'AEO Table 22'!I100*'RECS HC2.1'!$B$33/SUM('RECS HC2.1'!$B$32:$B$33)</f>
        <v>499.21981708626765</v>
      </c>
      <c r="I6" s="12">
        <f>'AEO Table 22'!J100*'RECS HC2.1'!$B$33/SUM('RECS HC2.1'!$B$32:$B$33)</f>
        <v>499.22009094190139</v>
      </c>
      <c r="J6" s="12">
        <f>'AEO Table 22'!K100*'RECS HC2.1'!$B$33/SUM('RECS HC2.1'!$B$32:$B$33)</f>
        <v>499.22107749559865</v>
      </c>
      <c r="K6" s="12">
        <f>'AEO Table 22'!L100*'RECS HC2.1'!$B$33/SUM('RECS HC2.1'!$B$32:$B$33)</f>
        <v>499.86999615316904</v>
      </c>
      <c r="L6" s="12">
        <f>'AEO Table 22'!M100*'RECS HC2.1'!$B$33/SUM('RECS HC2.1'!$B$32:$B$33)</f>
        <v>500.99778079225359</v>
      </c>
      <c r="M6" s="12">
        <f>'AEO Table 22'!N100*'RECS HC2.1'!$B$33/SUM('RECS HC2.1'!$B$32:$B$33)</f>
        <v>502.71869498239437</v>
      </c>
      <c r="N6" s="12">
        <f>'AEO Table 22'!O100*'RECS HC2.1'!$B$33/SUM('RECS HC2.1'!$B$32:$B$33)</f>
        <v>504.83807944542264</v>
      </c>
      <c r="O6" s="12">
        <f>'AEO Table 22'!P100*'RECS HC2.1'!$B$33/SUM('RECS HC2.1'!$B$32:$B$33)</f>
        <v>507.29115767165501</v>
      </c>
      <c r="P6" s="12">
        <f>'AEO Table 22'!Q100*'RECS HC2.1'!$B$33/SUM('RECS HC2.1'!$B$32:$B$33)</f>
        <v>509.90924671214788</v>
      </c>
      <c r="Q6" s="12">
        <f>'AEO Table 22'!R100*'RECS HC2.1'!$B$33/SUM('RECS HC2.1'!$B$32:$B$33)</f>
        <v>512.68511273767615</v>
      </c>
      <c r="R6" s="12">
        <f>'AEO Table 22'!S100*'RECS HC2.1'!$B$33/SUM('RECS HC2.1'!$B$32:$B$33)</f>
        <v>515.60938449823948</v>
      </c>
      <c r="S6" s="12">
        <f>'AEO Table 22'!T100*'RECS HC2.1'!$B$33/SUM('RECS HC2.1'!$B$32:$B$33)</f>
        <v>518.57229212588027</v>
      </c>
      <c r="T6" s="12">
        <f>'AEO Table 22'!U100*'RECS HC2.1'!$B$33/SUM('RECS HC2.1'!$B$32:$B$33)</f>
        <v>521.52763684859156</v>
      </c>
      <c r="U6" s="12">
        <f>'AEO Table 22'!V100*'RECS HC2.1'!$B$33/SUM('RECS HC2.1'!$B$32:$B$33)</f>
        <v>524.58453105633805</v>
      </c>
      <c r="V6" s="12">
        <f>'AEO Table 22'!W100*'RECS HC2.1'!$B$33/SUM('RECS HC2.1'!$B$32:$B$33)</f>
        <v>527.76253926496486</v>
      </c>
      <c r="W6" s="12">
        <f>'AEO Table 22'!X100*'RECS HC2.1'!$B$33/SUM('RECS HC2.1'!$B$32:$B$33)</f>
        <v>531.0859937720071</v>
      </c>
      <c r="X6" s="12">
        <f>'AEO Table 22'!Y100*'RECS HC2.1'!$B$33/SUM('RECS HC2.1'!$B$32:$B$33)</f>
        <v>534.43213654489432</v>
      </c>
      <c r="Y6" s="12">
        <f>'AEO Table 22'!Z100*'RECS HC2.1'!$B$33/SUM('RECS HC2.1'!$B$32:$B$33)</f>
        <v>537.77636143045777</v>
      </c>
      <c r="Z6" s="12">
        <f>'AEO Table 22'!AA100*'RECS HC2.1'!$B$33/SUM('RECS HC2.1'!$B$32:$B$33)</f>
        <v>541.13373879401399</v>
      </c>
      <c r="AA6" s="12">
        <f>'AEO Table 22'!AB100*'RECS HC2.1'!$B$33/SUM('RECS HC2.1'!$B$32:$B$33)</f>
        <v>544.49171908890855</v>
      </c>
      <c r="AB6" s="12">
        <f>'AEO Table 22'!AC100*'RECS HC2.1'!$B$33/SUM('RECS HC2.1'!$B$32:$B$33)</f>
        <v>547.82931262764077</v>
      </c>
      <c r="AC6" s="12">
        <f t="shared" si="1"/>
        <v>550.92613976056327</v>
      </c>
      <c r="AD6" s="12">
        <f t="shared" si="1"/>
        <v>554.20005132514325</v>
      </c>
      <c r="AE6" s="12">
        <f t="shared" si="1"/>
        <v>557.47396288972413</v>
      </c>
      <c r="AF6" s="12">
        <f t="shared" si="1"/>
        <v>560.74787445430502</v>
      </c>
      <c r="AG6" s="12">
        <f t="shared" si="1"/>
        <v>564.0217860188859</v>
      </c>
      <c r="AH6" s="12">
        <f t="shared" si="1"/>
        <v>567.29569758346588</v>
      </c>
      <c r="AI6" s="12">
        <f t="shared" si="1"/>
        <v>570.56960914804677</v>
      </c>
      <c r="AJ6" s="12">
        <f t="shared" si="1"/>
        <v>573.84352071262765</v>
      </c>
      <c r="AK6" s="12">
        <f t="shared" si="1"/>
        <v>577.11743227720854</v>
      </c>
      <c r="AL6" s="12">
        <f t="shared" si="1"/>
        <v>580.39134384178942</v>
      </c>
    </row>
    <row r="7" spans="1:38" x14ac:dyDescent="0.25">
      <c r="A7" t="s">
        <v>241</v>
      </c>
      <c r="B7" s="12">
        <f>'AEO Table 22'!C99*'RECS HC2.1'!$B$33/SUM('RECS HC2.1'!$B$32:$B$33)</f>
        <v>827.1810536883803</v>
      </c>
      <c r="C7" s="12">
        <f>'AEO Table 22'!D99*'RECS HC2.1'!$B$33/SUM('RECS HC2.1'!$B$32:$B$33)</f>
        <v>1263.2923910651409</v>
      </c>
      <c r="D7" s="12">
        <f>'AEO Table 22'!E99*'RECS HC2.1'!$B$33/SUM('RECS HC2.1'!$B$32:$B$33)</f>
        <v>1833.8378583670776</v>
      </c>
      <c r="E7" s="12">
        <f>'AEO Table 22'!F99*'RECS HC2.1'!$B$33/SUM('RECS HC2.1'!$B$32:$B$33)</f>
        <v>2510.2873379577468</v>
      </c>
      <c r="F7" s="12">
        <f>'AEO Table 22'!G99*'RECS HC2.1'!$B$33/SUM('RECS HC2.1'!$B$32:$B$33)</f>
        <v>3269.8756817165499</v>
      </c>
      <c r="G7" s="12">
        <f>'AEO Table 22'!H99*'RECS HC2.1'!$B$33/SUM('RECS HC2.1'!$B$32:$B$33)</f>
        <v>4078.4795539700708</v>
      </c>
      <c r="H7" s="12">
        <f>'AEO Table 22'!I99*'RECS HC2.1'!$B$33/SUM('RECS HC2.1'!$B$32:$B$33)</f>
        <v>4926.0360845598589</v>
      </c>
      <c r="I7" s="12">
        <f>'AEO Table 22'!J99*'RECS HC2.1'!$B$33/SUM('RECS HC2.1'!$B$32:$B$33)</f>
        <v>5776.3327499735906</v>
      </c>
      <c r="J7" s="12">
        <f>'AEO Table 22'!K99*'RECS HC2.1'!$B$33/SUM('RECS HC2.1'!$B$32:$B$33)</f>
        <v>6332.7773747535202</v>
      </c>
      <c r="K7" s="12">
        <f>'AEO Table 22'!L99*'RECS HC2.1'!$B$33/SUM('RECS HC2.1'!$B$32:$B$33)</f>
        <v>6567.1706851320423</v>
      </c>
      <c r="L7" s="12">
        <f>'AEO Table 22'!M99*'RECS HC2.1'!$B$33/SUM('RECS HC2.1'!$B$32:$B$33)</f>
        <v>6848.8170699559851</v>
      </c>
      <c r="M7" s="12">
        <f>'AEO Table 22'!N99*'RECS HC2.1'!$B$33/SUM('RECS HC2.1'!$B$32:$B$33)</f>
        <v>7180.5364561531696</v>
      </c>
      <c r="N7" s="12">
        <f>'AEO Table 22'!O99*'RECS HC2.1'!$B$33/SUM('RECS HC2.1'!$B$32:$B$33)</f>
        <v>7540.2946537764083</v>
      </c>
      <c r="O7" s="12">
        <f>'AEO Table 22'!P99*'RECS HC2.1'!$B$33/SUM('RECS HC2.1'!$B$32:$B$33)</f>
        <v>7934.5443511795775</v>
      </c>
      <c r="P7" s="12">
        <f>'AEO Table 22'!Q99*'RECS HC2.1'!$B$33/SUM('RECS HC2.1'!$B$32:$B$33)</f>
        <v>8349.747091056337</v>
      </c>
      <c r="Q7" s="12">
        <f>'AEO Table 22'!R99*'RECS HC2.1'!$B$33/SUM('RECS HC2.1'!$B$32:$B$33)</f>
        <v>8793.5042260959508</v>
      </c>
      <c r="R7" s="12">
        <f>'AEO Table 22'!S99*'RECS HC2.1'!$B$33/SUM('RECS HC2.1'!$B$32:$B$33)</f>
        <v>9270.4411036531692</v>
      </c>
      <c r="S7" s="12">
        <f>'AEO Table 22'!T99*'RECS HC2.1'!$B$33/SUM('RECS HC2.1'!$B$32:$B$33)</f>
        <v>9748.5240151848593</v>
      </c>
      <c r="T7" s="12">
        <f>'AEO Table 22'!U99*'RECS HC2.1'!$B$33/SUM('RECS HC2.1'!$B$32:$B$33)</f>
        <v>10220.625103045777</v>
      </c>
      <c r="U7" s="12">
        <f>'AEO Table 22'!V99*'RECS HC2.1'!$B$33/SUM('RECS HC2.1'!$B$32:$B$33)</f>
        <v>10692.0931103081</v>
      </c>
      <c r="V7" s="12">
        <f>'AEO Table 22'!W99*'RECS HC2.1'!$B$33/SUM('RECS HC2.1'!$B$32:$B$33)</f>
        <v>11162.50189111796</v>
      </c>
      <c r="W7" s="12">
        <f>'AEO Table 22'!X99*'RECS HC2.1'!$B$33/SUM('RECS HC2.1'!$B$32:$B$33)</f>
        <v>11635.939288072184</v>
      </c>
      <c r="X7" s="12">
        <f>'AEO Table 22'!Y99*'RECS HC2.1'!$B$33/SUM('RECS HC2.1'!$B$32:$B$33)</f>
        <v>12110.489398851234</v>
      </c>
      <c r="Y7" s="12">
        <f>'AEO Table 22'!Z99*'RECS HC2.1'!$B$33/SUM('RECS HC2.1'!$B$32:$B$33)</f>
        <v>12588.636319872359</v>
      </c>
      <c r="Z7" s="12">
        <f>'AEO Table 22'!AA99*'RECS HC2.1'!$B$33/SUM('RECS HC2.1'!$B$32:$B$33)</f>
        <v>13067.753029463031</v>
      </c>
      <c r="AA7" s="12">
        <f>'AEO Table 22'!AB99*'RECS HC2.1'!$B$33/SUM('RECS HC2.1'!$B$32:$B$33)</f>
        <v>13546.358539476234</v>
      </c>
      <c r="AB7" s="12">
        <f>'AEO Table 22'!AC99*'RECS HC2.1'!$B$33/SUM('RECS HC2.1'!$B$32:$B$33)</f>
        <v>14027.528815470951</v>
      </c>
      <c r="AC7" s="12">
        <f t="shared" si="1"/>
        <v>14494.12595943315</v>
      </c>
      <c r="AD7" s="12">
        <f t="shared" si="1"/>
        <v>14969.413415496121</v>
      </c>
      <c r="AE7" s="12">
        <f t="shared" si="1"/>
        <v>15444.700871559209</v>
      </c>
      <c r="AF7" s="12">
        <f t="shared" si="1"/>
        <v>15919.988327622297</v>
      </c>
      <c r="AG7" s="12">
        <f t="shared" si="1"/>
        <v>16395.275783685385</v>
      </c>
      <c r="AH7" s="12">
        <f t="shared" si="1"/>
        <v>16870.563239748357</v>
      </c>
      <c r="AI7" s="12">
        <f t="shared" si="1"/>
        <v>17345.850695811445</v>
      </c>
      <c r="AJ7" s="12">
        <f t="shared" si="1"/>
        <v>17821.138151874533</v>
      </c>
      <c r="AK7" s="12">
        <f t="shared" si="1"/>
        <v>18296.425607937621</v>
      </c>
      <c r="AL7" s="12">
        <f t="shared" si="1"/>
        <v>18771.713064000709</v>
      </c>
    </row>
    <row r="8" spans="1:38" x14ac:dyDescent="0.25">
      <c r="A8" t="s">
        <v>242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f t="shared" si="1"/>
        <v>0</v>
      </c>
      <c r="AD8">
        <f t="shared" si="1"/>
        <v>0</v>
      </c>
      <c r="AE8">
        <f t="shared" si="1"/>
        <v>0</v>
      </c>
      <c r="AF8">
        <f t="shared" si="1"/>
        <v>0</v>
      </c>
      <c r="AG8">
        <f t="shared" si="1"/>
        <v>0</v>
      </c>
      <c r="AH8">
        <f t="shared" si="1"/>
        <v>0</v>
      </c>
      <c r="AI8">
        <f t="shared" si="1"/>
        <v>0</v>
      </c>
      <c r="AJ8">
        <f t="shared" si="1"/>
        <v>0</v>
      </c>
      <c r="AK8">
        <f t="shared" si="1"/>
        <v>0</v>
      </c>
      <c r="AL8">
        <f t="shared" si="1"/>
        <v>0</v>
      </c>
    </row>
    <row r="9" spans="1:38" x14ac:dyDescent="0.25">
      <c r="A9" t="s">
        <v>243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f t="shared" si="1"/>
        <v>0</v>
      </c>
      <c r="AD9">
        <f t="shared" si="1"/>
        <v>0</v>
      </c>
      <c r="AE9">
        <f t="shared" si="1"/>
        <v>0</v>
      </c>
      <c r="AF9">
        <f t="shared" si="1"/>
        <v>0</v>
      </c>
      <c r="AG9">
        <f t="shared" si="1"/>
        <v>0</v>
      </c>
      <c r="AH9">
        <f t="shared" si="1"/>
        <v>0</v>
      </c>
      <c r="AI9">
        <f t="shared" si="1"/>
        <v>0</v>
      </c>
      <c r="AJ9">
        <f t="shared" si="1"/>
        <v>0</v>
      </c>
      <c r="AK9">
        <f t="shared" si="1"/>
        <v>0</v>
      </c>
      <c r="AL9">
        <f t="shared" si="1"/>
        <v>0</v>
      </c>
    </row>
    <row r="10" spans="1:38" x14ac:dyDescent="0.25">
      <c r="A10" t="s">
        <v>244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f t="shared" si="1"/>
        <v>0</v>
      </c>
      <c r="AD10">
        <f t="shared" si="1"/>
        <v>0</v>
      </c>
      <c r="AE10">
        <f t="shared" si="1"/>
        <v>0</v>
      </c>
      <c r="AF10">
        <f t="shared" si="1"/>
        <v>0</v>
      </c>
      <c r="AG10">
        <f t="shared" si="1"/>
        <v>0</v>
      </c>
      <c r="AH10">
        <f t="shared" si="1"/>
        <v>0</v>
      </c>
      <c r="AI10">
        <f t="shared" si="1"/>
        <v>0</v>
      </c>
      <c r="AJ10">
        <f t="shared" si="1"/>
        <v>0</v>
      </c>
      <c r="AK10">
        <f t="shared" si="1"/>
        <v>0</v>
      </c>
      <c r="AL10">
        <f t="shared" si="1"/>
        <v>0</v>
      </c>
    </row>
    <row r="11" spans="1:38" x14ac:dyDescent="0.25">
      <c r="A11" t="s">
        <v>245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f t="shared" si="1"/>
        <v>0</v>
      </c>
      <c r="AD11">
        <f t="shared" si="1"/>
        <v>0</v>
      </c>
      <c r="AE11">
        <f t="shared" si="1"/>
        <v>0</v>
      </c>
      <c r="AF11">
        <f t="shared" si="1"/>
        <v>0</v>
      </c>
      <c r="AG11">
        <f t="shared" si="1"/>
        <v>0</v>
      </c>
      <c r="AH11">
        <f t="shared" si="1"/>
        <v>0</v>
      </c>
      <c r="AI11">
        <f t="shared" si="1"/>
        <v>0</v>
      </c>
      <c r="AJ11">
        <f t="shared" si="1"/>
        <v>0</v>
      </c>
      <c r="AK11">
        <f t="shared" si="1"/>
        <v>0</v>
      </c>
      <c r="AL11">
        <f t="shared" si="1"/>
        <v>0</v>
      </c>
    </row>
    <row r="12" spans="1:38" x14ac:dyDescent="0.25">
      <c r="A12" t="s">
        <v>246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f t="shared" si="1"/>
        <v>0</v>
      </c>
      <c r="AD12">
        <f t="shared" si="1"/>
        <v>0</v>
      </c>
      <c r="AE12">
        <f t="shared" si="1"/>
        <v>0</v>
      </c>
      <c r="AF12">
        <f t="shared" si="1"/>
        <v>0</v>
      </c>
      <c r="AG12">
        <f t="shared" si="1"/>
        <v>0</v>
      </c>
      <c r="AH12">
        <f t="shared" si="1"/>
        <v>0</v>
      </c>
      <c r="AI12">
        <f t="shared" si="1"/>
        <v>0</v>
      </c>
      <c r="AJ12">
        <f t="shared" si="1"/>
        <v>0</v>
      </c>
      <c r="AK12">
        <f t="shared" si="1"/>
        <v>0</v>
      </c>
      <c r="AL12">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AEO Table 22</vt:lpstr>
      <vt:lpstr>AEO Table 23</vt:lpstr>
      <vt:lpstr>RECS HC2.1</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2016-01-26T19:10:58Z</dcterms:created>
  <dcterms:modified xsi:type="dcterms:W3CDTF">2016-10-06T19:01:00Z</dcterms:modified>
</cp:coreProperties>
</file>