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1310"/>
  </bookViews>
  <sheets>
    <sheet name="About" sheetId="1" r:id="rId1"/>
    <sheet name="Data" sheetId="2" r:id="rId2"/>
    <sheet name="BFoHPbF" sheetId="3" r:id="rId3"/>
  </sheet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D11" i="2"/>
  <c r="D12" i="2"/>
  <c r="D13" i="2"/>
  <c r="D10" i="2"/>
  <c r="C11" i="2"/>
  <c r="C12" i="2"/>
  <c r="C13" i="2"/>
  <c r="C14" i="2"/>
  <c r="C10" i="2"/>
  <c r="B11" i="2"/>
  <c r="B12" i="2"/>
  <c r="B13" i="2"/>
  <c r="B14" i="2"/>
  <c r="B10" i="2"/>
</calcChain>
</file>

<file path=xl/sharedStrings.xml><?xml version="1.0" encoding="utf-8"?>
<sst xmlns="http://schemas.openxmlformats.org/spreadsheetml/2006/main" count="35" uniqueCount="30">
  <si>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</si>
  <si>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</si>
  <si>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</si>
  <si>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</si>
  <si>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3</t>
  </si>
  <si>
    <t>Note:</t>
  </si>
  <si>
    <t>Fuel use fractions are provided for CHP systems.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</si>
  <si>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</si>
  <si>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</si>
  <si>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</si>
  <si>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Fuel</t>
  </si>
  <si>
    <t>Natural gas</t>
  </si>
  <si>
    <t>Coal</t>
  </si>
  <si>
    <t>Oil</t>
  </si>
  <si>
    <t>Biogas/Biomass</t>
  </si>
  <si>
    <t>Other</t>
  </si>
  <si>
    <t>Fuel input for additional CHP capacity (GWh)</t>
  </si>
  <si>
    <t>We don't have fuel fractions used by the total installed base, so we use</t>
  </si>
  <si>
    <t>Sum of Years Above</t>
  </si>
  <si>
    <t>Fraction by Fuel</t>
  </si>
  <si>
    <t>electricity</t>
  </si>
  <si>
    <t>coal</t>
  </si>
  <si>
    <t>natural gas</t>
  </si>
  <si>
    <t>biomass</t>
  </si>
  <si>
    <t>petroleum diesel</t>
  </si>
  <si>
    <t>heat</t>
  </si>
  <si>
    <t>Fraction used to generate heat</t>
  </si>
  <si>
    <t>Reallocating "Other" into modeled fuel categories</t>
  </si>
  <si>
    <t>the fuel fractions from the available years' newly installed capacities.</t>
  </si>
  <si>
    <t>BFoHPbF BAU Fraction of Heat Provided by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</si>
</sst>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RowHeight="15" x14ac:dyDescent="0.25"/>
  <cols>
    <col min="2" max="2" width="58.140625" customWidth="1"/>
  </cols>
  <sheetData>
    <row r="1" spans="1:2" x14ac:dyDescent="0.25">
      <c r="A1" s="1" t="s">
        <v>29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2014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s="4" t="s">
        <v>4</v>
      </c>
    </row>
    <row r="9" spans="1:2" x14ac:dyDescent="0.25">
      <c r="A9" s="1" t="s">
        <v>5</v>
      </c>
    </row>
    <row r="10" spans="1:2" x14ac:dyDescent="0.25">
      <c r="A10" t="s">
        <v>6</v>
      </c>
    </row>
    <row r="11" spans="1:2" x14ac:dyDescent="0.25">
      <c r="A11" t="s">
        <v>7</v>
      </c>
    </row>
    <row r="12" spans="1:2" x14ac:dyDescent="0.25">
      <c r="A12" t="s">
        <v>8</v>
      </c>
    </row>
    <row r="13" spans="1:2" x14ac:dyDescent="0.25">
      <c r="A13" t="s">
        <v>9</v>
      </c>
    </row>
    <row r="15" spans="1:2" x14ac:dyDescent="0.25">
      <c r="A15" t="s">
        <v>17</v>
      </c>
    </row>
    <row r="16" spans="1:2" x14ac:dyDescent="0.25">
      <c r="A16" t="s">
        <v>28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5" x14ac:dyDescent="0.25"/>
  <cols>
    <col min="1" max="1" width="16.42578125" customWidth="1"/>
    <col min="2" max="2" width="19.42578125" customWidth="1"/>
    <col min="3" max="3" width="17.42578125" customWidth="1"/>
    <col min="4" max="4" width="12.42578125" customWidth="1"/>
  </cols>
  <sheetData>
    <row r="1" spans="1:8" x14ac:dyDescent="0.25">
      <c r="A1" s="5" t="s">
        <v>16</v>
      </c>
      <c r="B1" s="6"/>
      <c r="C1" s="6"/>
      <c r="D1" s="6"/>
      <c r="E1" s="6"/>
      <c r="F1" s="6"/>
      <c r="G1" s="6"/>
      <c r="H1" s="6"/>
    </row>
    <row r="2" spans="1:8" x14ac:dyDescent="0.25">
      <c r="B2">
        <v>2000</v>
      </c>
      <c r="C2">
        <v>2006</v>
      </c>
      <c r="D2">
        <v>2008</v>
      </c>
      <c r="E2">
        <v>2009</v>
      </c>
      <c r="F2">
        <v>2020</v>
      </c>
      <c r="G2">
        <v>2022</v>
      </c>
      <c r="H2">
        <v>2012</v>
      </c>
    </row>
    <row r="3" spans="1:8" x14ac:dyDescent="0.25">
      <c r="A3" t="s">
        <v>11</v>
      </c>
      <c r="B3">
        <v>55622.2</v>
      </c>
      <c r="C3">
        <v>7957.9</v>
      </c>
      <c r="D3">
        <v>5249.4</v>
      </c>
      <c r="E3">
        <v>5271</v>
      </c>
      <c r="F3">
        <v>14497.7</v>
      </c>
      <c r="G3">
        <v>5215.6000000000004</v>
      </c>
      <c r="H3">
        <v>8544</v>
      </c>
    </row>
    <row r="4" spans="1:8" x14ac:dyDescent="0.25">
      <c r="A4" t="s">
        <v>12</v>
      </c>
      <c r="B4">
        <v>8003.3</v>
      </c>
      <c r="C4">
        <v>876</v>
      </c>
      <c r="D4">
        <v>0</v>
      </c>
      <c r="E4">
        <v>3551.7</v>
      </c>
      <c r="F4">
        <v>1513.1</v>
      </c>
      <c r="G4">
        <v>995.4</v>
      </c>
      <c r="H4">
        <v>12343.4</v>
      </c>
    </row>
    <row r="5" spans="1:8" x14ac:dyDescent="0.25">
      <c r="A5" t="s">
        <v>13</v>
      </c>
      <c r="B5">
        <v>4050.7</v>
      </c>
      <c r="C5">
        <v>456.6</v>
      </c>
      <c r="D5">
        <v>18.5</v>
      </c>
      <c r="E5">
        <v>568.20000000000005</v>
      </c>
      <c r="F5">
        <v>115.9</v>
      </c>
      <c r="G5">
        <v>23</v>
      </c>
      <c r="H5">
        <v>199.7</v>
      </c>
    </row>
    <row r="6" spans="1:8" x14ac:dyDescent="0.25">
      <c r="A6" t="s">
        <v>14</v>
      </c>
      <c r="B6">
        <v>1090.2</v>
      </c>
      <c r="C6">
        <v>2533.9</v>
      </c>
      <c r="D6">
        <v>859.4</v>
      </c>
      <c r="E6">
        <v>10628.4</v>
      </c>
      <c r="F6">
        <v>1133.5</v>
      </c>
      <c r="G6">
        <v>4829.3999999999996</v>
      </c>
      <c r="H6">
        <v>4055.7</v>
      </c>
    </row>
    <row r="7" spans="1:8" x14ac:dyDescent="0.25">
      <c r="A7" t="s">
        <v>15</v>
      </c>
      <c r="B7">
        <v>7030.9</v>
      </c>
      <c r="C7">
        <v>4116.6000000000004</v>
      </c>
      <c r="D7">
        <v>6967.4</v>
      </c>
      <c r="E7">
        <v>4280.5</v>
      </c>
      <c r="F7">
        <v>468.1</v>
      </c>
      <c r="G7">
        <v>10068.299999999999</v>
      </c>
      <c r="H7">
        <v>2641.4</v>
      </c>
    </row>
    <row r="9" spans="1:8" x14ac:dyDescent="0.25">
      <c r="B9" s="7" t="s">
        <v>18</v>
      </c>
      <c r="C9" s="7" t="s">
        <v>19</v>
      </c>
      <c r="D9" t="s">
        <v>27</v>
      </c>
    </row>
    <row r="10" spans="1:8" x14ac:dyDescent="0.25">
      <c r="A10" t="s">
        <v>11</v>
      </c>
      <c r="B10" s="8">
        <f>SUM(B3:H3)</f>
        <v>102357.8</v>
      </c>
      <c r="C10" s="9">
        <f>B10/SUM(B$10:B$14)</f>
        <v>0.52282852429039151</v>
      </c>
      <c r="D10" s="9">
        <f>C10+C$14*(C10/SUM(C$10:C$13))</f>
        <v>0.63892242256425869</v>
      </c>
    </row>
    <row r="11" spans="1:8" x14ac:dyDescent="0.25">
      <c r="A11" t="s">
        <v>12</v>
      </c>
      <c r="B11" s="8">
        <f t="shared" ref="B11:B14" si="0">SUM(B4:H4)</f>
        <v>27282.9</v>
      </c>
      <c r="C11" s="9">
        <f t="shared" ref="C11:C14" si="1">B11/SUM(B$10:B$14)</f>
        <v>0.13935702355230695</v>
      </c>
      <c r="D11" s="9">
        <f t="shared" ref="D11:D13" si="2">C11+C$14*(C11/SUM(C$10:C$13))</f>
        <v>0.17030120384160674</v>
      </c>
    </row>
    <row r="12" spans="1:8" x14ac:dyDescent="0.25">
      <c r="A12" t="s">
        <v>13</v>
      </c>
      <c r="B12" s="8">
        <f t="shared" si="0"/>
        <v>5432.5999999999995</v>
      </c>
      <c r="C12" s="9">
        <f t="shared" si="1"/>
        <v>2.7748918412275184E-2</v>
      </c>
      <c r="D12" s="9">
        <f t="shared" si="2"/>
        <v>3.3910556428748871E-2</v>
      </c>
    </row>
    <row r="13" spans="1:8" x14ac:dyDescent="0.25">
      <c r="A13" t="s">
        <v>14</v>
      </c>
      <c r="B13" s="8">
        <f t="shared" si="0"/>
        <v>25130.5</v>
      </c>
      <c r="C13" s="9">
        <f t="shared" si="1"/>
        <v>0.12836288225889658</v>
      </c>
      <c r="D13" s="9">
        <f t="shared" si="2"/>
        <v>0.15686581716538556</v>
      </c>
    </row>
    <row r="14" spans="1:8" x14ac:dyDescent="0.25">
      <c r="A14" t="s">
        <v>15</v>
      </c>
      <c r="B14" s="8">
        <f t="shared" si="0"/>
        <v>35573.200000000004</v>
      </c>
      <c r="C14" s="9">
        <f t="shared" si="1"/>
        <v>0.18170265148612963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18.42578125" customWidth="1"/>
    <col min="2" max="2" width="30.28515625" customWidth="1"/>
  </cols>
  <sheetData>
    <row r="1" spans="1:2" x14ac:dyDescent="0.25">
      <c r="A1" s="1" t="s">
        <v>10</v>
      </c>
      <c r="B1" s="10" t="s">
        <v>26</v>
      </c>
    </row>
    <row r="2" spans="1:2" x14ac:dyDescent="0.25">
      <c r="A2" t="s">
        <v>20</v>
      </c>
      <c r="B2">
        <v>0</v>
      </c>
    </row>
    <row r="3" spans="1:2" x14ac:dyDescent="0.25">
      <c r="A3" t="s">
        <v>21</v>
      </c>
      <c r="B3" s="9">
        <f>Data!D11</f>
        <v>0.17030120384160674</v>
      </c>
    </row>
    <row r="4" spans="1:2" x14ac:dyDescent="0.25">
      <c r="A4" t="s">
        <v>22</v>
      </c>
      <c r="B4" s="9">
        <f>Data!D10</f>
        <v>0.63892242256425869</v>
      </c>
    </row>
    <row r="5" spans="1:2" x14ac:dyDescent="0.25">
      <c r="A5" t="s">
        <v>23</v>
      </c>
      <c r="B5" s="9">
        <f>Data!D13</f>
        <v>0.15686581716538556</v>
      </c>
    </row>
    <row r="6" spans="1:2" x14ac:dyDescent="0.25">
      <c r="A6" t="s">
        <v>24</v>
      </c>
      <c r="B6" s="9">
        <f>Data!D12</f>
        <v>3.3910556428748871E-2</v>
      </c>
    </row>
    <row r="7" spans="1:2" x14ac:dyDescent="0.25">
      <c r="A7" t="s">
        <v>25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2015-06-17T00:26:08Z</dcterms:created>
  <dcterms:modified xsi:type="dcterms:W3CDTF">2016-12-08T23:03:37Z</dcterms:modified>
</cp:coreProperties>
</file>