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2995" windowHeight="10800"/>
  </bookViews>
  <sheets>
    <sheet name="About" sheetId="1" r:id="rId1"/>
    <sheet name="AEO Table 59" sheetId="4" r:id="rId2"/>
    <sheet name="BFTRbF" sheetId="3" r:id="rId3"/>
  </sheets>
  <calcPr calcId="145621"/>
</workbook>
</file>

<file path=xl/calcChain.xml><?xml version="1.0" encoding="utf-8"?>
<calcChain xmlns="http://schemas.openxmlformats.org/spreadsheetml/2006/main">
  <c r="AC2" i="3" l="1"/>
  <c r="AD2" i="3"/>
  <c r="AE2" i="3"/>
  <c r="AF2" i="3"/>
  <c r="AG2" i="3"/>
  <c r="AH2" i="3"/>
  <c r="AI2" i="3"/>
  <c r="AJ2" i="3"/>
  <c r="AK2" i="3"/>
  <c r="AC3" i="3"/>
  <c r="AD3" i="3"/>
  <c r="AE3" i="3"/>
  <c r="AF3" i="3"/>
  <c r="AG3" i="3"/>
  <c r="AH3" i="3"/>
  <c r="AI3" i="3"/>
  <c r="AJ3" i="3"/>
  <c r="AK3" i="3"/>
  <c r="AC4" i="3"/>
  <c r="AD4" i="3"/>
  <c r="AE4" i="3"/>
  <c r="AF4" i="3"/>
  <c r="AG4" i="3"/>
  <c r="AH4" i="3"/>
  <c r="AI4" i="3"/>
  <c r="AJ4" i="3"/>
  <c r="AK4" i="3"/>
  <c r="AC5" i="3"/>
  <c r="AD5" i="3"/>
  <c r="AE5" i="3"/>
  <c r="AF5" i="3"/>
  <c r="AG5" i="3"/>
  <c r="AH5" i="3"/>
  <c r="AI5" i="3"/>
  <c r="AJ5" i="3"/>
  <c r="AK5" i="3"/>
  <c r="AC6" i="3"/>
  <c r="AD6" i="3"/>
  <c r="AE6" i="3"/>
  <c r="AF6" i="3"/>
  <c r="AG6" i="3"/>
  <c r="AH6" i="3"/>
  <c r="AI6" i="3"/>
  <c r="AJ6" i="3"/>
  <c r="AK6" i="3"/>
  <c r="AC7" i="3"/>
  <c r="AD7" i="3"/>
  <c r="AE7" i="3"/>
  <c r="AF7" i="3"/>
  <c r="AG7" i="3"/>
  <c r="AH7" i="3"/>
  <c r="AI7" i="3"/>
  <c r="AJ7" i="3"/>
  <c r="AK7" i="3"/>
  <c r="AC8" i="3"/>
  <c r="AD8" i="3"/>
  <c r="AE8" i="3"/>
  <c r="AF8" i="3"/>
  <c r="AG8" i="3"/>
  <c r="AH8" i="3"/>
  <c r="AI8" i="3"/>
  <c r="AJ8" i="3"/>
  <c r="AK8" i="3"/>
  <c r="AC9" i="3"/>
  <c r="AD9" i="3"/>
  <c r="AE9" i="3"/>
  <c r="AF9" i="3"/>
  <c r="AG9" i="3"/>
  <c r="AH9" i="3"/>
  <c r="AI9" i="3"/>
  <c r="AJ9" i="3"/>
  <c r="AK9" i="3"/>
  <c r="AC10" i="3"/>
  <c r="AD10" i="3"/>
  <c r="AE10" i="3"/>
  <c r="AF10" i="3"/>
  <c r="AG10" i="3"/>
  <c r="AH10" i="3"/>
  <c r="AI10" i="3"/>
  <c r="AJ10" i="3"/>
  <c r="AK10" i="3"/>
  <c r="AC11" i="3"/>
  <c r="AD11" i="3"/>
  <c r="AE11" i="3"/>
  <c r="AF11" i="3"/>
  <c r="AG11" i="3"/>
  <c r="AH11" i="3"/>
  <c r="AI11" i="3"/>
  <c r="AJ11" i="3"/>
  <c r="AK11" i="3"/>
  <c r="AC12" i="3"/>
  <c r="AD12" i="3"/>
  <c r="AE12" i="3"/>
  <c r="AF12" i="3"/>
  <c r="AG12" i="3"/>
  <c r="AH12" i="3"/>
  <c r="AI12" i="3"/>
  <c r="AJ12" i="3"/>
  <c r="AK12" i="3"/>
  <c r="AC13" i="3"/>
  <c r="AD13" i="3"/>
  <c r="AE13" i="3"/>
  <c r="AF13" i="3"/>
  <c r="AG13" i="3"/>
  <c r="AH13" i="3"/>
  <c r="AI13" i="3"/>
  <c r="AJ13" i="3"/>
  <c r="AK13" i="3"/>
  <c r="AC14" i="3"/>
  <c r="AD14" i="3"/>
  <c r="AE14" i="3"/>
  <c r="AF14" i="3"/>
  <c r="AG14" i="3"/>
  <c r="AH14" i="3"/>
  <c r="AI14" i="3"/>
  <c r="AJ14" i="3"/>
  <c r="AK14" i="3"/>
  <c r="AC15" i="3"/>
  <c r="AD15" i="3"/>
  <c r="AE15" i="3"/>
  <c r="AF15" i="3"/>
  <c r="AG15" i="3"/>
  <c r="AH15" i="3"/>
  <c r="AI15" i="3"/>
  <c r="AJ15" i="3"/>
  <c r="AK15" i="3"/>
  <c r="AC16" i="3"/>
  <c r="AD16" i="3"/>
  <c r="AE16" i="3"/>
  <c r="AF16" i="3"/>
  <c r="AG16" i="3"/>
  <c r="AH16" i="3"/>
  <c r="AI16" i="3"/>
  <c r="AJ16" i="3"/>
  <c r="AK16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2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AA11" i="3"/>
  <c r="AA13" i="3" s="1"/>
  <c r="Z11" i="3"/>
  <c r="Z13" i="3" s="1"/>
  <c r="Y11" i="3"/>
  <c r="Y13" i="3" s="1"/>
  <c r="X11" i="3"/>
  <c r="X13" i="3" s="1"/>
  <c r="W11" i="3"/>
  <c r="W13" i="3" s="1"/>
  <c r="V11" i="3"/>
  <c r="V13" i="3" s="1"/>
  <c r="U11" i="3"/>
  <c r="U13" i="3" s="1"/>
  <c r="T11" i="3"/>
  <c r="T13" i="3" s="1"/>
  <c r="S11" i="3"/>
  <c r="S13" i="3" s="1"/>
  <c r="R11" i="3"/>
  <c r="R13" i="3" s="1"/>
  <c r="Q11" i="3"/>
  <c r="Q13" i="3" s="1"/>
  <c r="P11" i="3"/>
  <c r="P13" i="3" s="1"/>
  <c r="O11" i="3"/>
  <c r="O13" i="3" s="1"/>
  <c r="N11" i="3"/>
  <c r="N13" i="3" s="1"/>
  <c r="M11" i="3"/>
  <c r="M13" i="3" s="1"/>
  <c r="L11" i="3"/>
  <c r="L13" i="3" s="1"/>
  <c r="K11" i="3"/>
  <c r="K13" i="3" s="1"/>
  <c r="J11" i="3"/>
  <c r="J13" i="3" s="1"/>
  <c r="I11" i="3"/>
  <c r="I13" i="3" s="1"/>
  <c r="H11" i="3"/>
  <c r="H13" i="3" s="1"/>
  <c r="G11" i="3"/>
  <c r="G13" i="3" s="1"/>
  <c r="F11" i="3"/>
  <c r="F13" i="3" s="1"/>
  <c r="E11" i="3"/>
  <c r="E13" i="3" s="1"/>
  <c r="AA10" i="3"/>
  <c r="AA12" i="3" s="1"/>
  <c r="Z10" i="3"/>
  <c r="Z12" i="3" s="1"/>
  <c r="Y10" i="3"/>
  <c r="Y12" i="3" s="1"/>
  <c r="X10" i="3"/>
  <c r="X12" i="3" s="1"/>
  <c r="W10" i="3"/>
  <c r="W12" i="3" s="1"/>
  <c r="V10" i="3"/>
  <c r="V12" i="3" s="1"/>
  <c r="U10" i="3"/>
  <c r="U12" i="3" s="1"/>
  <c r="T10" i="3"/>
  <c r="T12" i="3" s="1"/>
  <c r="S10" i="3"/>
  <c r="S12" i="3" s="1"/>
  <c r="R10" i="3"/>
  <c r="R12" i="3" s="1"/>
  <c r="Q10" i="3"/>
  <c r="Q12" i="3" s="1"/>
  <c r="P10" i="3"/>
  <c r="P12" i="3" s="1"/>
  <c r="O10" i="3"/>
  <c r="O12" i="3" s="1"/>
  <c r="N10" i="3"/>
  <c r="N12" i="3" s="1"/>
  <c r="M10" i="3"/>
  <c r="M12" i="3" s="1"/>
  <c r="L10" i="3"/>
  <c r="L12" i="3" s="1"/>
  <c r="K10" i="3"/>
  <c r="K12" i="3" s="1"/>
  <c r="J10" i="3"/>
  <c r="J12" i="3" s="1"/>
  <c r="I10" i="3"/>
  <c r="I12" i="3" s="1"/>
  <c r="H10" i="3"/>
  <c r="H12" i="3" s="1"/>
  <c r="G10" i="3"/>
  <c r="G12" i="3" s="1"/>
  <c r="F10" i="3"/>
  <c r="F12" i="3" s="1"/>
  <c r="E10" i="3"/>
  <c r="E12" i="3" s="1"/>
  <c r="D10" i="3"/>
  <c r="D11" i="3"/>
  <c r="D13" i="3" s="1"/>
  <c r="D12" i="3"/>
  <c r="D14" i="3"/>
  <c r="C10" i="3"/>
  <c r="C12" i="3" s="1"/>
  <c r="C11" i="3"/>
  <c r="C13" i="3" s="1"/>
  <c r="C14" i="3"/>
  <c r="B14" i="3"/>
  <c r="B11" i="3"/>
  <c r="B10" i="3"/>
  <c r="B15" i="3" l="1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R2" i="3" l="1"/>
  <c r="S2" i="3"/>
  <c r="T2" i="3"/>
  <c r="U2" i="3"/>
  <c r="V2" i="3"/>
  <c r="W2" i="3"/>
  <c r="X2" i="3"/>
  <c r="Y2" i="3"/>
  <c r="Z2" i="3"/>
  <c r="AA2" i="3"/>
  <c r="R3" i="3"/>
  <c r="S3" i="3"/>
  <c r="T3" i="3"/>
  <c r="U3" i="3"/>
  <c r="V3" i="3"/>
  <c r="W3" i="3"/>
  <c r="X3" i="3"/>
  <c r="Y3" i="3"/>
  <c r="Z3" i="3"/>
  <c r="AA3" i="3"/>
  <c r="R4" i="3"/>
  <c r="S4" i="3"/>
  <c r="T4" i="3"/>
  <c r="U4" i="3"/>
  <c r="V4" i="3"/>
  <c r="W4" i="3"/>
  <c r="X4" i="3"/>
  <c r="Y4" i="3"/>
  <c r="Z4" i="3"/>
  <c r="AA4" i="3"/>
  <c r="R5" i="3"/>
  <c r="S5" i="3"/>
  <c r="T5" i="3"/>
  <c r="U5" i="3"/>
  <c r="V5" i="3"/>
  <c r="W5" i="3"/>
  <c r="X5" i="3"/>
  <c r="Y5" i="3"/>
  <c r="Z5" i="3"/>
  <c r="AA5" i="3"/>
  <c r="R9" i="3"/>
  <c r="S9" i="3"/>
  <c r="T9" i="3"/>
  <c r="U9" i="3"/>
  <c r="V9" i="3"/>
  <c r="W9" i="3"/>
  <c r="X9" i="3"/>
  <c r="Y9" i="3"/>
  <c r="Z9" i="3"/>
  <c r="AA9" i="3"/>
  <c r="Q9" i="3" l="1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B12" i="3"/>
  <c r="B13" i="3"/>
</calcChain>
</file>

<file path=xl/sharedStrings.xml><?xml version="1.0" encoding="utf-8"?>
<sst xmlns="http://schemas.openxmlformats.org/spreadsheetml/2006/main" count="145" uniqueCount="100">
  <si>
    <t>BFTRbF BAU Fuel Tax Rate by Fuel</t>
  </si>
  <si>
    <t>Source:</t>
  </si>
  <si>
    <t>Energy Information Administration</t>
  </si>
  <si>
    <t>United States</t>
  </si>
  <si>
    <t/>
  </si>
  <si>
    <t xml:space="preserve"> Product Price Components</t>
  </si>
  <si>
    <t>Diesel (Transportation Sector)</t>
  </si>
  <si>
    <t xml:space="preserve">  End-User Price</t>
  </si>
  <si>
    <t xml:space="preserve">    Federal Taxes</t>
  </si>
  <si>
    <t xml:space="preserve">    State Taxes</t>
  </si>
  <si>
    <t xml:space="preserve">    Energy Tax/Allowance Fee</t>
  </si>
  <si>
    <t>- -</t>
  </si>
  <si>
    <t xml:space="preserve">    Distribution Costs</t>
  </si>
  <si>
    <t xml:space="preserve">    Wholesale Price</t>
  </si>
  <si>
    <t>Motor Gasoline (All Sectors)</t>
  </si>
  <si>
    <t xml:space="preserve">    State Taxes 1/</t>
  </si>
  <si>
    <t>Jet Fuel</t>
  </si>
  <si>
    <t>Residential Distillate Fuel Oil/ Heating Oil</t>
  </si>
  <si>
    <t>West Texas Intermediate Spot Price</t>
  </si>
  <si>
    <t xml:space="preserve">   1/ Includes a 2 cent average local tax.</t>
  </si>
  <si>
    <t xml:space="preserve">   - - = Not applicable.</t>
  </si>
  <si>
    <t>electricity</t>
  </si>
  <si>
    <t>coal</t>
  </si>
  <si>
    <t>natural gas</t>
  </si>
  <si>
    <t>nuclear</t>
  </si>
  <si>
    <t>hydro (does not use fuel)</t>
  </si>
  <si>
    <t>wind (does not use fuel)</t>
  </si>
  <si>
    <t>biomass</t>
  </si>
  <si>
    <t>petroleum gasoline</t>
  </si>
  <si>
    <t>petroleum diesel</t>
  </si>
  <si>
    <t>biofuel gasoline</t>
  </si>
  <si>
    <t>biofuel diesel</t>
  </si>
  <si>
    <t>jet fuel</t>
  </si>
  <si>
    <t>heat</t>
  </si>
  <si>
    <t>Year</t>
  </si>
  <si>
    <t>Petroleum Gasoline, Petroleum Diesel, Jet Fuel</t>
  </si>
  <si>
    <t>Notes</t>
  </si>
  <si>
    <t>Tax rate projections have only been located for petroleum gasoline, petroleum diesel, and jet fuel.</t>
  </si>
  <si>
    <t>We assume biofuel gasoline is taxed at the same rate as petroleum gasoline and biofuel diesel</t>
  </si>
  <si>
    <t>is taxed at the same rate as petroleum diesel.</t>
  </si>
  <si>
    <t>For all other fuels, we assume the national average sales tax rate.</t>
  </si>
  <si>
    <t>The Sales Tax Clearinghouse</t>
  </si>
  <si>
    <t>n/a</t>
  </si>
  <si>
    <t>FAQ</t>
  </si>
  <si>
    <t>https://thestc.com/FAQ.stm</t>
  </si>
  <si>
    <t>Question "What is the average sales tax nationally?"</t>
  </si>
  <si>
    <t>Non-Liquid Fuels</t>
  </si>
  <si>
    <t>Avg Sales Tax Rate</t>
  </si>
  <si>
    <t>solar (does not use fuel)</t>
  </si>
  <si>
    <t>59. Components of Selected Petroleum Product Prices</t>
  </si>
  <si>
    <t>Brent Spot Price</t>
  </si>
  <si>
    <t>Table 59</t>
  </si>
  <si>
    <t>http://www.eia.gov/forecasts/aeo/supplement/suptab_130.xlsx</t>
  </si>
  <si>
    <t>Currency Year Adjustment</t>
  </si>
  <si>
    <t>Since we are taking a ratio of dollar values, we do not need to convert from 2013 to 2012 dollars.</t>
  </si>
  <si>
    <t>geothermal (does not use fuel)</t>
  </si>
  <si>
    <t>Modeling System run ref2016.d032416a.  Projections:  EIA, AEO2016 National Energy Modeling System run ref2016.d032416a.</t>
  </si>
  <si>
    <t>estimated as the sum of the components.  2015:  EIA, Short-Term Energy Outlook, February 2016 and EIA, AEO2016 National Energy</t>
  </si>
  <si>
    <t>estimated from the State Energy Data System database, EIA, State Energy Data System 2013.  2014 end-user prices</t>
  </si>
  <si>
    <t>of United States Fuel Taxes, Inspection Fees, and Environmental Taxes and Fees", May 2011.  2014 data for price mark-ups</t>
  </si>
  <si>
    <t>Petroleum Product Sales Report".  2014 diesel, gasoline, and jet fuel taxes:  Defense Energy Support Center, "Compilation</t>
  </si>
  <si>
    <t>(EIA), Form EIA-782A, "Refiners'/Gas Plant Operators' Monthly Petroleum Product Sales Report" and EIA-782B, "Resellers'/Retailers' Monthly</t>
  </si>
  <si>
    <t xml:space="preserve">   Sources:  2014 distribution costs and wholesale prices estimated based on U.S. Energy Information Administration</t>
  </si>
  <si>
    <t>PPC000:fa_WorldOilPrice</t>
  </si>
  <si>
    <t>PPC000:fa_BrentOilPrice</t>
  </si>
  <si>
    <t>PPC000:ea_WholesalePric</t>
  </si>
  <si>
    <t>PPC000:ea_DistributionC</t>
  </si>
  <si>
    <t>PPC000:Heating_Tax_Allo</t>
  </si>
  <si>
    <t>PPC000:ea_End-UserPrice</t>
  </si>
  <si>
    <t>PPC000:da_WholesalePric</t>
  </si>
  <si>
    <t>PPC000:da_DistributionC</t>
  </si>
  <si>
    <t>PPC000:JetFuel_Tax_Allo</t>
  </si>
  <si>
    <t>PPC000:da_StateTaxes</t>
  </si>
  <si>
    <t>PPC000:da_FederalTaxes</t>
  </si>
  <si>
    <t>PPC000:da_End-UserPrice</t>
  </si>
  <si>
    <t>PPC000:ca_WholesalePric</t>
  </si>
  <si>
    <t>PPC000:ca_DistributionC</t>
  </si>
  <si>
    <t>PPC000:MoGas_Tax_Allow</t>
  </si>
  <si>
    <t>PPC000:ca_StateTaxes</t>
  </si>
  <si>
    <t>PPC000:ca_FederalTaxes</t>
  </si>
  <si>
    <t>PPC000:ca_End-UserPrice</t>
  </si>
  <si>
    <t>PPC000:ba_WholesalePric</t>
  </si>
  <si>
    <t>PPC000:ba_DistributionC</t>
  </si>
  <si>
    <t>PPC000:Diesel_Tax_Allow</t>
  </si>
  <si>
    <t>PPC000:ba_StateTaxes</t>
  </si>
  <si>
    <t>PPC000:ba_FederalTaxes</t>
  </si>
  <si>
    <t>PPC000:ba_End-UserPrice</t>
  </si>
  <si>
    <t>2015-</t>
  </si>
  <si>
    <t>(2015 dollars per gallon)</t>
  </si>
  <si>
    <t>PPC000</t>
  </si>
  <si>
    <t xml:space="preserve"> April 2016</t>
  </si>
  <si>
    <t>Release Date</t>
  </si>
  <si>
    <t>d032416a</t>
  </si>
  <si>
    <t>Datekey</t>
  </si>
  <si>
    <t>Reference case</t>
  </si>
  <si>
    <t>ref2016</t>
  </si>
  <si>
    <t>Scenario</t>
  </si>
  <si>
    <t>Annual Energy Outlook 2016</t>
  </si>
  <si>
    <t>Report</t>
  </si>
  <si>
    <t>ref2016.d032416a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</si>
</sst>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name val="Calibri"/>
      <family val="2"/>
    </font>
    <font>
      <sz val="8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7" fillId="0" borderId="0"/>
    <xf numFmtId="0" fontId="7" fillId="0" borderId="8" applyNumberFormat="0" applyProtection="0">
      <alignment wrapText="1"/>
    </xf>
    <xf numFmtId="0" fontId="8" fillId="0" borderId="6" applyNumberFormat="0" applyProtection="0">
      <alignment wrapText="1"/>
    </xf>
    <xf numFmtId="0" fontId="7" fillId="0" borderId="7" applyNumberFormat="0" applyFont="0" applyProtection="0">
      <alignment wrapText="1"/>
    </xf>
    <xf numFmtId="0" fontId="8" fillId="0" borderId="5" applyNumberFormat="0" applyProtection="0">
      <alignment wrapText="1"/>
    </xf>
    <xf numFmtId="0" fontId="7" fillId="0" borderId="0" applyNumberFormat="0" applyFill="0" applyBorder="0" applyAlignment="0" applyProtection="0"/>
    <xf numFmtId="0" fontId="6" fillId="0" borderId="0" applyNumberFormat="0" applyProtection="0">
      <alignment horizontal="left"/>
    </xf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65" fontId="0" fillId="0" borderId="0" xfId="0" applyNumberFormat="1"/>
    <xf numFmtId="0" fontId="1" fillId="3" borderId="0" xfId="0" applyFont="1" applyFill="1" applyAlignment="1">
      <alignment horizontal="right"/>
    </xf>
    <xf numFmtId="0" fontId="0" fillId="0" borderId="0" xfId="0" applyFont="1"/>
    <xf numFmtId="0" fontId="7" fillId="0" borderId="0" xfId="8"/>
    <xf numFmtId="0" fontId="9" fillId="0" borderId="0" xfId="8" applyFont="1"/>
    <xf numFmtId="0" fontId="7" fillId="0" borderId="8" xfId="9" applyFont="1" applyFill="1" applyBorder="1" applyAlignment="1">
      <alignment wrapText="1"/>
    </xf>
    <xf numFmtId="164" fontId="8" fillId="0" borderId="6" xfId="10" applyNumberFormat="1" applyFill="1" applyAlignment="1">
      <alignment horizontal="right" wrapText="1"/>
    </xf>
    <xf numFmtId="4" fontId="8" fillId="0" borderId="6" xfId="10" applyNumberFormat="1" applyFill="1" applyAlignment="1">
      <alignment horizontal="right" wrapText="1"/>
    </xf>
    <xf numFmtId="0" fontId="8" fillId="0" borderId="6" xfId="10" applyFont="1" applyFill="1" applyBorder="1" applyAlignment="1">
      <alignment wrapText="1"/>
    </xf>
    <xf numFmtId="0" fontId="10" fillId="0" borderId="0" xfId="8" applyFont="1"/>
    <xf numFmtId="164" fontId="0" fillId="0" borderId="7" xfId="11" applyNumberFormat="1" applyFont="1" applyFill="1" applyAlignment="1">
      <alignment horizontal="right" wrapText="1"/>
    </xf>
    <xf numFmtId="4" fontId="0" fillId="0" borderId="7" xfId="11" applyNumberFormat="1" applyFont="1" applyFill="1" applyAlignment="1">
      <alignment horizontal="right" wrapText="1"/>
    </xf>
    <xf numFmtId="0" fontId="0" fillId="0" borderId="7" xfId="11" applyFont="1" applyFill="1" applyBorder="1" applyAlignment="1">
      <alignment wrapText="1"/>
    </xf>
    <xf numFmtId="0" fontId="8" fillId="0" borderId="5" xfId="12" applyFont="1" applyFill="1" applyBorder="1" applyAlignment="1">
      <alignment wrapText="1"/>
    </xf>
    <xf numFmtId="0" fontId="7" fillId="0" borderId="0" xfId="8" applyAlignment="1" applyProtection="1">
      <alignment horizontal="left"/>
    </xf>
    <xf numFmtId="0" fontId="0" fillId="0" borderId="0" xfId="13" applyFont="1"/>
    <xf numFmtId="0" fontId="7" fillId="0" borderId="0" xfId="13" applyFont="1"/>
    <xf numFmtId="0" fontId="6" fillId="0" borderId="0" xfId="14" applyFont="1" applyFill="1" applyBorder="1" applyAlignment="1">
      <alignment horizontal="left"/>
    </xf>
    <xf numFmtId="0" fontId="11" fillId="0" borderId="0" xfId="8" applyFont="1"/>
  </cellXfs>
  <cellStyles count="15">
    <cellStyle name="Body: normal cell" xfId="5"/>
    <cellStyle name="Body: normal cell 2" xfId="11"/>
    <cellStyle name="Font: Calibri, 9pt regular" xfId="2"/>
    <cellStyle name="Font: Calibri, 9pt regular 2" xfId="13"/>
    <cellStyle name="Footnotes: top row" xfId="7"/>
    <cellStyle name="Footnotes: top row 2" xfId="9"/>
    <cellStyle name="Header: bottom row" xfId="3"/>
    <cellStyle name="Header: bottom row 2" xfId="12"/>
    <cellStyle name="Hyperlink" xfId="1" builtinId="8"/>
    <cellStyle name="Normal" xfId="0" builtinId="0"/>
    <cellStyle name="Normal 2" xfId="8"/>
    <cellStyle name="Parent row" xfId="6"/>
    <cellStyle name="Parent row 2" xfId="10"/>
    <cellStyle name="Table title" xfId="4"/>
    <cellStyle name="Table title 2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hestc.com/FAQ.s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/>
  </sheetViews>
  <sheetFormatPr defaultRowHeight="15" x14ac:dyDescent="0.25"/>
  <cols>
    <col min="2" max="2" width="79.625" customWidth="1"/>
    <col min="3" max="3" width="18.125" customWidth="1"/>
  </cols>
  <sheetData>
    <row r="1" spans="1:3" x14ac:dyDescent="0.25">
      <c r="A1" s="1" t="s">
        <v>0</v>
      </c>
    </row>
    <row r="3" spans="1:3" x14ac:dyDescent="0.25">
      <c r="A3" s="1" t="s">
        <v>1</v>
      </c>
      <c r="B3" s="2" t="s">
        <v>35</v>
      </c>
    </row>
    <row r="4" spans="1:3" x14ac:dyDescent="0.25">
      <c r="B4" t="s">
        <v>2</v>
      </c>
    </row>
    <row r="5" spans="1:3" x14ac:dyDescent="0.25">
      <c r="B5" s="3">
        <v>2016</v>
      </c>
    </row>
    <row r="6" spans="1:3" x14ac:dyDescent="0.25">
      <c r="B6" t="s">
        <v>97</v>
      </c>
    </row>
    <row r="7" spans="1:3" x14ac:dyDescent="0.25">
      <c r="B7" s="4" t="s">
        <v>52</v>
      </c>
    </row>
    <row r="8" spans="1:3" x14ac:dyDescent="0.25">
      <c r="B8" t="s">
        <v>51</v>
      </c>
    </row>
    <row r="10" spans="1:3" x14ac:dyDescent="0.25">
      <c r="B10" s="2" t="s">
        <v>46</v>
      </c>
    </row>
    <row r="11" spans="1:3" x14ac:dyDescent="0.25">
      <c r="B11" t="s">
        <v>41</v>
      </c>
    </row>
    <row r="12" spans="1:3" x14ac:dyDescent="0.25">
      <c r="B12" t="s">
        <v>42</v>
      </c>
    </row>
    <row r="13" spans="1:3" x14ac:dyDescent="0.25">
      <c r="B13" t="s">
        <v>43</v>
      </c>
    </row>
    <row r="14" spans="1:3" x14ac:dyDescent="0.25">
      <c r="B14" s="4" t="s">
        <v>44</v>
      </c>
      <c r="C14" s="6" t="s">
        <v>47</v>
      </c>
    </row>
    <row r="15" spans="1:3" x14ac:dyDescent="0.25">
      <c r="B15" t="s">
        <v>45</v>
      </c>
      <c r="C15" s="7">
        <v>6.8000000000000005E-2</v>
      </c>
    </row>
    <row r="17" spans="1:1" x14ac:dyDescent="0.25">
      <c r="A17" s="1" t="s">
        <v>36</v>
      </c>
    </row>
    <row r="18" spans="1:1" x14ac:dyDescent="0.25">
      <c r="A18" t="s">
        <v>37</v>
      </c>
    </row>
    <row r="19" spans="1:1" x14ac:dyDescent="0.25">
      <c r="A19" t="s">
        <v>38</v>
      </c>
    </row>
    <row r="20" spans="1:1" x14ac:dyDescent="0.25">
      <c r="A20" t="s">
        <v>39</v>
      </c>
    </row>
    <row r="21" spans="1:1" x14ac:dyDescent="0.25">
      <c r="A21" t="s">
        <v>40</v>
      </c>
    </row>
    <row r="23" spans="1:1" x14ac:dyDescent="0.25">
      <c r="A23" s="1" t="s">
        <v>53</v>
      </c>
    </row>
    <row r="24" spans="1:1" x14ac:dyDescent="0.25">
      <c r="A24" t="s">
        <v>54</v>
      </c>
    </row>
  </sheetData>
  <hyperlinks>
    <hyperlink ref="B14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5" customHeight="1" x14ac:dyDescent="0.2"/>
  <cols>
    <col min="1" max="1" width="18.25" style="8" hidden="1" customWidth="1"/>
    <col min="2" max="2" width="40" style="8" customWidth="1"/>
    <col min="3" max="31" width="9" style="8"/>
    <col min="32" max="32" width="7" style="8" customWidth="1"/>
    <col min="33" max="16384" width="9" style="8"/>
  </cols>
  <sheetData>
    <row r="1" spans="1:30" ht="15" customHeight="1" thickBot="1" x14ac:dyDescent="0.25">
      <c r="B1" s="21" t="s">
        <v>99</v>
      </c>
      <c r="C1" s="18">
        <v>2014</v>
      </c>
      <c r="D1" s="18">
        <v>2015</v>
      </c>
      <c r="E1" s="18">
        <v>2016</v>
      </c>
      <c r="F1" s="18">
        <v>2017</v>
      </c>
      <c r="G1" s="18">
        <v>2018</v>
      </c>
      <c r="H1" s="18">
        <v>2019</v>
      </c>
      <c r="I1" s="18">
        <v>2020</v>
      </c>
      <c r="J1" s="18">
        <v>2021</v>
      </c>
      <c r="K1" s="18">
        <v>2022</v>
      </c>
      <c r="L1" s="18">
        <v>2023</v>
      </c>
      <c r="M1" s="18">
        <v>2024</v>
      </c>
      <c r="N1" s="18">
        <v>2025</v>
      </c>
      <c r="O1" s="18">
        <v>2026</v>
      </c>
      <c r="P1" s="18">
        <v>2027</v>
      </c>
      <c r="Q1" s="18">
        <v>2028</v>
      </c>
      <c r="R1" s="18">
        <v>2029</v>
      </c>
      <c r="S1" s="18">
        <v>2030</v>
      </c>
      <c r="T1" s="18">
        <v>2031</v>
      </c>
      <c r="U1" s="18">
        <v>2032</v>
      </c>
      <c r="V1" s="18">
        <v>2033</v>
      </c>
      <c r="W1" s="18">
        <v>2034</v>
      </c>
      <c r="X1" s="18">
        <v>2035</v>
      </c>
      <c r="Y1" s="18">
        <v>2036</v>
      </c>
      <c r="Z1" s="18">
        <v>2037</v>
      </c>
      <c r="AA1" s="18">
        <v>2038</v>
      </c>
      <c r="AB1" s="18">
        <v>2039</v>
      </c>
      <c r="AC1" s="18">
        <v>2040</v>
      </c>
    </row>
    <row r="2" spans="1:30" ht="15" customHeight="1" thickTop="1" x14ac:dyDescent="0.2"/>
    <row r="3" spans="1:30" ht="15" customHeight="1" x14ac:dyDescent="0.2">
      <c r="C3" s="23" t="s">
        <v>98</v>
      </c>
      <c r="D3" s="23" t="s">
        <v>97</v>
      </c>
      <c r="E3" s="23"/>
      <c r="F3" s="23"/>
      <c r="G3" s="23"/>
    </row>
    <row r="4" spans="1:30" ht="15" customHeight="1" x14ac:dyDescent="0.2">
      <c r="C4" s="23" t="s">
        <v>96</v>
      </c>
      <c r="D4" s="23" t="s">
        <v>95</v>
      </c>
      <c r="E4" s="23"/>
      <c r="F4" s="23"/>
      <c r="G4" s="23" t="s">
        <v>94</v>
      </c>
    </row>
    <row r="5" spans="1:30" ht="15" customHeight="1" x14ac:dyDescent="0.2">
      <c r="C5" s="23" t="s">
        <v>93</v>
      </c>
      <c r="D5" s="23" t="s">
        <v>92</v>
      </c>
      <c r="E5" s="23"/>
      <c r="F5" s="23"/>
      <c r="G5" s="23"/>
    </row>
    <row r="6" spans="1:30" ht="15" customHeight="1" x14ac:dyDescent="0.2">
      <c r="C6" s="23" t="s">
        <v>91</v>
      </c>
      <c r="D6" s="23"/>
      <c r="E6" s="23" t="s">
        <v>90</v>
      </c>
      <c r="F6" s="23"/>
      <c r="G6" s="23"/>
    </row>
    <row r="10" spans="1:30" ht="15" customHeight="1" x14ac:dyDescent="0.25">
      <c r="A10" s="14" t="s">
        <v>89</v>
      </c>
      <c r="B10" s="22" t="s">
        <v>49</v>
      </c>
    </row>
    <row r="11" spans="1:30" ht="15" customHeight="1" x14ac:dyDescent="0.2">
      <c r="B11" s="21" t="s">
        <v>88</v>
      </c>
    </row>
    <row r="12" spans="1:30" ht="15" customHeight="1" x14ac:dyDescent="0.25">
      <c r="B12" s="20" t="s">
        <v>3</v>
      </c>
      <c r="C12" s="19" t="s">
        <v>4</v>
      </c>
      <c r="D12" s="19" t="s">
        <v>4</v>
      </c>
      <c r="E12" s="19" t="s">
        <v>4</v>
      </c>
      <c r="F12" s="19" t="s">
        <v>4</v>
      </c>
      <c r="G12" s="19" t="s">
        <v>4</v>
      </c>
      <c r="H12" s="19" t="s">
        <v>4</v>
      </c>
      <c r="I12" s="19" t="s">
        <v>4</v>
      </c>
      <c r="J12" s="19" t="s">
        <v>4</v>
      </c>
      <c r="K12" s="19" t="s">
        <v>4</v>
      </c>
      <c r="L12" s="19" t="s">
        <v>4</v>
      </c>
      <c r="M12" s="19" t="s">
        <v>4</v>
      </c>
      <c r="N12" s="19" t="s">
        <v>4</v>
      </c>
      <c r="O12" s="19" t="s">
        <v>4</v>
      </c>
      <c r="P12" s="19" t="s">
        <v>4</v>
      </c>
      <c r="Q12" s="19" t="s">
        <v>4</v>
      </c>
      <c r="R12" s="19" t="s">
        <v>4</v>
      </c>
      <c r="S12" s="19" t="s">
        <v>4</v>
      </c>
      <c r="T12" s="19" t="s">
        <v>4</v>
      </c>
      <c r="U12" s="19" t="s">
        <v>4</v>
      </c>
      <c r="V12" s="19" t="s">
        <v>4</v>
      </c>
      <c r="W12" s="19" t="s">
        <v>4</v>
      </c>
      <c r="X12" s="19" t="s">
        <v>4</v>
      </c>
      <c r="Y12" s="19" t="s">
        <v>4</v>
      </c>
      <c r="Z12" s="19" t="s">
        <v>4</v>
      </c>
      <c r="AA12" s="19" t="s">
        <v>4</v>
      </c>
      <c r="AB12" s="19" t="s">
        <v>4</v>
      </c>
      <c r="AC12" s="19" t="s">
        <v>4</v>
      </c>
      <c r="AD12" s="19" t="s">
        <v>87</v>
      </c>
    </row>
    <row r="13" spans="1:30" ht="15" customHeight="1" thickBot="1" x14ac:dyDescent="0.25">
      <c r="B13" s="18" t="s">
        <v>5</v>
      </c>
      <c r="C13" s="18">
        <v>2014</v>
      </c>
      <c r="D13" s="18">
        <v>2015</v>
      </c>
      <c r="E13" s="18">
        <v>2016</v>
      </c>
      <c r="F13" s="18">
        <v>2017</v>
      </c>
      <c r="G13" s="18">
        <v>2018</v>
      </c>
      <c r="H13" s="18">
        <v>2019</v>
      </c>
      <c r="I13" s="18">
        <v>2020</v>
      </c>
      <c r="J13" s="18">
        <v>2021</v>
      </c>
      <c r="K13" s="18">
        <v>2022</v>
      </c>
      <c r="L13" s="18">
        <v>2023</v>
      </c>
      <c r="M13" s="18">
        <v>2024</v>
      </c>
      <c r="N13" s="18">
        <v>2025</v>
      </c>
      <c r="O13" s="18">
        <v>2026</v>
      </c>
      <c r="P13" s="18">
        <v>2027</v>
      </c>
      <c r="Q13" s="18">
        <v>2028</v>
      </c>
      <c r="R13" s="18">
        <v>2029</v>
      </c>
      <c r="S13" s="18">
        <v>2030</v>
      </c>
      <c r="T13" s="18">
        <v>2031</v>
      </c>
      <c r="U13" s="18">
        <v>2032</v>
      </c>
      <c r="V13" s="18">
        <v>2033</v>
      </c>
      <c r="W13" s="18">
        <v>2034</v>
      </c>
      <c r="X13" s="18">
        <v>2035</v>
      </c>
      <c r="Y13" s="18">
        <v>2036</v>
      </c>
      <c r="Z13" s="18">
        <v>2037</v>
      </c>
      <c r="AA13" s="18">
        <v>2038</v>
      </c>
      <c r="AB13" s="18">
        <v>2039</v>
      </c>
      <c r="AC13" s="18">
        <v>2040</v>
      </c>
      <c r="AD13" s="18">
        <v>2040</v>
      </c>
    </row>
    <row r="14" spans="1:30" ht="15" customHeight="1" thickTop="1" x14ac:dyDescent="0.2"/>
    <row r="15" spans="1:30" ht="15" customHeight="1" x14ac:dyDescent="0.2">
      <c r="B15" s="13" t="s">
        <v>6</v>
      </c>
    </row>
    <row r="16" spans="1:30" ht="15" customHeight="1" x14ac:dyDescent="0.25">
      <c r="A16" s="14" t="s">
        <v>86</v>
      </c>
      <c r="B16" s="17" t="s">
        <v>7</v>
      </c>
      <c r="C16" s="16">
        <v>3.8212090000000001</v>
      </c>
      <c r="D16" s="16">
        <v>2.7194790000000002</v>
      </c>
      <c r="E16" s="16">
        <v>2.1858810000000002</v>
      </c>
      <c r="F16" s="16">
        <v>2.4908709999999998</v>
      </c>
      <c r="G16" s="16">
        <v>2.7206480000000002</v>
      </c>
      <c r="H16" s="16">
        <v>3.044448</v>
      </c>
      <c r="I16" s="16">
        <v>3.1781419999999998</v>
      </c>
      <c r="J16" s="16">
        <v>3.286934</v>
      </c>
      <c r="K16" s="16">
        <v>3.3715549999999999</v>
      </c>
      <c r="L16" s="16">
        <v>3.4276749999999998</v>
      </c>
      <c r="M16" s="16">
        <v>3.4803820000000001</v>
      </c>
      <c r="N16" s="16">
        <v>3.5455559999999999</v>
      </c>
      <c r="O16" s="16">
        <v>3.6216430000000002</v>
      </c>
      <c r="P16" s="16">
        <v>3.685114</v>
      </c>
      <c r="Q16" s="16">
        <v>3.7344439999999999</v>
      </c>
      <c r="R16" s="16">
        <v>3.803553</v>
      </c>
      <c r="S16" s="16">
        <v>3.8505240000000001</v>
      </c>
      <c r="T16" s="16">
        <v>3.92977</v>
      </c>
      <c r="U16" s="16">
        <v>4.0158420000000001</v>
      </c>
      <c r="V16" s="16">
        <v>4.1013320000000002</v>
      </c>
      <c r="W16" s="16">
        <v>4.1878479999999998</v>
      </c>
      <c r="X16" s="16">
        <v>4.2548940000000002</v>
      </c>
      <c r="Y16" s="16">
        <v>4.34687</v>
      </c>
      <c r="Z16" s="16">
        <v>4.3993419999999999</v>
      </c>
      <c r="AA16" s="16">
        <v>4.4933430000000003</v>
      </c>
      <c r="AB16" s="16">
        <v>4.5723710000000004</v>
      </c>
      <c r="AC16" s="16">
        <v>4.6803819999999998</v>
      </c>
      <c r="AD16" s="15">
        <v>2.1954999999999999E-2</v>
      </c>
    </row>
    <row r="17" spans="1:30" ht="15" customHeight="1" x14ac:dyDescent="0.25">
      <c r="A17" s="14" t="s">
        <v>85</v>
      </c>
      <c r="B17" s="17" t="s">
        <v>8</v>
      </c>
      <c r="C17" s="16">
        <v>0.24451100000000001</v>
      </c>
      <c r="D17" s="16">
        <v>0.24197199999999999</v>
      </c>
      <c r="E17" s="16">
        <v>0.23755499999999999</v>
      </c>
      <c r="F17" s="16">
        <v>0.23264099999999999</v>
      </c>
      <c r="G17" s="16">
        <v>0.22809499999999999</v>
      </c>
      <c r="H17" s="16">
        <v>0.223603</v>
      </c>
      <c r="I17" s="16">
        <v>0.218886</v>
      </c>
      <c r="J17" s="16">
        <v>0.21379100000000001</v>
      </c>
      <c r="K17" s="16">
        <v>0.20905899999999999</v>
      </c>
      <c r="L17" s="16">
        <v>0.20499700000000001</v>
      </c>
      <c r="M17" s="16">
        <v>0.201261</v>
      </c>
      <c r="N17" s="16">
        <v>0.197494</v>
      </c>
      <c r="O17" s="16">
        <v>0.193716</v>
      </c>
      <c r="P17" s="16">
        <v>0.18997600000000001</v>
      </c>
      <c r="Q17" s="16">
        <v>0.186226</v>
      </c>
      <c r="R17" s="16">
        <v>0.18249799999999999</v>
      </c>
      <c r="S17" s="16">
        <v>0.17874000000000001</v>
      </c>
      <c r="T17" s="16">
        <v>0.17491200000000001</v>
      </c>
      <c r="U17" s="16">
        <v>0.17111100000000001</v>
      </c>
      <c r="V17" s="16">
        <v>0.16739299999999999</v>
      </c>
      <c r="W17" s="16">
        <v>0.163719</v>
      </c>
      <c r="X17" s="16">
        <v>0.16010199999999999</v>
      </c>
      <c r="Y17" s="16">
        <v>0.15663199999999999</v>
      </c>
      <c r="Z17" s="16">
        <v>0.153229</v>
      </c>
      <c r="AA17" s="16">
        <v>0.14991199999999999</v>
      </c>
      <c r="AB17" s="16">
        <v>0.14673800000000001</v>
      </c>
      <c r="AC17" s="16">
        <v>0.14366000000000001</v>
      </c>
      <c r="AD17" s="15">
        <v>-2.0639000000000001E-2</v>
      </c>
    </row>
    <row r="18" spans="1:30" ht="15" customHeight="1" x14ac:dyDescent="0.25">
      <c r="A18" s="14" t="s">
        <v>84</v>
      </c>
      <c r="B18" s="17" t="s">
        <v>9</v>
      </c>
      <c r="C18" s="16">
        <v>0.247609</v>
      </c>
      <c r="D18" s="16">
        <v>0.24759800000000001</v>
      </c>
      <c r="E18" s="16">
        <v>0.24756500000000001</v>
      </c>
      <c r="F18" s="16">
        <v>0.24754300000000001</v>
      </c>
      <c r="G18" s="16">
        <v>0.247616</v>
      </c>
      <c r="H18" s="16">
        <v>0.24757199999999999</v>
      </c>
      <c r="I18" s="16">
        <v>0.247248</v>
      </c>
      <c r="J18" s="16">
        <v>0.24720600000000001</v>
      </c>
      <c r="K18" s="16">
        <v>0.24718200000000001</v>
      </c>
      <c r="L18" s="16">
        <v>0.24717700000000001</v>
      </c>
      <c r="M18" s="16">
        <v>0.247257</v>
      </c>
      <c r="N18" s="16">
        <v>0.24727399999999999</v>
      </c>
      <c r="O18" s="16">
        <v>0.247361</v>
      </c>
      <c r="P18" s="16">
        <v>0.24743599999999999</v>
      </c>
      <c r="Q18" s="16">
        <v>0.24745300000000001</v>
      </c>
      <c r="R18" s="16">
        <v>0.247527</v>
      </c>
      <c r="S18" s="16">
        <v>0.247555</v>
      </c>
      <c r="T18" s="16">
        <v>0.24757599999999999</v>
      </c>
      <c r="U18" s="16">
        <v>0.24759300000000001</v>
      </c>
      <c r="V18" s="16">
        <v>0.24760299999999999</v>
      </c>
      <c r="W18" s="16">
        <v>0.24761900000000001</v>
      </c>
      <c r="X18" s="16">
        <v>0.24762700000000001</v>
      </c>
      <c r="Y18" s="16">
        <v>0.24764700000000001</v>
      </c>
      <c r="Z18" s="16">
        <v>0.247643</v>
      </c>
      <c r="AA18" s="16">
        <v>0.247637</v>
      </c>
      <c r="AB18" s="16">
        <v>0.24764800000000001</v>
      </c>
      <c r="AC18" s="16">
        <v>0.24765200000000001</v>
      </c>
      <c r="AD18" s="15">
        <v>9.0000000000000002E-6</v>
      </c>
    </row>
    <row r="19" spans="1:30" ht="15" customHeight="1" x14ac:dyDescent="0.25">
      <c r="A19" s="14" t="s">
        <v>83</v>
      </c>
      <c r="B19" s="17" t="s">
        <v>10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5" t="s">
        <v>11</v>
      </c>
    </row>
    <row r="20" spans="1:30" ht="15" customHeight="1" x14ac:dyDescent="0.25">
      <c r="A20" s="14" t="s">
        <v>82</v>
      </c>
      <c r="B20" s="17" t="s">
        <v>12</v>
      </c>
      <c r="C20" s="16">
        <v>0.55784</v>
      </c>
      <c r="D20" s="16">
        <v>0.55781499999999995</v>
      </c>
      <c r="E20" s="16">
        <v>0.55774199999999996</v>
      </c>
      <c r="F20" s="16">
        <v>0.55769100000000005</v>
      </c>
      <c r="G20" s="16">
        <v>0.55739700000000003</v>
      </c>
      <c r="H20" s="16">
        <v>0.55742700000000001</v>
      </c>
      <c r="I20" s="16">
        <v>0.55748399999999998</v>
      </c>
      <c r="J20" s="16">
        <v>0.55752999999999997</v>
      </c>
      <c r="K20" s="16">
        <v>0.55751099999999998</v>
      </c>
      <c r="L20" s="16">
        <v>0.55748799999999998</v>
      </c>
      <c r="M20" s="16">
        <v>0.55765200000000004</v>
      </c>
      <c r="N20" s="16">
        <v>0.55776000000000003</v>
      </c>
      <c r="O20" s="16">
        <v>0.55794299999999997</v>
      </c>
      <c r="P20" s="16">
        <v>0.55802600000000002</v>
      </c>
      <c r="Q20" s="16">
        <v>0.55798300000000001</v>
      </c>
      <c r="R20" s="16">
        <v>0.55815400000000004</v>
      </c>
      <c r="S20" s="16">
        <v>0.55820700000000001</v>
      </c>
      <c r="T20" s="16">
        <v>0.55825800000000003</v>
      </c>
      <c r="U20" s="16">
        <v>0.55832199999999998</v>
      </c>
      <c r="V20" s="16">
        <v>0.558396</v>
      </c>
      <c r="W20" s="16">
        <v>0.55847800000000003</v>
      </c>
      <c r="X20" s="16">
        <v>0.55856399999999995</v>
      </c>
      <c r="Y20" s="16">
        <v>0.55867699999999998</v>
      </c>
      <c r="Z20" s="16">
        <v>0.55876499999999996</v>
      </c>
      <c r="AA20" s="16">
        <v>0.55883499999999997</v>
      </c>
      <c r="AB20" s="16">
        <v>0.558971</v>
      </c>
      <c r="AC20" s="16">
        <v>0.55912899999999999</v>
      </c>
      <c r="AD20" s="15">
        <v>9.3999999999999994E-5</v>
      </c>
    </row>
    <row r="21" spans="1:30" ht="15" customHeight="1" x14ac:dyDescent="0.25">
      <c r="A21" s="14" t="s">
        <v>81</v>
      </c>
      <c r="B21" s="17" t="s">
        <v>13</v>
      </c>
      <c r="C21" s="16">
        <v>2.7712490000000001</v>
      </c>
      <c r="D21" s="16">
        <v>1.672094</v>
      </c>
      <c r="E21" s="16">
        <v>1.143019</v>
      </c>
      <c r="F21" s="16">
        <v>1.452995</v>
      </c>
      <c r="G21" s="16">
        <v>1.68754</v>
      </c>
      <c r="H21" s="16">
        <v>2.0158459999999998</v>
      </c>
      <c r="I21" s="16">
        <v>2.1545230000000002</v>
      </c>
      <c r="J21" s="16">
        <v>2.268408</v>
      </c>
      <c r="K21" s="16">
        <v>2.3578030000000001</v>
      </c>
      <c r="L21" s="16">
        <v>2.4180130000000002</v>
      </c>
      <c r="M21" s="16">
        <v>2.4742120000000001</v>
      </c>
      <c r="N21" s="16">
        <v>2.5430269999999999</v>
      </c>
      <c r="O21" s="16">
        <v>2.6226229999999999</v>
      </c>
      <c r="P21" s="16">
        <v>2.6896749999999998</v>
      </c>
      <c r="Q21" s="16">
        <v>2.7427820000000001</v>
      </c>
      <c r="R21" s="16">
        <v>2.8153739999999998</v>
      </c>
      <c r="S21" s="16">
        <v>2.8660220000000001</v>
      </c>
      <c r="T21" s="16">
        <v>2.9490229999999999</v>
      </c>
      <c r="U21" s="16">
        <v>3.0388160000000002</v>
      </c>
      <c r="V21" s="16">
        <v>3.1279400000000002</v>
      </c>
      <c r="W21" s="16">
        <v>3.2180309999999999</v>
      </c>
      <c r="X21" s="16">
        <v>3.288602</v>
      </c>
      <c r="Y21" s="16">
        <v>3.383915</v>
      </c>
      <c r="Z21" s="16">
        <v>3.439705</v>
      </c>
      <c r="AA21" s="16">
        <v>3.5369579999999998</v>
      </c>
      <c r="AB21" s="16">
        <v>3.619014</v>
      </c>
      <c r="AC21" s="16">
        <v>3.72994</v>
      </c>
      <c r="AD21" s="15">
        <v>3.2613000000000003E-2</v>
      </c>
    </row>
    <row r="23" spans="1:30" ht="15" customHeight="1" x14ac:dyDescent="0.2">
      <c r="B23" s="13" t="s">
        <v>14</v>
      </c>
    </row>
    <row r="24" spans="1:30" ht="15" customHeight="1" x14ac:dyDescent="0.25">
      <c r="A24" s="14" t="s">
        <v>80</v>
      </c>
      <c r="B24" s="17" t="s">
        <v>7</v>
      </c>
      <c r="C24" s="16">
        <v>3.4169119999999999</v>
      </c>
      <c r="D24" s="16">
        <v>2.515415</v>
      </c>
      <c r="E24" s="16">
        <v>2.0228039999999998</v>
      </c>
      <c r="F24" s="16">
        <v>2.2027230000000002</v>
      </c>
      <c r="G24" s="16">
        <v>2.3639939999999999</v>
      </c>
      <c r="H24" s="16">
        <v>2.6029879999999999</v>
      </c>
      <c r="I24" s="16">
        <v>2.7350660000000002</v>
      </c>
      <c r="J24" s="16">
        <v>2.8201649999999998</v>
      </c>
      <c r="K24" s="16">
        <v>2.863143</v>
      </c>
      <c r="L24" s="16">
        <v>2.9089999999999998</v>
      </c>
      <c r="M24" s="16">
        <v>2.9354490000000002</v>
      </c>
      <c r="N24" s="16">
        <v>2.9714580000000002</v>
      </c>
      <c r="O24" s="16">
        <v>3.0328710000000001</v>
      </c>
      <c r="P24" s="16">
        <v>3.0808990000000001</v>
      </c>
      <c r="Q24" s="16">
        <v>3.1137009999999998</v>
      </c>
      <c r="R24" s="16">
        <v>3.1604559999999999</v>
      </c>
      <c r="S24" s="16">
        <v>3.1917779999999998</v>
      </c>
      <c r="T24" s="16">
        <v>3.2494900000000002</v>
      </c>
      <c r="U24" s="16">
        <v>3.3155540000000001</v>
      </c>
      <c r="V24" s="16">
        <v>3.3830290000000001</v>
      </c>
      <c r="W24" s="16">
        <v>3.446437</v>
      </c>
      <c r="X24" s="16">
        <v>3.4730310000000002</v>
      </c>
      <c r="Y24" s="16">
        <v>3.5416289999999999</v>
      </c>
      <c r="Z24" s="16">
        <v>3.5798800000000002</v>
      </c>
      <c r="AA24" s="16">
        <v>3.657035</v>
      </c>
      <c r="AB24" s="16">
        <v>3.7210610000000002</v>
      </c>
      <c r="AC24" s="16">
        <v>3.8050609999999998</v>
      </c>
      <c r="AD24" s="15">
        <v>1.6694000000000001E-2</v>
      </c>
    </row>
    <row r="25" spans="1:30" ht="15" customHeight="1" x14ac:dyDescent="0.25">
      <c r="A25" s="14" t="s">
        <v>79</v>
      </c>
      <c r="B25" s="17" t="s">
        <v>8</v>
      </c>
      <c r="C25" s="16">
        <v>0.17519000000000001</v>
      </c>
      <c r="D25" s="16">
        <v>0.17337900000000001</v>
      </c>
      <c r="E25" s="16">
        <v>0.170237</v>
      </c>
      <c r="F25" s="16">
        <v>0.16673099999999999</v>
      </c>
      <c r="G25" s="16">
        <v>0.16351199999999999</v>
      </c>
      <c r="H25" s="16">
        <v>0.16031100000000001</v>
      </c>
      <c r="I25" s="16">
        <v>0.15694900000000001</v>
      </c>
      <c r="J25" s="16">
        <v>0.15331500000000001</v>
      </c>
      <c r="K25" s="16">
        <v>0.149946</v>
      </c>
      <c r="L25" s="16">
        <v>0.14705699999999999</v>
      </c>
      <c r="M25" s="16">
        <v>0.14435400000000001</v>
      </c>
      <c r="N25" s="16">
        <v>0.14161599999999999</v>
      </c>
      <c r="O25" s="16">
        <v>0.13883799999999999</v>
      </c>
      <c r="P25" s="16">
        <v>0.136103</v>
      </c>
      <c r="Q25" s="16">
        <v>0.133413</v>
      </c>
      <c r="R25" s="16">
        <v>0.13069700000000001</v>
      </c>
      <c r="S25" s="16">
        <v>0.12797900000000001</v>
      </c>
      <c r="T25" s="16">
        <v>0.12520999999999999</v>
      </c>
      <c r="U25" s="16">
        <v>0.122456</v>
      </c>
      <c r="V25" s="16">
        <v>0.119758</v>
      </c>
      <c r="W25" s="16">
        <v>0.11708499999999999</v>
      </c>
      <c r="X25" s="16">
        <v>0.11444799999999999</v>
      </c>
      <c r="Y25" s="16">
        <v>0.111905</v>
      </c>
      <c r="Z25" s="16">
        <v>0.10940900000000001</v>
      </c>
      <c r="AA25" s="16">
        <v>0.10696799999999999</v>
      </c>
      <c r="AB25" s="16">
        <v>0.10460800000000001</v>
      </c>
      <c r="AC25" s="16">
        <v>0.10230599999999999</v>
      </c>
      <c r="AD25" s="15">
        <v>-2.0879999999999999E-2</v>
      </c>
    </row>
    <row r="26" spans="1:30" ht="15" customHeight="1" x14ac:dyDescent="0.25">
      <c r="A26" s="14" t="s">
        <v>78</v>
      </c>
      <c r="B26" s="17" t="s">
        <v>15</v>
      </c>
      <c r="C26" s="16">
        <v>0.25385600000000003</v>
      </c>
      <c r="D26" s="16">
        <v>0.24484900000000001</v>
      </c>
      <c r="E26" s="16">
        <v>0.23991599999999999</v>
      </c>
      <c r="F26" s="16">
        <v>0.24172099999999999</v>
      </c>
      <c r="G26" s="16">
        <v>0.243199</v>
      </c>
      <c r="H26" s="16">
        <v>0.24549399999999999</v>
      </c>
      <c r="I26" s="16">
        <v>0.24674699999999999</v>
      </c>
      <c r="J26" s="16">
        <v>0.24754200000000001</v>
      </c>
      <c r="K26" s="16">
        <v>0.24793699999999999</v>
      </c>
      <c r="L26" s="16">
        <v>0.24837100000000001</v>
      </c>
      <c r="M26" s="16">
        <v>0.248616</v>
      </c>
      <c r="N26" s="16">
        <v>0.24889700000000001</v>
      </c>
      <c r="O26" s="16">
        <v>0.24942500000000001</v>
      </c>
      <c r="P26" s="16">
        <v>0.249809</v>
      </c>
      <c r="Q26" s="16">
        <v>0.25007200000000002</v>
      </c>
      <c r="R26" s="16">
        <v>0.25046499999999999</v>
      </c>
      <c r="S26" s="16">
        <v>0.250689</v>
      </c>
      <c r="T26" s="16">
        <v>0.25116699999999997</v>
      </c>
      <c r="U26" s="16">
        <v>0.25170599999999999</v>
      </c>
      <c r="V26" s="16">
        <v>0.25224800000000003</v>
      </c>
      <c r="W26" s="16">
        <v>0.25279099999999999</v>
      </c>
      <c r="X26" s="16">
        <v>0.25286599999999998</v>
      </c>
      <c r="Y26" s="16">
        <v>0.25337700000000002</v>
      </c>
      <c r="Z26" s="16">
        <v>0.25357000000000002</v>
      </c>
      <c r="AA26" s="16">
        <v>0.25412299999999999</v>
      </c>
      <c r="AB26" s="16">
        <v>0.25455699999999998</v>
      </c>
      <c r="AC26" s="16">
        <v>0.25503999999999999</v>
      </c>
      <c r="AD26" s="15">
        <v>1.6329999999999999E-3</v>
      </c>
    </row>
    <row r="27" spans="1:30" ht="15" customHeight="1" x14ac:dyDescent="0.25">
      <c r="A27" s="14" t="s">
        <v>77</v>
      </c>
      <c r="B27" s="17" t="s">
        <v>10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5" t="s">
        <v>11</v>
      </c>
    </row>
    <row r="28" spans="1:30" ht="15" customHeight="1" x14ac:dyDescent="0.25">
      <c r="A28" s="14" t="s">
        <v>76</v>
      </c>
      <c r="B28" s="17" t="s">
        <v>12</v>
      </c>
      <c r="C28" s="16">
        <v>0.16696800000000001</v>
      </c>
      <c r="D28" s="16">
        <v>0.166988</v>
      </c>
      <c r="E28" s="16">
        <v>0.16698299999999999</v>
      </c>
      <c r="F28" s="16">
        <v>0.16697899999999999</v>
      </c>
      <c r="G28" s="16">
        <v>0.166933</v>
      </c>
      <c r="H28" s="16">
        <v>0.166879</v>
      </c>
      <c r="I28" s="16">
        <v>0.16686699999999999</v>
      </c>
      <c r="J28" s="16">
        <v>0.16684299999999999</v>
      </c>
      <c r="K28" s="16">
        <v>0.16681299999999999</v>
      </c>
      <c r="L28" s="16">
        <v>0.16680500000000001</v>
      </c>
      <c r="M28" s="16">
        <v>0.16678799999999999</v>
      </c>
      <c r="N28" s="16">
        <v>0.16672600000000001</v>
      </c>
      <c r="O28" s="16">
        <v>0.16666900000000001</v>
      </c>
      <c r="P28" s="16">
        <v>0.16661200000000001</v>
      </c>
      <c r="Q28" s="16">
        <v>0.16658500000000001</v>
      </c>
      <c r="R28" s="16">
        <v>0.166547</v>
      </c>
      <c r="S28" s="16">
        <v>0.16650699999999999</v>
      </c>
      <c r="T28" s="16">
        <v>0.166459</v>
      </c>
      <c r="U28" s="16">
        <v>0.166404</v>
      </c>
      <c r="V28" s="16">
        <v>0.16633700000000001</v>
      </c>
      <c r="W28" s="16">
        <v>0.16626299999999999</v>
      </c>
      <c r="X28" s="16">
        <v>0.16617299999999999</v>
      </c>
      <c r="Y28" s="16">
        <v>0.166072</v>
      </c>
      <c r="Z28" s="16">
        <v>0.16595499999999999</v>
      </c>
      <c r="AA28" s="16">
        <v>0.16582</v>
      </c>
      <c r="AB28" s="16">
        <v>0.16566400000000001</v>
      </c>
      <c r="AC28" s="16">
        <v>0.16547999999999999</v>
      </c>
      <c r="AD28" s="15">
        <v>-3.6299999999999999E-4</v>
      </c>
    </row>
    <row r="29" spans="1:30" ht="15" customHeight="1" x14ac:dyDescent="0.25">
      <c r="A29" s="14" t="s">
        <v>75</v>
      </c>
      <c r="B29" s="17" t="s">
        <v>13</v>
      </c>
      <c r="C29" s="16">
        <v>2.8208980000000001</v>
      </c>
      <c r="D29" s="16">
        <v>1.930199</v>
      </c>
      <c r="E29" s="16">
        <v>1.4456690000000001</v>
      </c>
      <c r="F29" s="16">
        <v>1.6272930000000001</v>
      </c>
      <c r="G29" s="16">
        <v>1.790351</v>
      </c>
      <c r="H29" s="16">
        <v>2.0303049999999998</v>
      </c>
      <c r="I29" s="16">
        <v>2.1645029999999998</v>
      </c>
      <c r="J29" s="16">
        <v>2.2524649999999999</v>
      </c>
      <c r="K29" s="16">
        <v>2.2984469999999999</v>
      </c>
      <c r="L29" s="16">
        <v>2.3467660000000001</v>
      </c>
      <c r="M29" s="16">
        <v>2.3756910000000002</v>
      </c>
      <c r="N29" s="16">
        <v>2.4142190000000001</v>
      </c>
      <c r="O29" s="16">
        <v>2.477938</v>
      </c>
      <c r="P29" s="16">
        <v>2.528375</v>
      </c>
      <c r="Q29" s="16">
        <v>2.563631</v>
      </c>
      <c r="R29" s="16">
        <v>2.6127479999999998</v>
      </c>
      <c r="S29" s="16">
        <v>2.6466029999999998</v>
      </c>
      <c r="T29" s="16">
        <v>2.7066539999999999</v>
      </c>
      <c r="U29" s="16">
        <v>2.774988</v>
      </c>
      <c r="V29" s="16">
        <v>2.8446859999999998</v>
      </c>
      <c r="W29" s="16">
        <v>2.9102980000000001</v>
      </c>
      <c r="X29" s="16">
        <v>2.939543</v>
      </c>
      <c r="Y29" s="16">
        <v>3.0102760000000002</v>
      </c>
      <c r="Z29" s="16">
        <v>3.050948</v>
      </c>
      <c r="AA29" s="16">
        <v>3.1301239999999999</v>
      </c>
      <c r="AB29" s="16">
        <v>3.1962329999999999</v>
      </c>
      <c r="AC29" s="16">
        <v>3.282235</v>
      </c>
      <c r="AD29" s="15">
        <v>2.1462999999999999E-2</v>
      </c>
    </row>
    <row r="31" spans="1:30" ht="15" customHeight="1" x14ac:dyDescent="0.2">
      <c r="B31" s="13" t="s">
        <v>16</v>
      </c>
    </row>
    <row r="32" spans="1:30" ht="15" customHeight="1" x14ac:dyDescent="0.25">
      <c r="A32" s="14" t="s">
        <v>74</v>
      </c>
      <c r="B32" s="17" t="s">
        <v>7</v>
      </c>
      <c r="C32" s="16">
        <v>2.8106930000000001</v>
      </c>
      <c r="D32" s="16">
        <v>1.6163510000000001</v>
      </c>
      <c r="E32" s="16">
        <v>1.1848190000000001</v>
      </c>
      <c r="F32" s="16">
        <v>1.4950410000000001</v>
      </c>
      <c r="G32" s="16">
        <v>1.695403</v>
      </c>
      <c r="H32" s="16">
        <v>2.0257839999999998</v>
      </c>
      <c r="I32" s="16">
        <v>2.1841789999999999</v>
      </c>
      <c r="J32" s="16">
        <v>2.3040120000000002</v>
      </c>
      <c r="K32" s="16">
        <v>2.3928590000000001</v>
      </c>
      <c r="L32" s="16">
        <v>2.4484659999999998</v>
      </c>
      <c r="M32" s="16">
        <v>2.4991240000000001</v>
      </c>
      <c r="N32" s="16">
        <v>2.5619420000000002</v>
      </c>
      <c r="O32" s="16">
        <v>2.642026</v>
      </c>
      <c r="P32" s="16">
        <v>2.7042380000000001</v>
      </c>
      <c r="Q32" s="16">
        <v>2.7567910000000002</v>
      </c>
      <c r="R32" s="16">
        <v>2.8223760000000002</v>
      </c>
      <c r="S32" s="16">
        <v>2.8745690000000002</v>
      </c>
      <c r="T32" s="16">
        <v>2.960143</v>
      </c>
      <c r="U32" s="16">
        <v>3.0505849999999999</v>
      </c>
      <c r="V32" s="16">
        <v>3.1349109999999998</v>
      </c>
      <c r="W32" s="16">
        <v>3.2384300000000001</v>
      </c>
      <c r="X32" s="16">
        <v>3.3042760000000002</v>
      </c>
      <c r="Y32" s="16">
        <v>3.3920180000000002</v>
      </c>
      <c r="Z32" s="16">
        <v>3.4537209999999998</v>
      </c>
      <c r="AA32" s="16">
        <v>3.5502950000000002</v>
      </c>
      <c r="AB32" s="16">
        <v>3.6396109999999999</v>
      </c>
      <c r="AC32" s="16">
        <v>3.7390889999999999</v>
      </c>
      <c r="AD32" s="15">
        <v>3.4116E-2</v>
      </c>
    </row>
    <row r="33" spans="1:30" ht="15" customHeight="1" x14ac:dyDescent="0.25">
      <c r="A33" s="14" t="s">
        <v>73</v>
      </c>
      <c r="B33" s="17" t="s">
        <v>8</v>
      </c>
      <c r="C33" s="16">
        <v>4.3651000000000002E-2</v>
      </c>
      <c r="D33" s="16">
        <v>4.3200000000000002E-2</v>
      </c>
      <c r="E33" s="16">
        <v>4.2417000000000003E-2</v>
      </c>
      <c r="F33" s="16">
        <v>4.1542999999999997E-2</v>
      </c>
      <c r="G33" s="16">
        <v>4.0742E-2</v>
      </c>
      <c r="H33" s="16">
        <v>3.9944E-2</v>
      </c>
      <c r="I33" s="16">
        <v>3.9106000000000002E-2</v>
      </c>
      <c r="J33" s="16">
        <v>3.8200999999999999E-2</v>
      </c>
      <c r="K33" s="16">
        <v>3.7360999999999998E-2</v>
      </c>
      <c r="L33" s="16">
        <v>3.6641E-2</v>
      </c>
      <c r="M33" s="16">
        <v>3.5968E-2</v>
      </c>
      <c r="N33" s="16">
        <v>3.5295E-2</v>
      </c>
      <c r="O33" s="16">
        <v>3.4612999999999998E-2</v>
      </c>
      <c r="P33" s="16">
        <v>3.3940999999999999E-2</v>
      </c>
      <c r="Q33" s="16">
        <v>3.3276E-2</v>
      </c>
      <c r="R33" s="16">
        <v>3.2604000000000001E-2</v>
      </c>
      <c r="S33" s="16">
        <v>3.1933000000000003E-2</v>
      </c>
      <c r="T33" s="16">
        <v>3.1248999999999999E-2</v>
      </c>
      <c r="U33" s="16">
        <v>3.0571000000000001E-2</v>
      </c>
      <c r="V33" s="16">
        <v>2.9908000000000001E-2</v>
      </c>
      <c r="W33" s="16">
        <v>2.9252E-2</v>
      </c>
      <c r="X33" s="16">
        <v>2.8605999999999999E-2</v>
      </c>
      <c r="Y33" s="16">
        <v>2.7986E-2</v>
      </c>
      <c r="Z33" s="16">
        <v>2.7379000000000001E-2</v>
      </c>
      <c r="AA33" s="16">
        <v>2.6789E-2</v>
      </c>
      <c r="AB33" s="16">
        <v>2.6221000000000001E-2</v>
      </c>
      <c r="AC33" s="16">
        <v>2.5670999999999999E-2</v>
      </c>
      <c r="AD33" s="15">
        <v>-2.0604000000000001E-2</v>
      </c>
    </row>
    <row r="34" spans="1:30" ht="15" customHeight="1" x14ac:dyDescent="0.25">
      <c r="A34" s="14" t="s">
        <v>72</v>
      </c>
      <c r="B34" s="17" t="s">
        <v>9</v>
      </c>
      <c r="C34" s="16">
        <v>4.4433E-2</v>
      </c>
      <c r="D34" s="16">
        <v>4.4433E-2</v>
      </c>
      <c r="E34" s="16">
        <v>4.4433E-2</v>
      </c>
      <c r="F34" s="16">
        <v>4.4433E-2</v>
      </c>
      <c r="G34" s="16">
        <v>4.4436999999999997E-2</v>
      </c>
      <c r="H34" s="16">
        <v>4.4443000000000003E-2</v>
      </c>
      <c r="I34" s="16">
        <v>4.4442000000000002E-2</v>
      </c>
      <c r="J34" s="16">
        <v>4.4437999999999998E-2</v>
      </c>
      <c r="K34" s="16">
        <v>4.4438999999999999E-2</v>
      </c>
      <c r="L34" s="16">
        <v>4.4442000000000002E-2</v>
      </c>
      <c r="M34" s="16">
        <v>4.4448000000000001E-2</v>
      </c>
      <c r="N34" s="16">
        <v>4.4452999999999999E-2</v>
      </c>
      <c r="O34" s="16">
        <v>4.4462000000000002E-2</v>
      </c>
      <c r="P34" s="16">
        <v>4.4472999999999999E-2</v>
      </c>
      <c r="Q34" s="16">
        <v>4.4482000000000001E-2</v>
      </c>
      <c r="R34" s="16">
        <v>4.4491000000000003E-2</v>
      </c>
      <c r="S34" s="16">
        <v>4.4502E-2</v>
      </c>
      <c r="T34" s="16">
        <v>4.4516E-2</v>
      </c>
      <c r="U34" s="16">
        <v>4.4532000000000002E-2</v>
      </c>
      <c r="V34" s="16">
        <v>4.4547999999999997E-2</v>
      </c>
      <c r="W34" s="16">
        <v>4.4559000000000001E-2</v>
      </c>
      <c r="X34" s="16">
        <v>4.4567000000000002E-2</v>
      </c>
      <c r="Y34" s="16">
        <v>4.4575999999999998E-2</v>
      </c>
      <c r="Z34" s="16">
        <v>4.4582999999999998E-2</v>
      </c>
      <c r="AA34" s="16">
        <v>4.4592E-2</v>
      </c>
      <c r="AB34" s="16">
        <v>4.4602999999999997E-2</v>
      </c>
      <c r="AC34" s="16">
        <v>4.4617999999999998E-2</v>
      </c>
      <c r="AD34" s="15">
        <v>1.66E-4</v>
      </c>
    </row>
    <row r="35" spans="1:30" ht="15" customHeight="1" x14ac:dyDescent="0.25">
      <c r="A35" s="14" t="s">
        <v>71</v>
      </c>
      <c r="B35" s="17" t="s">
        <v>10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5" t="s">
        <v>11</v>
      </c>
    </row>
    <row r="36" spans="1:30" ht="15" customHeight="1" x14ac:dyDescent="0.25">
      <c r="A36" s="14" t="s">
        <v>70</v>
      </c>
      <c r="B36" s="17" t="s">
        <v>12</v>
      </c>
      <c r="C36" s="16">
        <v>6.1927999999999997E-2</v>
      </c>
      <c r="D36" s="16">
        <v>6.1927999999999997E-2</v>
      </c>
      <c r="E36" s="16">
        <v>6.1927999999999997E-2</v>
      </c>
      <c r="F36" s="16">
        <v>6.1927999999999997E-2</v>
      </c>
      <c r="G36" s="16">
        <v>6.1964999999999999E-2</v>
      </c>
      <c r="H36" s="16">
        <v>6.2009000000000002E-2</v>
      </c>
      <c r="I36" s="16">
        <v>6.2037000000000002E-2</v>
      </c>
      <c r="J36" s="16">
        <v>6.2053999999999998E-2</v>
      </c>
      <c r="K36" s="16">
        <v>6.2067999999999998E-2</v>
      </c>
      <c r="L36" s="16">
        <v>6.2085000000000001E-2</v>
      </c>
      <c r="M36" s="16">
        <v>6.2094000000000003E-2</v>
      </c>
      <c r="N36" s="16">
        <v>6.2102999999999998E-2</v>
      </c>
      <c r="O36" s="16">
        <v>6.2119000000000001E-2</v>
      </c>
      <c r="P36" s="16">
        <v>6.2136999999999998E-2</v>
      </c>
      <c r="Q36" s="16">
        <v>6.2162000000000002E-2</v>
      </c>
      <c r="R36" s="16">
        <v>6.2186999999999999E-2</v>
      </c>
      <c r="S36" s="16">
        <v>6.2212999999999997E-2</v>
      </c>
      <c r="T36" s="16">
        <v>6.2232000000000003E-2</v>
      </c>
      <c r="U36" s="16">
        <v>6.2252000000000002E-2</v>
      </c>
      <c r="V36" s="16">
        <v>6.2268999999999998E-2</v>
      </c>
      <c r="W36" s="16">
        <v>6.2282999999999998E-2</v>
      </c>
      <c r="X36" s="16">
        <v>6.2295999999999997E-2</v>
      </c>
      <c r="Y36" s="16">
        <v>6.2313E-2</v>
      </c>
      <c r="Z36" s="16">
        <v>6.2331999999999999E-2</v>
      </c>
      <c r="AA36" s="16">
        <v>6.2343000000000003E-2</v>
      </c>
      <c r="AB36" s="16">
        <v>6.2349000000000002E-2</v>
      </c>
      <c r="AC36" s="16">
        <v>6.2350999999999997E-2</v>
      </c>
      <c r="AD36" s="15">
        <v>2.7300000000000002E-4</v>
      </c>
    </row>
    <row r="37" spans="1:30" ht="15" customHeight="1" x14ac:dyDescent="0.25">
      <c r="A37" s="14" t="s">
        <v>69</v>
      </c>
      <c r="B37" s="17" t="s">
        <v>13</v>
      </c>
      <c r="C37" s="16">
        <v>2.6606800000000002</v>
      </c>
      <c r="D37" s="16">
        <v>1.46679</v>
      </c>
      <c r="E37" s="16">
        <v>1.036041</v>
      </c>
      <c r="F37" s="16">
        <v>1.3471359999999999</v>
      </c>
      <c r="G37" s="16">
        <v>1.5482590000000001</v>
      </c>
      <c r="H37" s="16">
        <v>1.879389</v>
      </c>
      <c r="I37" s="16">
        <v>2.0385939999999998</v>
      </c>
      <c r="J37" s="16">
        <v>2.1593200000000001</v>
      </c>
      <c r="K37" s="16">
        <v>2.2489910000000002</v>
      </c>
      <c r="L37" s="16">
        <v>2.3052969999999999</v>
      </c>
      <c r="M37" s="16">
        <v>2.3566150000000001</v>
      </c>
      <c r="N37" s="16">
        <v>2.4200910000000002</v>
      </c>
      <c r="O37" s="16">
        <v>2.5008319999999999</v>
      </c>
      <c r="P37" s="16">
        <v>2.5636860000000001</v>
      </c>
      <c r="Q37" s="16">
        <v>2.6168719999999999</v>
      </c>
      <c r="R37" s="16">
        <v>2.6830940000000001</v>
      </c>
      <c r="S37" s="16">
        <v>2.7359209999999998</v>
      </c>
      <c r="T37" s="16">
        <v>2.8221449999999999</v>
      </c>
      <c r="U37" s="16">
        <v>2.9132289999999998</v>
      </c>
      <c r="V37" s="16">
        <v>2.9981849999999999</v>
      </c>
      <c r="W37" s="16">
        <v>3.1023360000000002</v>
      </c>
      <c r="X37" s="16">
        <v>3.1688070000000002</v>
      </c>
      <c r="Y37" s="16">
        <v>3.2571430000000001</v>
      </c>
      <c r="Z37" s="16">
        <v>3.3194270000000001</v>
      </c>
      <c r="AA37" s="16">
        <v>3.4165709999999998</v>
      </c>
      <c r="AB37" s="16">
        <v>3.506437</v>
      </c>
      <c r="AC37" s="16">
        <v>3.6064479999999999</v>
      </c>
      <c r="AD37" s="15">
        <v>3.6641E-2</v>
      </c>
    </row>
    <row r="39" spans="1:30" ht="15" customHeight="1" x14ac:dyDescent="0.2">
      <c r="B39" s="13" t="s">
        <v>17</v>
      </c>
    </row>
    <row r="40" spans="1:30" ht="15" customHeight="1" x14ac:dyDescent="0.25">
      <c r="A40" s="14" t="s">
        <v>68</v>
      </c>
      <c r="B40" s="17" t="s">
        <v>7</v>
      </c>
      <c r="C40" s="16">
        <v>3.706842</v>
      </c>
      <c r="D40" s="16">
        <v>2.661664</v>
      </c>
      <c r="E40" s="16">
        <v>2.051034</v>
      </c>
      <c r="F40" s="16">
        <v>2.3222239999999998</v>
      </c>
      <c r="G40" s="16">
        <v>2.5547240000000002</v>
      </c>
      <c r="H40" s="16">
        <v>2.9004120000000002</v>
      </c>
      <c r="I40" s="16">
        <v>3.077944</v>
      </c>
      <c r="J40" s="16">
        <v>3.216717</v>
      </c>
      <c r="K40" s="16">
        <v>3.3326259999999999</v>
      </c>
      <c r="L40" s="16">
        <v>3.3905859999999999</v>
      </c>
      <c r="M40" s="16">
        <v>3.443009</v>
      </c>
      <c r="N40" s="16">
        <v>3.5070899999999998</v>
      </c>
      <c r="O40" s="16">
        <v>3.5831780000000002</v>
      </c>
      <c r="P40" s="16">
        <v>3.6466970000000001</v>
      </c>
      <c r="Q40" s="16">
        <v>3.694823</v>
      </c>
      <c r="R40" s="16">
        <v>3.7687390000000001</v>
      </c>
      <c r="S40" s="16">
        <v>3.8170139999999999</v>
      </c>
      <c r="T40" s="16">
        <v>3.8977200000000001</v>
      </c>
      <c r="U40" s="16">
        <v>3.9837030000000002</v>
      </c>
      <c r="V40" s="16">
        <v>4.0690730000000004</v>
      </c>
      <c r="W40" s="16">
        <v>4.1654109999999998</v>
      </c>
      <c r="X40" s="16">
        <v>4.2287869999999996</v>
      </c>
      <c r="Y40" s="16">
        <v>4.3186429999999998</v>
      </c>
      <c r="Z40" s="16">
        <v>4.372045</v>
      </c>
      <c r="AA40" s="16">
        <v>4.4661739999999996</v>
      </c>
      <c r="AB40" s="16">
        <v>4.5502190000000002</v>
      </c>
      <c r="AC40" s="16">
        <v>4.6507379999999996</v>
      </c>
      <c r="AD40" s="15">
        <v>2.2574E-2</v>
      </c>
    </row>
    <row r="41" spans="1:30" ht="15" customHeight="1" x14ac:dyDescent="0.25">
      <c r="A41" s="14" t="s">
        <v>67</v>
      </c>
      <c r="B41" s="17" t="s">
        <v>10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5" t="s">
        <v>11</v>
      </c>
    </row>
    <row r="42" spans="1:30" ht="15" customHeight="1" x14ac:dyDescent="0.25">
      <c r="A42" s="14" t="s">
        <v>66</v>
      </c>
      <c r="B42" s="17" t="s">
        <v>12</v>
      </c>
      <c r="C42" s="16">
        <v>0.82867100000000005</v>
      </c>
      <c r="D42" s="16">
        <v>0.830202</v>
      </c>
      <c r="E42" s="16">
        <v>0.82930499999999996</v>
      </c>
      <c r="F42" s="16">
        <v>0.82877999999999996</v>
      </c>
      <c r="G42" s="16">
        <v>0.82850400000000002</v>
      </c>
      <c r="H42" s="16">
        <v>0.82849399999999995</v>
      </c>
      <c r="I42" s="16">
        <v>0.82841799999999999</v>
      </c>
      <c r="J42" s="16">
        <v>0.82824399999999998</v>
      </c>
      <c r="K42" s="16">
        <v>0.82804</v>
      </c>
      <c r="L42" s="16">
        <v>0.82789299999999999</v>
      </c>
      <c r="M42" s="16">
        <v>0.82807600000000003</v>
      </c>
      <c r="N42" s="16">
        <v>0.828125</v>
      </c>
      <c r="O42" s="16">
        <v>0.82833599999999996</v>
      </c>
      <c r="P42" s="16">
        <v>0.82845800000000003</v>
      </c>
      <c r="Q42" s="16">
        <v>0.82838400000000001</v>
      </c>
      <c r="R42" s="16">
        <v>0.82856700000000005</v>
      </c>
      <c r="S42" s="16">
        <v>0.82859099999999997</v>
      </c>
      <c r="T42" s="16">
        <v>0.82860400000000001</v>
      </c>
      <c r="U42" s="16">
        <v>0.82863900000000001</v>
      </c>
      <c r="V42" s="16">
        <v>0.82864800000000005</v>
      </c>
      <c r="W42" s="16">
        <v>0.82867400000000002</v>
      </c>
      <c r="X42" s="16">
        <v>0.828681</v>
      </c>
      <c r="Y42" s="16">
        <v>0.82872699999999999</v>
      </c>
      <c r="Z42" s="16">
        <v>0.82872599999999996</v>
      </c>
      <c r="AA42" s="16">
        <v>0.82869899999999996</v>
      </c>
      <c r="AB42" s="16">
        <v>0.82877400000000001</v>
      </c>
      <c r="AC42" s="16">
        <v>0.82884599999999997</v>
      </c>
      <c r="AD42" s="15">
        <v>-6.4999999999999994E-5</v>
      </c>
    </row>
    <row r="43" spans="1:30" ht="15" customHeight="1" x14ac:dyDescent="0.25">
      <c r="A43" s="14" t="s">
        <v>65</v>
      </c>
      <c r="B43" s="17" t="s">
        <v>13</v>
      </c>
      <c r="C43" s="16">
        <v>2.8781720000000002</v>
      </c>
      <c r="D43" s="16">
        <v>1.831461</v>
      </c>
      <c r="E43" s="16">
        <v>1.22173</v>
      </c>
      <c r="F43" s="16">
        <v>1.493444</v>
      </c>
      <c r="G43" s="16">
        <v>1.7262189999999999</v>
      </c>
      <c r="H43" s="16">
        <v>2.0719180000000001</v>
      </c>
      <c r="I43" s="16">
        <v>2.2495259999999999</v>
      </c>
      <c r="J43" s="16">
        <v>2.3884729999999998</v>
      </c>
      <c r="K43" s="16">
        <v>2.5045860000000002</v>
      </c>
      <c r="L43" s="16">
        <v>2.5626929999999999</v>
      </c>
      <c r="M43" s="16">
        <v>2.6149330000000002</v>
      </c>
      <c r="N43" s="16">
        <v>2.678966</v>
      </c>
      <c r="O43" s="16">
        <v>2.7548430000000002</v>
      </c>
      <c r="P43" s="16">
        <v>2.8182390000000002</v>
      </c>
      <c r="Q43" s="16">
        <v>2.8664390000000002</v>
      </c>
      <c r="R43" s="16">
        <v>2.9401730000000001</v>
      </c>
      <c r="S43" s="16">
        <v>2.9884240000000002</v>
      </c>
      <c r="T43" s="16">
        <v>3.0691160000000002</v>
      </c>
      <c r="U43" s="16">
        <v>3.1550639999999999</v>
      </c>
      <c r="V43" s="16">
        <v>3.240424</v>
      </c>
      <c r="W43" s="16">
        <v>3.3367369999999998</v>
      </c>
      <c r="X43" s="16">
        <v>3.4001060000000001</v>
      </c>
      <c r="Y43" s="16">
        <v>3.489916</v>
      </c>
      <c r="Z43" s="16">
        <v>3.5433189999999999</v>
      </c>
      <c r="AA43" s="16">
        <v>3.6374749999999998</v>
      </c>
      <c r="AB43" s="16">
        <v>3.721444</v>
      </c>
      <c r="AC43" s="16">
        <v>3.8218920000000001</v>
      </c>
      <c r="AD43" s="15">
        <v>2.9862E-2</v>
      </c>
    </row>
    <row r="45" spans="1:30" ht="15" customHeight="1" x14ac:dyDescent="0.2">
      <c r="A45" s="14" t="s">
        <v>64</v>
      </c>
      <c r="B45" s="13" t="s">
        <v>50</v>
      </c>
      <c r="C45" s="12">
        <v>2.379149</v>
      </c>
      <c r="D45" s="12">
        <v>1.2456670000000001</v>
      </c>
      <c r="E45" s="12">
        <v>0.87711899999999998</v>
      </c>
      <c r="F45" s="12">
        <v>1.144827</v>
      </c>
      <c r="G45" s="12">
        <v>1.3574949999999999</v>
      </c>
      <c r="H45" s="12">
        <v>1.669376</v>
      </c>
      <c r="I45" s="12">
        <v>1.8230820000000001</v>
      </c>
      <c r="J45" s="12">
        <v>1.932353</v>
      </c>
      <c r="K45" s="12">
        <v>2.0155319999999999</v>
      </c>
      <c r="L45" s="12">
        <v>2.0739519999999998</v>
      </c>
      <c r="M45" s="12">
        <v>2.1225610000000001</v>
      </c>
      <c r="N45" s="12">
        <v>2.1807029999999998</v>
      </c>
      <c r="O45" s="12">
        <v>2.2531819999999998</v>
      </c>
      <c r="P45" s="12">
        <v>2.3138969999999999</v>
      </c>
      <c r="Q45" s="12">
        <v>2.365024</v>
      </c>
      <c r="R45" s="12">
        <v>2.4339369999999998</v>
      </c>
      <c r="S45" s="12">
        <v>2.476086</v>
      </c>
      <c r="T45" s="12">
        <v>2.552988</v>
      </c>
      <c r="U45" s="12">
        <v>2.6308349999999998</v>
      </c>
      <c r="V45" s="12">
        <v>2.7106140000000001</v>
      </c>
      <c r="W45" s="12">
        <v>2.7948930000000001</v>
      </c>
      <c r="X45" s="12">
        <v>2.8486410000000002</v>
      </c>
      <c r="Y45" s="12">
        <v>2.935451</v>
      </c>
      <c r="Z45" s="12">
        <v>2.988305</v>
      </c>
      <c r="AA45" s="12">
        <v>3.0764209999999999</v>
      </c>
      <c r="AB45" s="12">
        <v>3.1447949999999998</v>
      </c>
      <c r="AC45" s="12">
        <v>3.2431540000000001</v>
      </c>
      <c r="AD45" s="11">
        <v>3.9017000000000003E-2</v>
      </c>
    </row>
    <row r="46" spans="1:30" ht="15" customHeight="1" x14ac:dyDescent="0.2">
      <c r="A46" s="14" t="s">
        <v>63</v>
      </c>
      <c r="B46" s="13" t="s">
        <v>18</v>
      </c>
      <c r="C46" s="12">
        <v>2.2415590000000001</v>
      </c>
      <c r="D46" s="12">
        <v>1.158738</v>
      </c>
      <c r="E46" s="12">
        <v>0.87884899999999999</v>
      </c>
      <c r="F46" s="12">
        <v>1.144827</v>
      </c>
      <c r="G46" s="12">
        <v>1.2269829999999999</v>
      </c>
      <c r="H46" s="12">
        <v>1.529625</v>
      </c>
      <c r="I46" s="12">
        <v>1.6933750000000001</v>
      </c>
      <c r="J46" s="12">
        <v>1.7944100000000001</v>
      </c>
      <c r="K46" s="12">
        <v>1.8741650000000001</v>
      </c>
      <c r="L46" s="12">
        <v>1.9300360000000001</v>
      </c>
      <c r="M46" s="12">
        <v>1.9744550000000001</v>
      </c>
      <c r="N46" s="12">
        <v>2.0336099999999999</v>
      </c>
      <c r="O46" s="12">
        <v>2.1047169999999999</v>
      </c>
      <c r="P46" s="12">
        <v>2.1642250000000001</v>
      </c>
      <c r="Q46" s="12">
        <v>2.2132200000000002</v>
      </c>
      <c r="R46" s="12">
        <v>2.2697219999999998</v>
      </c>
      <c r="S46" s="12">
        <v>2.3108719999999998</v>
      </c>
      <c r="T46" s="12">
        <v>2.3877269999999999</v>
      </c>
      <c r="U46" s="12">
        <v>2.464343</v>
      </c>
      <c r="V46" s="12">
        <v>2.5432070000000002</v>
      </c>
      <c r="W46" s="12">
        <v>2.6265079999999998</v>
      </c>
      <c r="X46" s="12">
        <v>2.677327</v>
      </c>
      <c r="Y46" s="12">
        <v>2.7651650000000001</v>
      </c>
      <c r="Z46" s="12">
        <v>2.8178999999999998</v>
      </c>
      <c r="AA46" s="12">
        <v>2.9068160000000001</v>
      </c>
      <c r="AB46" s="12">
        <v>2.97498</v>
      </c>
      <c r="AC46" s="12">
        <v>3.0739679999999998</v>
      </c>
      <c r="AD46" s="11">
        <v>3.9796999999999999E-2</v>
      </c>
    </row>
    <row r="47" spans="1:30" ht="15" customHeight="1" thickBot="1" x14ac:dyDescent="0.25"/>
    <row r="48" spans="1:30" ht="15" customHeight="1" x14ac:dyDescent="0.2">
      <c r="B48" s="10" t="s">
        <v>19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</row>
    <row r="49" spans="2:2" ht="15" customHeight="1" x14ac:dyDescent="0.2">
      <c r="B49" s="9" t="s">
        <v>20</v>
      </c>
    </row>
    <row r="50" spans="2:2" ht="15" customHeight="1" x14ac:dyDescent="0.2">
      <c r="B50" s="9" t="s">
        <v>62</v>
      </c>
    </row>
    <row r="51" spans="2:2" ht="15" customHeight="1" x14ac:dyDescent="0.2">
      <c r="B51" s="9" t="s">
        <v>61</v>
      </c>
    </row>
    <row r="52" spans="2:2" ht="15" customHeight="1" x14ac:dyDescent="0.2">
      <c r="B52" s="9" t="s">
        <v>60</v>
      </c>
    </row>
    <row r="53" spans="2:2" ht="15" customHeight="1" x14ac:dyDescent="0.2">
      <c r="B53" s="9" t="s">
        <v>59</v>
      </c>
    </row>
    <row r="54" spans="2:2" ht="15" customHeight="1" x14ac:dyDescent="0.2">
      <c r="B54" s="9" t="s">
        <v>58</v>
      </c>
    </row>
    <row r="55" spans="2:2" ht="15" customHeight="1" x14ac:dyDescent="0.2">
      <c r="B55" s="9" t="s">
        <v>57</v>
      </c>
    </row>
    <row r="56" spans="2:2" ht="15" customHeight="1" x14ac:dyDescent="0.2">
      <c r="B56" s="9" t="s">
        <v>56</v>
      </c>
    </row>
  </sheetData>
  <mergeCells count="1">
    <mergeCell ref="B48:AD48"/>
  </mergeCells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6"/>
  <sheetViews>
    <sheetView workbookViewId="0"/>
  </sheetViews>
  <sheetFormatPr defaultRowHeight="15" x14ac:dyDescent="0.25"/>
  <cols>
    <col min="1" max="1" width="34.75" customWidth="1"/>
  </cols>
  <sheetData>
    <row r="1" spans="1:37" x14ac:dyDescent="0.25">
      <c r="A1" s="1" t="s">
        <v>34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25">
      <c r="A2" s="1" t="s">
        <v>21</v>
      </c>
      <c r="B2">
        <f>About!$C$15</f>
        <v>6.8000000000000005E-2</v>
      </c>
      <c r="C2">
        <f>About!$C$15</f>
        <v>6.8000000000000005E-2</v>
      </c>
      <c r="D2">
        <f>About!$C$15</f>
        <v>6.8000000000000005E-2</v>
      </c>
      <c r="E2">
        <f>About!$C$15</f>
        <v>6.8000000000000005E-2</v>
      </c>
      <c r="F2">
        <f>About!$C$15</f>
        <v>6.8000000000000005E-2</v>
      </c>
      <c r="G2">
        <f>About!$C$15</f>
        <v>6.8000000000000005E-2</v>
      </c>
      <c r="H2">
        <f>About!$C$15</f>
        <v>6.8000000000000005E-2</v>
      </c>
      <c r="I2">
        <f>About!$C$15</f>
        <v>6.8000000000000005E-2</v>
      </c>
      <c r="J2">
        <f>About!$C$15</f>
        <v>6.8000000000000005E-2</v>
      </c>
      <c r="K2">
        <f>About!$C$15</f>
        <v>6.8000000000000005E-2</v>
      </c>
      <c r="L2">
        <f>About!$C$15</f>
        <v>6.8000000000000005E-2</v>
      </c>
      <c r="M2">
        <f>About!$C$15</f>
        <v>6.8000000000000005E-2</v>
      </c>
      <c r="N2">
        <f>About!$C$15</f>
        <v>6.8000000000000005E-2</v>
      </c>
      <c r="O2">
        <f>About!$C$15</f>
        <v>6.8000000000000005E-2</v>
      </c>
      <c r="P2">
        <f>About!$C$15</f>
        <v>6.8000000000000005E-2</v>
      </c>
      <c r="Q2">
        <f>About!$C$15</f>
        <v>6.8000000000000005E-2</v>
      </c>
      <c r="R2">
        <f>About!$C$15</f>
        <v>6.8000000000000005E-2</v>
      </c>
      <c r="S2">
        <f>About!$C$15</f>
        <v>6.8000000000000005E-2</v>
      </c>
      <c r="T2">
        <f>About!$C$15</f>
        <v>6.8000000000000005E-2</v>
      </c>
      <c r="U2">
        <f>About!$C$15</f>
        <v>6.8000000000000005E-2</v>
      </c>
      <c r="V2">
        <f>About!$C$15</f>
        <v>6.8000000000000005E-2</v>
      </c>
      <c r="W2">
        <f>About!$C$15</f>
        <v>6.8000000000000005E-2</v>
      </c>
      <c r="X2">
        <f>About!$C$15</f>
        <v>6.8000000000000005E-2</v>
      </c>
      <c r="Y2">
        <f>About!$C$15</f>
        <v>6.8000000000000005E-2</v>
      </c>
      <c r="Z2">
        <f>About!$C$15</f>
        <v>6.8000000000000005E-2</v>
      </c>
      <c r="AA2">
        <f>About!$C$15</f>
        <v>6.8000000000000005E-2</v>
      </c>
      <c r="AB2">
        <f>TREND($R2:$AA2,$R$1:$AA$1,AB$1)</f>
        <v>6.8000000000000019E-2</v>
      </c>
      <c r="AC2">
        <f t="shared" ref="AC2:AK2" si="0">TREND($R2:$AA2,$R$1:$AA$1,AC$1)</f>
        <v>6.8000000000000019E-2</v>
      </c>
      <c r="AD2">
        <f t="shared" si="0"/>
        <v>6.8000000000000019E-2</v>
      </c>
      <c r="AE2">
        <f t="shared" si="0"/>
        <v>6.8000000000000019E-2</v>
      </c>
      <c r="AF2">
        <f t="shared" si="0"/>
        <v>6.8000000000000019E-2</v>
      </c>
      <c r="AG2">
        <f t="shared" si="0"/>
        <v>6.8000000000000019E-2</v>
      </c>
      <c r="AH2">
        <f t="shared" si="0"/>
        <v>6.8000000000000019E-2</v>
      </c>
      <c r="AI2">
        <f t="shared" si="0"/>
        <v>6.8000000000000019E-2</v>
      </c>
      <c r="AJ2">
        <f t="shared" si="0"/>
        <v>6.8000000000000019E-2</v>
      </c>
      <c r="AK2">
        <f t="shared" si="0"/>
        <v>6.8000000000000019E-2</v>
      </c>
    </row>
    <row r="3" spans="1:37" x14ac:dyDescent="0.25">
      <c r="A3" s="1" t="s">
        <v>22</v>
      </c>
      <c r="B3">
        <f>About!$C$15</f>
        <v>6.8000000000000005E-2</v>
      </c>
      <c r="C3">
        <f>About!$C$15</f>
        <v>6.8000000000000005E-2</v>
      </c>
      <c r="D3">
        <f>About!$C$15</f>
        <v>6.8000000000000005E-2</v>
      </c>
      <c r="E3">
        <f>About!$C$15</f>
        <v>6.8000000000000005E-2</v>
      </c>
      <c r="F3">
        <f>About!$C$15</f>
        <v>6.8000000000000005E-2</v>
      </c>
      <c r="G3">
        <f>About!$C$15</f>
        <v>6.8000000000000005E-2</v>
      </c>
      <c r="H3">
        <f>About!$C$15</f>
        <v>6.8000000000000005E-2</v>
      </c>
      <c r="I3">
        <f>About!$C$15</f>
        <v>6.8000000000000005E-2</v>
      </c>
      <c r="J3">
        <f>About!$C$15</f>
        <v>6.8000000000000005E-2</v>
      </c>
      <c r="K3">
        <f>About!$C$15</f>
        <v>6.8000000000000005E-2</v>
      </c>
      <c r="L3">
        <f>About!$C$15</f>
        <v>6.8000000000000005E-2</v>
      </c>
      <c r="M3">
        <f>About!$C$15</f>
        <v>6.8000000000000005E-2</v>
      </c>
      <c r="N3">
        <f>About!$C$15</f>
        <v>6.8000000000000005E-2</v>
      </c>
      <c r="O3">
        <f>About!$C$15</f>
        <v>6.8000000000000005E-2</v>
      </c>
      <c r="P3">
        <f>About!$C$15</f>
        <v>6.8000000000000005E-2</v>
      </c>
      <c r="Q3">
        <f>About!$C$15</f>
        <v>6.8000000000000005E-2</v>
      </c>
      <c r="R3">
        <f>About!$C$15</f>
        <v>6.8000000000000005E-2</v>
      </c>
      <c r="S3">
        <f>About!$C$15</f>
        <v>6.8000000000000005E-2</v>
      </c>
      <c r="T3">
        <f>About!$C$15</f>
        <v>6.8000000000000005E-2</v>
      </c>
      <c r="U3">
        <f>About!$C$15</f>
        <v>6.8000000000000005E-2</v>
      </c>
      <c r="V3">
        <f>About!$C$15</f>
        <v>6.8000000000000005E-2</v>
      </c>
      <c r="W3">
        <f>About!$C$15</f>
        <v>6.8000000000000005E-2</v>
      </c>
      <c r="X3">
        <f>About!$C$15</f>
        <v>6.8000000000000005E-2</v>
      </c>
      <c r="Y3">
        <f>About!$C$15</f>
        <v>6.8000000000000005E-2</v>
      </c>
      <c r="Z3">
        <f>About!$C$15</f>
        <v>6.8000000000000005E-2</v>
      </c>
      <c r="AA3">
        <f>About!$C$15</f>
        <v>6.8000000000000005E-2</v>
      </c>
      <c r="AB3">
        <f t="shared" ref="AB3:AK16" si="1">TREND($R3:$AA3,$R$1:$AA$1,AB$1)</f>
        <v>6.8000000000000019E-2</v>
      </c>
      <c r="AC3">
        <f t="shared" si="1"/>
        <v>6.8000000000000019E-2</v>
      </c>
      <c r="AD3">
        <f t="shared" si="1"/>
        <v>6.8000000000000019E-2</v>
      </c>
      <c r="AE3">
        <f t="shared" si="1"/>
        <v>6.8000000000000019E-2</v>
      </c>
      <c r="AF3">
        <f t="shared" si="1"/>
        <v>6.8000000000000019E-2</v>
      </c>
      <c r="AG3">
        <f t="shared" si="1"/>
        <v>6.8000000000000019E-2</v>
      </c>
      <c r="AH3">
        <f t="shared" si="1"/>
        <v>6.8000000000000019E-2</v>
      </c>
      <c r="AI3">
        <f t="shared" si="1"/>
        <v>6.8000000000000019E-2</v>
      </c>
      <c r="AJ3">
        <f t="shared" si="1"/>
        <v>6.8000000000000019E-2</v>
      </c>
      <c r="AK3">
        <f t="shared" si="1"/>
        <v>6.8000000000000019E-2</v>
      </c>
    </row>
    <row r="4" spans="1:37" x14ac:dyDescent="0.25">
      <c r="A4" s="1" t="s">
        <v>23</v>
      </c>
      <c r="B4">
        <f>About!$C$15</f>
        <v>6.8000000000000005E-2</v>
      </c>
      <c r="C4">
        <f>About!$C$15</f>
        <v>6.8000000000000005E-2</v>
      </c>
      <c r="D4">
        <f>About!$C$15</f>
        <v>6.8000000000000005E-2</v>
      </c>
      <c r="E4">
        <f>About!$C$15</f>
        <v>6.8000000000000005E-2</v>
      </c>
      <c r="F4">
        <f>About!$C$15</f>
        <v>6.8000000000000005E-2</v>
      </c>
      <c r="G4">
        <f>About!$C$15</f>
        <v>6.8000000000000005E-2</v>
      </c>
      <c r="H4">
        <f>About!$C$15</f>
        <v>6.8000000000000005E-2</v>
      </c>
      <c r="I4">
        <f>About!$C$15</f>
        <v>6.8000000000000005E-2</v>
      </c>
      <c r="J4">
        <f>About!$C$15</f>
        <v>6.8000000000000005E-2</v>
      </c>
      <c r="K4">
        <f>About!$C$15</f>
        <v>6.8000000000000005E-2</v>
      </c>
      <c r="L4">
        <f>About!$C$15</f>
        <v>6.8000000000000005E-2</v>
      </c>
      <c r="M4">
        <f>About!$C$15</f>
        <v>6.8000000000000005E-2</v>
      </c>
      <c r="N4">
        <f>About!$C$15</f>
        <v>6.8000000000000005E-2</v>
      </c>
      <c r="O4">
        <f>About!$C$15</f>
        <v>6.8000000000000005E-2</v>
      </c>
      <c r="P4">
        <f>About!$C$15</f>
        <v>6.8000000000000005E-2</v>
      </c>
      <c r="Q4">
        <f>About!$C$15</f>
        <v>6.8000000000000005E-2</v>
      </c>
      <c r="R4">
        <f>About!$C$15</f>
        <v>6.8000000000000005E-2</v>
      </c>
      <c r="S4">
        <f>About!$C$15</f>
        <v>6.8000000000000005E-2</v>
      </c>
      <c r="T4">
        <f>About!$C$15</f>
        <v>6.8000000000000005E-2</v>
      </c>
      <c r="U4">
        <f>About!$C$15</f>
        <v>6.8000000000000005E-2</v>
      </c>
      <c r="V4">
        <f>About!$C$15</f>
        <v>6.8000000000000005E-2</v>
      </c>
      <c r="W4">
        <f>About!$C$15</f>
        <v>6.8000000000000005E-2</v>
      </c>
      <c r="X4">
        <f>About!$C$15</f>
        <v>6.8000000000000005E-2</v>
      </c>
      <c r="Y4">
        <f>About!$C$15</f>
        <v>6.8000000000000005E-2</v>
      </c>
      <c r="Z4">
        <f>About!$C$15</f>
        <v>6.8000000000000005E-2</v>
      </c>
      <c r="AA4">
        <f>About!$C$15</f>
        <v>6.8000000000000005E-2</v>
      </c>
      <c r="AB4">
        <f t="shared" si="1"/>
        <v>6.8000000000000019E-2</v>
      </c>
      <c r="AC4">
        <f t="shared" si="1"/>
        <v>6.8000000000000019E-2</v>
      </c>
      <c r="AD4">
        <f t="shared" si="1"/>
        <v>6.8000000000000019E-2</v>
      </c>
      <c r="AE4">
        <f t="shared" si="1"/>
        <v>6.8000000000000019E-2</v>
      </c>
      <c r="AF4">
        <f t="shared" si="1"/>
        <v>6.8000000000000019E-2</v>
      </c>
      <c r="AG4">
        <f t="shared" si="1"/>
        <v>6.8000000000000019E-2</v>
      </c>
      <c r="AH4">
        <f t="shared" si="1"/>
        <v>6.8000000000000019E-2</v>
      </c>
      <c r="AI4">
        <f t="shared" si="1"/>
        <v>6.8000000000000019E-2</v>
      </c>
      <c r="AJ4">
        <f t="shared" si="1"/>
        <v>6.8000000000000019E-2</v>
      </c>
      <c r="AK4">
        <f t="shared" si="1"/>
        <v>6.8000000000000019E-2</v>
      </c>
    </row>
    <row r="5" spans="1:37" x14ac:dyDescent="0.25">
      <c r="A5" s="1" t="s">
        <v>24</v>
      </c>
      <c r="B5">
        <f>About!$C$15</f>
        <v>6.8000000000000005E-2</v>
      </c>
      <c r="C5">
        <f>About!$C$15</f>
        <v>6.8000000000000005E-2</v>
      </c>
      <c r="D5">
        <f>About!$C$15</f>
        <v>6.8000000000000005E-2</v>
      </c>
      <c r="E5">
        <f>About!$C$15</f>
        <v>6.8000000000000005E-2</v>
      </c>
      <c r="F5">
        <f>About!$C$15</f>
        <v>6.8000000000000005E-2</v>
      </c>
      <c r="G5">
        <f>About!$C$15</f>
        <v>6.8000000000000005E-2</v>
      </c>
      <c r="H5">
        <f>About!$C$15</f>
        <v>6.8000000000000005E-2</v>
      </c>
      <c r="I5">
        <f>About!$C$15</f>
        <v>6.8000000000000005E-2</v>
      </c>
      <c r="J5">
        <f>About!$C$15</f>
        <v>6.8000000000000005E-2</v>
      </c>
      <c r="K5">
        <f>About!$C$15</f>
        <v>6.8000000000000005E-2</v>
      </c>
      <c r="L5">
        <f>About!$C$15</f>
        <v>6.8000000000000005E-2</v>
      </c>
      <c r="M5">
        <f>About!$C$15</f>
        <v>6.8000000000000005E-2</v>
      </c>
      <c r="N5">
        <f>About!$C$15</f>
        <v>6.8000000000000005E-2</v>
      </c>
      <c r="O5">
        <f>About!$C$15</f>
        <v>6.8000000000000005E-2</v>
      </c>
      <c r="P5">
        <f>About!$C$15</f>
        <v>6.8000000000000005E-2</v>
      </c>
      <c r="Q5">
        <f>About!$C$15</f>
        <v>6.8000000000000005E-2</v>
      </c>
      <c r="R5">
        <f>About!$C$15</f>
        <v>6.8000000000000005E-2</v>
      </c>
      <c r="S5">
        <f>About!$C$15</f>
        <v>6.8000000000000005E-2</v>
      </c>
      <c r="T5">
        <f>About!$C$15</f>
        <v>6.8000000000000005E-2</v>
      </c>
      <c r="U5">
        <f>About!$C$15</f>
        <v>6.8000000000000005E-2</v>
      </c>
      <c r="V5">
        <f>About!$C$15</f>
        <v>6.8000000000000005E-2</v>
      </c>
      <c r="W5">
        <f>About!$C$15</f>
        <v>6.8000000000000005E-2</v>
      </c>
      <c r="X5">
        <f>About!$C$15</f>
        <v>6.8000000000000005E-2</v>
      </c>
      <c r="Y5">
        <f>About!$C$15</f>
        <v>6.8000000000000005E-2</v>
      </c>
      <c r="Z5">
        <f>About!$C$15</f>
        <v>6.8000000000000005E-2</v>
      </c>
      <c r="AA5">
        <f>About!$C$15</f>
        <v>6.8000000000000005E-2</v>
      </c>
      <c r="AB5">
        <f t="shared" si="1"/>
        <v>6.8000000000000019E-2</v>
      </c>
      <c r="AC5">
        <f t="shared" si="1"/>
        <v>6.8000000000000019E-2</v>
      </c>
      <c r="AD5">
        <f t="shared" si="1"/>
        <v>6.8000000000000019E-2</v>
      </c>
      <c r="AE5">
        <f t="shared" si="1"/>
        <v>6.8000000000000019E-2</v>
      </c>
      <c r="AF5">
        <f t="shared" si="1"/>
        <v>6.8000000000000019E-2</v>
      </c>
      <c r="AG5">
        <f t="shared" si="1"/>
        <v>6.8000000000000019E-2</v>
      </c>
      <c r="AH5">
        <f t="shared" si="1"/>
        <v>6.8000000000000019E-2</v>
      </c>
      <c r="AI5">
        <f t="shared" si="1"/>
        <v>6.8000000000000019E-2</v>
      </c>
      <c r="AJ5">
        <f t="shared" si="1"/>
        <v>6.8000000000000019E-2</v>
      </c>
      <c r="AK5">
        <f t="shared" si="1"/>
        <v>6.8000000000000019E-2</v>
      </c>
    </row>
    <row r="6" spans="1:37" x14ac:dyDescent="0.25">
      <c r="A6" s="1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 t="shared" si="1"/>
        <v>0</v>
      </c>
      <c r="AC6">
        <f t="shared" si="1"/>
        <v>0</v>
      </c>
      <c r="AD6">
        <f t="shared" si="1"/>
        <v>0</v>
      </c>
      <c r="AE6">
        <f t="shared" si="1"/>
        <v>0</v>
      </c>
      <c r="AF6">
        <f t="shared" si="1"/>
        <v>0</v>
      </c>
      <c r="AG6">
        <f t="shared" si="1"/>
        <v>0</v>
      </c>
      <c r="AH6">
        <f t="shared" si="1"/>
        <v>0</v>
      </c>
      <c r="AI6">
        <f t="shared" si="1"/>
        <v>0</v>
      </c>
      <c r="AJ6">
        <f t="shared" si="1"/>
        <v>0</v>
      </c>
      <c r="AK6">
        <f t="shared" si="1"/>
        <v>0</v>
      </c>
    </row>
    <row r="7" spans="1:37" x14ac:dyDescent="0.25">
      <c r="A7" s="1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</row>
    <row r="8" spans="1:37" x14ac:dyDescent="0.25">
      <c r="A8" s="1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>
        <f t="shared" si="1"/>
        <v>0</v>
      </c>
      <c r="AI8">
        <f t="shared" si="1"/>
        <v>0</v>
      </c>
      <c r="AJ8">
        <f t="shared" si="1"/>
        <v>0</v>
      </c>
      <c r="AK8">
        <f t="shared" si="1"/>
        <v>0</v>
      </c>
    </row>
    <row r="9" spans="1:37" x14ac:dyDescent="0.25">
      <c r="A9" s="1" t="s">
        <v>27</v>
      </c>
      <c r="B9">
        <f>About!$C$15</f>
        <v>6.8000000000000005E-2</v>
      </c>
      <c r="C9">
        <f>About!$C$15</f>
        <v>6.8000000000000005E-2</v>
      </c>
      <c r="D9">
        <f>About!$C$15</f>
        <v>6.8000000000000005E-2</v>
      </c>
      <c r="E9">
        <f>About!$C$15</f>
        <v>6.8000000000000005E-2</v>
      </c>
      <c r="F9">
        <f>About!$C$15</f>
        <v>6.8000000000000005E-2</v>
      </c>
      <c r="G9">
        <f>About!$C$15</f>
        <v>6.8000000000000005E-2</v>
      </c>
      <c r="H9">
        <f>About!$C$15</f>
        <v>6.8000000000000005E-2</v>
      </c>
      <c r="I9">
        <f>About!$C$15</f>
        <v>6.8000000000000005E-2</v>
      </c>
      <c r="J9">
        <f>About!$C$15</f>
        <v>6.8000000000000005E-2</v>
      </c>
      <c r="K9">
        <f>About!$C$15</f>
        <v>6.8000000000000005E-2</v>
      </c>
      <c r="L9">
        <f>About!$C$15</f>
        <v>6.8000000000000005E-2</v>
      </c>
      <c r="M9">
        <f>About!$C$15</f>
        <v>6.8000000000000005E-2</v>
      </c>
      <c r="N9">
        <f>About!$C$15</f>
        <v>6.8000000000000005E-2</v>
      </c>
      <c r="O9">
        <f>About!$C$15</f>
        <v>6.8000000000000005E-2</v>
      </c>
      <c r="P9">
        <f>About!$C$15</f>
        <v>6.8000000000000005E-2</v>
      </c>
      <c r="Q9">
        <f>About!$C$15</f>
        <v>6.8000000000000005E-2</v>
      </c>
      <c r="R9">
        <f>About!$C$15</f>
        <v>6.8000000000000005E-2</v>
      </c>
      <c r="S9">
        <f>About!$C$15</f>
        <v>6.8000000000000005E-2</v>
      </c>
      <c r="T9">
        <f>About!$C$15</f>
        <v>6.8000000000000005E-2</v>
      </c>
      <c r="U9">
        <f>About!$C$15</f>
        <v>6.8000000000000005E-2</v>
      </c>
      <c r="V9">
        <f>About!$C$15</f>
        <v>6.8000000000000005E-2</v>
      </c>
      <c r="W9">
        <f>About!$C$15</f>
        <v>6.8000000000000005E-2</v>
      </c>
      <c r="X9">
        <f>About!$C$15</f>
        <v>6.8000000000000005E-2</v>
      </c>
      <c r="Y9">
        <f>About!$C$15</f>
        <v>6.8000000000000005E-2</v>
      </c>
      <c r="Z9">
        <f>About!$C$15</f>
        <v>6.8000000000000005E-2</v>
      </c>
      <c r="AA9">
        <f>About!$C$15</f>
        <v>6.8000000000000005E-2</v>
      </c>
      <c r="AB9">
        <f t="shared" si="1"/>
        <v>6.8000000000000019E-2</v>
      </c>
      <c r="AC9">
        <f t="shared" si="1"/>
        <v>6.8000000000000019E-2</v>
      </c>
      <c r="AD9">
        <f t="shared" si="1"/>
        <v>6.8000000000000019E-2</v>
      </c>
      <c r="AE9">
        <f t="shared" si="1"/>
        <v>6.8000000000000019E-2</v>
      </c>
      <c r="AF9">
        <f t="shared" si="1"/>
        <v>6.8000000000000019E-2</v>
      </c>
      <c r="AG9">
        <f t="shared" si="1"/>
        <v>6.8000000000000019E-2</v>
      </c>
      <c r="AH9">
        <f t="shared" si="1"/>
        <v>6.8000000000000019E-2</v>
      </c>
      <c r="AI9">
        <f t="shared" si="1"/>
        <v>6.8000000000000019E-2</v>
      </c>
      <c r="AJ9">
        <f t="shared" si="1"/>
        <v>6.8000000000000019E-2</v>
      </c>
      <c r="AK9">
        <f t="shared" si="1"/>
        <v>6.8000000000000019E-2</v>
      </c>
    </row>
    <row r="10" spans="1:37" x14ac:dyDescent="0.25">
      <c r="A10" s="1" t="s">
        <v>28</v>
      </c>
      <c r="B10" s="5">
        <f>SUM('AEO Table 59'!D25:D26)/('AEO Table 59'!D24-SUM('AEO Table 59'!D25:D26))</f>
        <v>0.19942332276520885</v>
      </c>
      <c r="C10" s="5">
        <f>SUM('AEO Table 59'!E25:E26)/('AEO Table 59'!E24-SUM('AEO Table 59'!E25:E26))</f>
        <v>0.25433463284988511</v>
      </c>
      <c r="D10" s="5">
        <f>SUM('AEO Table 59'!F25:F26)/('AEO Table 59'!F24-SUM('AEO Table 59'!F25:F26))</f>
        <v>0.2276423126718316</v>
      </c>
      <c r="E10" s="5">
        <f>SUM('AEO Table 59'!G25:G26)/('AEO Table 59'!G24-SUM('AEO Table 59'!G25:G26))</f>
        <v>0.20779366090647086</v>
      </c>
      <c r="F10" s="5">
        <f>SUM('AEO Table 59'!H25:H26)/('AEO Table 59'!H24-SUM('AEO Table 59'!H25:H26))</f>
        <v>0.18469330956957158</v>
      </c>
      <c r="G10" s="5">
        <f>SUM('AEO Table 59'!I25:I26)/('AEO Table 59'!I24-SUM('AEO Table 59'!I25:I26))</f>
        <v>0.17315827174579751</v>
      </c>
      <c r="H10" s="5">
        <f>SUM('AEO Table 59'!J25:J26)/('AEO Table 59'!J24-SUM('AEO Table 59'!J25:J26))</f>
        <v>0.16569076777326411</v>
      </c>
      <c r="I10" s="5">
        <f>SUM('AEO Table 59'!K25:K26)/('AEO Table 59'!K24-SUM('AEO Table 59'!K25:K26))</f>
        <v>0.16139595823564248</v>
      </c>
      <c r="J10" s="5">
        <f>SUM('AEO Table 59'!L25:L26)/('AEO Table 59'!L24-SUM('AEO Table 59'!L25:L26))</f>
        <v>0.15731715662014059</v>
      </c>
      <c r="K10" s="5">
        <f>SUM('AEO Table 59'!M25:M26)/('AEO Table 59'!M24-SUM('AEO Table 59'!M25:M26))</f>
        <v>0.15456174859261376</v>
      </c>
      <c r="L10" s="5">
        <f>SUM('AEO Table 59'!N25:N26)/('AEO Table 59'!N24-SUM('AEO Table 59'!N25:N26))</f>
        <v>0.1513062076100033</v>
      </c>
      <c r="M10" s="5">
        <f>SUM('AEO Table 59'!O25:O26)/('AEO Table 59'!O24-SUM('AEO Table 59'!O25:O26))</f>
        <v>0.14681306265427618</v>
      </c>
      <c r="N10" s="5">
        <f>SUM('AEO Table 59'!P25:P26)/('AEO Table 59'!P24-SUM('AEO Table 59'!P25:P26))</f>
        <v>0.14319623805235424</v>
      </c>
      <c r="O10" s="5">
        <f>SUM('AEO Table 59'!Q25:Q26)/('AEO Table 59'!Q24-SUM('AEO Table 59'!Q25:Q26))</f>
        <v>0.14045958268503297</v>
      </c>
      <c r="P10" s="5">
        <f>SUM('AEO Table 59'!R25:R26)/('AEO Table 59'!R24-SUM('AEO Table 59'!R25:R26))</f>
        <v>0.13714346161291319</v>
      </c>
      <c r="Q10" s="5">
        <f>SUM('AEO Table 59'!S25:S26)/('AEO Table 59'!S24-SUM('AEO Table 59'!S25:S26))</f>
        <v>0.134608316063005</v>
      </c>
      <c r="R10" s="5">
        <f>SUM('AEO Table 59'!T25:T26)/('AEO Table 59'!T24-SUM('AEO Table 59'!T25:T26))</f>
        <v>0.13099972051221095</v>
      </c>
      <c r="S10" s="5">
        <f>SUM('AEO Table 59'!U25:U26)/('AEO Table 59'!U24-SUM('AEO Table 59'!U25:U26))</f>
        <v>0.12720575836202722</v>
      </c>
      <c r="T10" s="5">
        <f>SUM('AEO Table 59'!V25:V26)/('AEO Table 59'!V24-SUM('AEO Table 59'!V25:V26))</f>
        <v>0.1235480433062119</v>
      </c>
      <c r="U10" s="5">
        <f>SUM('AEO Table 59'!W25:W26)/('AEO Table 59'!W24-SUM('AEO Table 59'!W25:W26))</f>
        <v>0.12022384734123588</v>
      </c>
      <c r="V10" s="5">
        <f>SUM('AEO Table 59'!X25:X26)/('AEO Table 59'!X24-SUM('AEO Table 59'!X25:X26))</f>
        <v>0.11827027382082783</v>
      </c>
      <c r="W10" s="5">
        <f>SUM('AEO Table 59'!Y25:Y26)/('AEO Table 59'!Y24-SUM('AEO Table 59'!Y25:Y26))</f>
        <v>0.11500065956269892</v>
      </c>
      <c r="X10" s="5">
        <f>SUM('AEO Table 59'!Z25:Z26)/('AEO Table 59'!Z24-SUM('AEO Table 59'!Z25:Z26))</f>
        <v>0.11283499243526612</v>
      </c>
      <c r="Y10" s="5">
        <f>SUM('AEO Table 59'!AA25:AA26)/('AEO Table 59'!AA24-SUM('AEO Table 59'!AA25:AA26))</f>
        <v>0.109556169643659</v>
      </c>
      <c r="Z10" s="5">
        <f>SUM('AEO Table 59'!AB25:AB26)/('AEO Table 59'!AB24-SUM('AEO Table 59'!AB25:AB26))</f>
        <v>0.10683406030406649</v>
      </c>
      <c r="AA10" s="5">
        <f>SUM('AEO Table 59'!AC25:AC26)/('AEO Table 59'!AC24-SUM('AEO Table 59'!AC25:AC26))</f>
        <v>0.10364719821678997</v>
      </c>
      <c r="AB10" s="5">
        <f t="shared" si="1"/>
        <v>0.1006730678720551</v>
      </c>
      <c r="AC10" s="5">
        <f t="shared" si="1"/>
        <v>9.7738703421429207E-2</v>
      </c>
      <c r="AD10" s="5">
        <f t="shared" si="1"/>
        <v>9.4804338970803315E-2</v>
      </c>
      <c r="AE10" s="5">
        <f t="shared" si="1"/>
        <v>9.1869974520176534E-2</v>
      </c>
      <c r="AF10" s="5">
        <f t="shared" si="1"/>
        <v>8.8935610069550641E-2</v>
      </c>
      <c r="AG10" s="5">
        <f t="shared" si="1"/>
        <v>8.6001245618924749E-2</v>
      </c>
      <c r="AH10" s="5">
        <f t="shared" si="1"/>
        <v>8.3066881168297968E-2</v>
      </c>
      <c r="AI10" s="5">
        <f t="shared" si="1"/>
        <v>8.0132516717672075E-2</v>
      </c>
      <c r="AJ10" s="5">
        <f t="shared" si="1"/>
        <v>7.7198152267046183E-2</v>
      </c>
      <c r="AK10" s="5">
        <f t="shared" si="1"/>
        <v>7.4263787816419402E-2</v>
      </c>
    </row>
    <row r="11" spans="1:37" x14ac:dyDescent="0.25">
      <c r="A11" s="1" t="s">
        <v>29</v>
      </c>
      <c r="B11" s="5">
        <f>SUM('AEO Table 59'!D17:D18)/('AEO Table 59'!D16-SUM('AEO Table 59'!D17:D18))</f>
        <v>0.21954707568784196</v>
      </c>
      <c r="C11" s="5">
        <f>SUM('AEO Table 59'!E17:E18)/('AEO Table 59'!E16-SUM('AEO Table 59'!E17:E18))</f>
        <v>0.28523702036911708</v>
      </c>
      <c r="D11" s="5">
        <f>SUM('AEO Table 59'!F17:F18)/('AEO Table 59'!F16-SUM('AEO Table 59'!F17:F18))</f>
        <v>0.23881588730617945</v>
      </c>
      <c r="E11" s="5">
        <f>SUM('AEO Table 59'!G17:G18)/('AEO Table 59'!G16-SUM('AEO Table 59'!G17:G18))</f>
        <v>0.2119039420705347</v>
      </c>
      <c r="F11" s="5">
        <f>SUM('AEO Table 59'!H17:H18)/('AEO Table 59'!H16-SUM('AEO Table 59'!H17:H18))</f>
        <v>0.18310338623224198</v>
      </c>
      <c r="G11" s="5">
        <f>SUM('AEO Table 59'!I17:I18)/('AEO Table 59'!I16-SUM('AEO Table 59'!I17:I18))</f>
        <v>0.17187781156987739</v>
      </c>
      <c r="H11" s="5">
        <f>SUM('AEO Table 59'!J17:J18)/('AEO Table 59'!J16-SUM('AEO Table 59'!J17:J18))</f>
        <v>0.16313067134900741</v>
      </c>
      <c r="I11" s="5">
        <f>SUM('AEO Table 59'!K17:K18)/('AEO Table 59'!K16-SUM('AEO Table 59'!K17:K18))</f>
        <v>0.15649806504548053</v>
      </c>
      <c r="J11" s="5">
        <f>SUM('AEO Table 59'!L17:L18)/('AEO Table 59'!L16-SUM('AEO Table 59'!L17:L18))</f>
        <v>0.15196566897473737</v>
      </c>
      <c r="K11" s="5">
        <f>SUM('AEO Table 59'!M17:M18)/('AEO Table 59'!M16-SUM('AEO Table 59'!M17:M18))</f>
        <v>0.14793473585886438</v>
      </c>
      <c r="L11" s="5">
        <f>SUM('AEO Table 59'!N17:N18)/('AEO Table 59'!N16-SUM('AEO Table 59'!N17:N18))</f>
        <v>0.14343708760482818</v>
      </c>
      <c r="M11" s="5">
        <f>SUM('AEO Table 59'!O17:O18)/('AEO Table 59'!O16-SUM('AEO Table 59'!O17:O18))</f>
        <v>0.13867877604174852</v>
      </c>
      <c r="N11" s="5">
        <f>SUM('AEO Table 59'!P17:P18)/('AEO Table 59'!P16-SUM('AEO Table 59'!P17:P18))</f>
        <v>0.13468353931487559</v>
      </c>
      <c r="O11" s="5">
        <f>SUM('AEO Table 59'!Q17:Q18)/('AEO Table 59'!Q16-SUM('AEO Table 59'!Q17:Q18))</f>
        <v>0.13138742079487636</v>
      </c>
      <c r="P11" s="5">
        <f>SUM('AEO Table 59'!R17:R18)/('AEO Table 59'!R16-SUM('AEO Table 59'!R17:R18))</f>
        <v>0.12747041079842825</v>
      </c>
      <c r="Q11" s="5">
        <f>SUM('AEO Table 59'!S17:S18)/('AEO Table 59'!S16-SUM('AEO Table 59'!S17:S18))</f>
        <v>0.12449371814793929</v>
      </c>
      <c r="R11" s="5">
        <f>SUM('AEO Table 59'!T17:T18)/('AEO Table 59'!T16-SUM('AEO Table 59'!T17:T18))</f>
        <v>0.12046023102790138</v>
      </c>
      <c r="S11" s="5">
        <f>SUM('AEO Table 59'!U17:U18)/('AEO Table 59'!U16-SUM('AEO Table 59'!U17:U18))</f>
        <v>0.11639920403387359</v>
      </c>
      <c r="T11" s="5">
        <f>SUM('AEO Table 59'!V17:V18)/('AEO Table 59'!V16-SUM('AEO Table 59'!V17:V18))</f>
        <v>0.112576824250421</v>
      </c>
      <c r="U11" s="5">
        <f>SUM('AEO Table 59'!W17:W18)/('AEO Table 59'!W16-SUM('AEO Table 59'!W17:W18))</f>
        <v>0.1089201405530503</v>
      </c>
      <c r="V11" s="5">
        <f>SUM('AEO Table 59'!X17:X18)/('AEO Table 59'!X16-SUM('AEO Table 59'!X17:X18))</f>
        <v>0.10598167741700706</v>
      </c>
      <c r="W11" s="5">
        <f>SUM('AEO Table 59'!Y17:Y18)/('AEO Table 59'!Y16-SUM('AEO Table 59'!Y17:Y18))</f>
        <v>0.10254145053341825</v>
      </c>
      <c r="X11" s="5">
        <f>SUM('AEO Table 59'!Z17:Z18)/('AEO Table 59'!Z16-SUM('AEO Table 59'!Z17:Z18))</f>
        <v>0.10025634805313033</v>
      </c>
      <c r="Y11" s="5">
        <f>SUM('AEO Table 59'!AA17:AA18)/('AEO Table 59'!AA16-SUM('AEO Table 59'!AA17:AA18))</f>
        <v>9.7062742901620522E-2</v>
      </c>
      <c r="Z11" s="5">
        <f>SUM('AEO Table 59'!AB17:AB18)/('AEO Table 59'!AB16-SUM('AEO Table 59'!AB17:AB18))</f>
        <v>9.4396222102281352E-2</v>
      </c>
      <c r="AA11" s="5">
        <f>SUM('AEO Table 59'!AC17:AC18)/('AEO Table 59'!AC16-SUM('AEO Table 59'!AC17:AC18))</f>
        <v>9.1234696565922216E-2</v>
      </c>
      <c r="AB11" s="5">
        <f t="shared" si="1"/>
        <v>8.7514530583652217E-2</v>
      </c>
      <c r="AC11" s="5">
        <f t="shared" si="1"/>
        <v>8.4338453645432132E-2</v>
      </c>
      <c r="AD11" s="5">
        <f t="shared" si="1"/>
        <v>8.1162376707212047E-2</v>
      </c>
      <c r="AE11" s="5">
        <f t="shared" si="1"/>
        <v>7.7986299768991962E-2</v>
      </c>
      <c r="AF11" s="5">
        <f t="shared" si="1"/>
        <v>7.4810222830771878E-2</v>
      </c>
      <c r="AG11" s="5">
        <f t="shared" si="1"/>
        <v>7.1634145892551793E-2</v>
      </c>
      <c r="AH11" s="5">
        <f t="shared" si="1"/>
        <v>6.8458068954331708E-2</v>
      </c>
      <c r="AI11" s="5">
        <f t="shared" si="1"/>
        <v>6.5281992016111623E-2</v>
      </c>
      <c r="AJ11" s="5">
        <f t="shared" si="1"/>
        <v>6.2105915077891538E-2</v>
      </c>
      <c r="AK11" s="5">
        <f t="shared" si="1"/>
        <v>5.8929838139671453E-2</v>
      </c>
    </row>
    <row r="12" spans="1:37" x14ac:dyDescent="0.25">
      <c r="A12" s="1" t="s">
        <v>30</v>
      </c>
      <c r="B12" s="5">
        <f t="shared" ref="B12:Q12" si="2">B10</f>
        <v>0.19942332276520885</v>
      </c>
      <c r="C12" s="5">
        <f t="shared" ref="C12:E12" si="3">C10</f>
        <v>0.25433463284988511</v>
      </c>
      <c r="D12" s="5">
        <f t="shared" si="3"/>
        <v>0.2276423126718316</v>
      </c>
      <c r="E12" s="5">
        <f t="shared" si="3"/>
        <v>0.20779366090647086</v>
      </c>
      <c r="F12" s="5">
        <f t="shared" ref="F12:AA12" si="4">F10</f>
        <v>0.18469330956957158</v>
      </c>
      <c r="G12" s="5">
        <f t="shared" si="4"/>
        <v>0.17315827174579751</v>
      </c>
      <c r="H12" s="5">
        <f t="shared" si="4"/>
        <v>0.16569076777326411</v>
      </c>
      <c r="I12" s="5">
        <f t="shared" si="4"/>
        <v>0.16139595823564248</v>
      </c>
      <c r="J12" s="5">
        <f t="shared" si="4"/>
        <v>0.15731715662014059</v>
      </c>
      <c r="K12" s="5">
        <f t="shared" si="4"/>
        <v>0.15456174859261376</v>
      </c>
      <c r="L12" s="5">
        <f t="shared" si="4"/>
        <v>0.1513062076100033</v>
      </c>
      <c r="M12" s="5">
        <f t="shared" si="4"/>
        <v>0.14681306265427618</v>
      </c>
      <c r="N12" s="5">
        <f t="shared" si="4"/>
        <v>0.14319623805235424</v>
      </c>
      <c r="O12" s="5">
        <f t="shared" si="4"/>
        <v>0.14045958268503297</v>
      </c>
      <c r="P12" s="5">
        <f t="shared" si="4"/>
        <v>0.13714346161291319</v>
      </c>
      <c r="Q12" s="5">
        <f t="shared" si="4"/>
        <v>0.134608316063005</v>
      </c>
      <c r="R12" s="5">
        <f t="shared" si="4"/>
        <v>0.13099972051221095</v>
      </c>
      <c r="S12" s="5">
        <f t="shared" si="4"/>
        <v>0.12720575836202722</v>
      </c>
      <c r="T12" s="5">
        <f t="shared" si="4"/>
        <v>0.1235480433062119</v>
      </c>
      <c r="U12" s="5">
        <f t="shared" si="4"/>
        <v>0.12022384734123588</v>
      </c>
      <c r="V12" s="5">
        <f t="shared" si="4"/>
        <v>0.11827027382082783</v>
      </c>
      <c r="W12" s="5">
        <f t="shared" si="4"/>
        <v>0.11500065956269892</v>
      </c>
      <c r="X12" s="5">
        <f t="shared" si="4"/>
        <v>0.11283499243526612</v>
      </c>
      <c r="Y12" s="5">
        <f t="shared" si="4"/>
        <v>0.109556169643659</v>
      </c>
      <c r="Z12" s="5">
        <f t="shared" si="4"/>
        <v>0.10683406030406649</v>
      </c>
      <c r="AA12" s="5">
        <f t="shared" si="4"/>
        <v>0.10364719821678997</v>
      </c>
      <c r="AB12" s="5">
        <f t="shared" si="1"/>
        <v>0.1006730678720551</v>
      </c>
      <c r="AC12" s="5">
        <f t="shared" si="1"/>
        <v>9.7738703421429207E-2</v>
      </c>
      <c r="AD12" s="5">
        <f t="shared" si="1"/>
        <v>9.4804338970803315E-2</v>
      </c>
      <c r="AE12" s="5">
        <f t="shared" si="1"/>
        <v>9.1869974520176534E-2</v>
      </c>
      <c r="AF12" s="5">
        <f t="shared" si="1"/>
        <v>8.8935610069550641E-2</v>
      </c>
      <c r="AG12" s="5">
        <f t="shared" si="1"/>
        <v>8.6001245618924749E-2</v>
      </c>
      <c r="AH12" s="5">
        <f t="shared" si="1"/>
        <v>8.3066881168297968E-2</v>
      </c>
      <c r="AI12" s="5">
        <f t="shared" si="1"/>
        <v>8.0132516717672075E-2</v>
      </c>
      <c r="AJ12" s="5">
        <f t="shared" si="1"/>
        <v>7.7198152267046183E-2</v>
      </c>
      <c r="AK12" s="5">
        <f t="shared" si="1"/>
        <v>7.4263787816419402E-2</v>
      </c>
    </row>
    <row r="13" spans="1:37" x14ac:dyDescent="0.25">
      <c r="A13" s="1" t="s">
        <v>31</v>
      </c>
      <c r="B13" s="5">
        <f t="shared" ref="B13:Q13" si="5">B11</f>
        <v>0.21954707568784196</v>
      </c>
      <c r="C13" s="5">
        <f t="shared" ref="C13:E13" si="6">C11</f>
        <v>0.28523702036911708</v>
      </c>
      <c r="D13" s="5">
        <f t="shared" si="6"/>
        <v>0.23881588730617945</v>
      </c>
      <c r="E13" s="5">
        <f t="shared" si="6"/>
        <v>0.2119039420705347</v>
      </c>
      <c r="F13" s="5">
        <f t="shared" ref="F13:AA13" si="7">F11</f>
        <v>0.18310338623224198</v>
      </c>
      <c r="G13" s="5">
        <f t="shared" si="7"/>
        <v>0.17187781156987739</v>
      </c>
      <c r="H13" s="5">
        <f t="shared" si="7"/>
        <v>0.16313067134900741</v>
      </c>
      <c r="I13" s="5">
        <f t="shared" si="7"/>
        <v>0.15649806504548053</v>
      </c>
      <c r="J13" s="5">
        <f t="shared" si="7"/>
        <v>0.15196566897473737</v>
      </c>
      <c r="K13" s="5">
        <f t="shared" si="7"/>
        <v>0.14793473585886438</v>
      </c>
      <c r="L13" s="5">
        <f t="shared" si="7"/>
        <v>0.14343708760482818</v>
      </c>
      <c r="M13" s="5">
        <f t="shared" si="7"/>
        <v>0.13867877604174852</v>
      </c>
      <c r="N13" s="5">
        <f t="shared" si="7"/>
        <v>0.13468353931487559</v>
      </c>
      <c r="O13" s="5">
        <f t="shared" si="7"/>
        <v>0.13138742079487636</v>
      </c>
      <c r="P13" s="5">
        <f t="shared" si="7"/>
        <v>0.12747041079842825</v>
      </c>
      <c r="Q13" s="5">
        <f t="shared" si="7"/>
        <v>0.12449371814793929</v>
      </c>
      <c r="R13" s="5">
        <f t="shared" si="7"/>
        <v>0.12046023102790138</v>
      </c>
      <c r="S13" s="5">
        <f t="shared" si="7"/>
        <v>0.11639920403387359</v>
      </c>
      <c r="T13" s="5">
        <f t="shared" si="7"/>
        <v>0.112576824250421</v>
      </c>
      <c r="U13" s="5">
        <f t="shared" si="7"/>
        <v>0.1089201405530503</v>
      </c>
      <c r="V13" s="5">
        <f t="shared" si="7"/>
        <v>0.10598167741700706</v>
      </c>
      <c r="W13" s="5">
        <f t="shared" si="7"/>
        <v>0.10254145053341825</v>
      </c>
      <c r="X13" s="5">
        <f t="shared" si="7"/>
        <v>0.10025634805313033</v>
      </c>
      <c r="Y13" s="5">
        <f t="shared" si="7"/>
        <v>9.7062742901620522E-2</v>
      </c>
      <c r="Z13" s="5">
        <f t="shared" si="7"/>
        <v>9.4396222102281352E-2</v>
      </c>
      <c r="AA13" s="5">
        <f t="shared" si="7"/>
        <v>9.1234696565922216E-2</v>
      </c>
      <c r="AB13" s="5">
        <f t="shared" si="1"/>
        <v>8.7514530583652217E-2</v>
      </c>
      <c r="AC13" s="5">
        <f t="shared" si="1"/>
        <v>8.4338453645432132E-2</v>
      </c>
      <c r="AD13" s="5">
        <f t="shared" si="1"/>
        <v>8.1162376707212047E-2</v>
      </c>
      <c r="AE13" s="5">
        <f t="shared" si="1"/>
        <v>7.7986299768991962E-2</v>
      </c>
      <c r="AF13" s="5">
        <f t="shared" si="1"/>
        <v>7.4810222830771878E-2</v>
      </c>
      <c r="AG13" s="5">
        <f t="shared" si="1"/>
        <v>7.1634145892551793E-2</v>
      </c>
      <c r="AH13" s="5">
        <f t="shared" si="1"/>
        <v>6.8458068954331708E-2</v>
      </c>
      <c r="AI13" s="5">
        <f t="shared" si="1"/>
        <v>6.5281992016111623E-2</v>
      </c>
      <c r="AJ13" s="5">
        <f t="shared" si="1"/>
        <v>6.2105915077891538E-2</v>
      </c>
      <c r="AK13" s="5">
        <f t="shared" si="1"/>
        <v>5.8929838139671453E-2</v>
      </c>
    </row>
    <row r="14" spans="1:37" x14ac:dyDescent="0.25">
      <c r="A14" s="1" t="s">
        <v>32</v>
      </c>
      <c r="B14" s="5">
        <f>SUM('AEO Table 59'!D33:D34)/('AEO Table 59'!D32-SUM('AEO Table 59'!D33:D34))</f>
        <v>5.7324503276601706E-2</v>
      </c>
      <c r="C14" s="5">
        <f>SUM('AEO Table 59'!E33:E34)/('AEO Table 59'!E32-SUM('AEO Table 59'!E33:E34))</f>
        <v>7.9100593914764455E-2</v>
      </c>
      <c r="D14" s="5">
        <f>SUM('AEO Table 59'!F33:F34)/('AEO Table 59'!F32-SUM('AEO Table 59'!F33:F34))</f>
        <v>6.1016347719941945E-2</v>
      </c>
      <c r="E14" s="5">
        <f>SUM('AEO Table 59'!G33:G34)/('AEO Table 59'!G32-SUM('AEO Table 59'!G33:G34))</f>
        <v>5.2898851339937797E-2</v>
      </c>
      <c r="F14" s="5">
        <f>SUM('AEO Table 59'!H33:H34)/('AEO Table 59'!H32-SUM('AEO Table 59'!H33:H34))</f>
        <v>4.3467152777098145E-2</v>
      </c>
      <c r="G14" s="5">
        <f>SUM('AEO Table 59'!I33:I34)/('AEO Table 59'!I32-SUM('AEO Table 59'!I33:I34))</f>
        <v>3.977281112199145E-2</v>
      </c>
      <c r="H14" s="5">
        <f>SUM('AEO Table 59'!J33:J34)/('AEO Table 59'!J32-SUM('AEO Table 59'!J33:J34))</f>
        <v>3.7201766655127248E-2</v>
      </c>
      <c r="I14" s="5">
        <f>SUM('AEO Table 59'!K33:K34)/('AEO Table 59'!K32-SUM('AEO Table 59'!K33:K34))</f>
        <v>3.5395028859064176E-2</v>
      </c>
      <c r="J14" s="5">
        <f>SUM('AEO Table 59'!L33:L34)/('AEO Table 59'!L32-SUM('AEO Table 59'!L33:L34))</f>
        <v>3.4250055863373187E-2</v>
      </c>
      <c r="K14" s="5">
        <f>SUM('AEO Table 59'!M33:M34)/('AEO Table 59'!M32-SUM('AEO Table 59'!M33:M34))</f>
        <v>3.3247502385571136E-2</v>
      </c>
      <c r="L14" s="5">
        <f>SUM('AEO Table 59'!N33:N34)/('AEO Table 59'!N32-SUM('AEO Table 59'!N33:N34))</f>
        <v>3.2128028671409244E-2</v>
      </c>
      <c r="M14" s="5">
        <f>SUM('AEO Table 59'!O33:O34)/('AEO Table 59'!O32-SUM('AEO Table 59'!O33:O34))</f>
        <v>3.0853106438632656E-2</v>
      </c>
      <c r="N14" s="5">
        <f>SUM('AEO Table 59'!P33:P34)/('AEO Table 59'!P32-SUM('AEO Table 59'!P33:P34))</f>
        <v>2.9862625979502049E-2</v>
      </c>
      <c r="O14" s="5">
        <f>SUM('AEO Table 59'!Q33:Q34)/('AEO Table 59'!Q32-SUM('AEO Table 59'!Q33:Q34))</f>
        <v>2.9024651805334232E-2</v>
      </c>
      <c r="P14" s="5">
        <f>SUM('AEO Table 59'!R33:R34)/('AEO Table 59'!R32-SUM('AEO Table 59'!R33:R34))</f>
        <v>2.8082735428540825E-2</v>
      </c>
      <c r="Q14" s="5">
        <f>SUM('AEO Table 59'!S33:S34)/('AEO Table 59'!S32-SUM('AEO Table 59'!S33:S34))</f>
        <v>2.7316418727623481E-2</v>
      </c>
      <c r="R14" s="5">
        <f>SUM('AEO Table 59'!T33:T34)/('AEO Table 59'!T32-SUM('AEO Table 59'!T33:T34))</f>
        <v>2.6267361628746301E-2</v>
      </c>
      <c r="S14" s="5">
        <f>SUM('AEO Table 59'!U33:U34)/('AEO Table 59'!U32-SUM('AEO Table 59'!U33:U34))</f>
        <v>2.5240616478271419E-2</v>
      </c>
      <c r="T14" s="5">
        <f>SUM('AEO Table 59'!V33:V34)/('AEO Table 59'!V32-SUM('AEO Table 59'!V33:V34))</f>
        <v>2.4328408684329617E-2</v>
      </c>
      <c r="U14" s="5">
        <f>SUM('AEO Table 59'!W33:W34)/('AEO Table 59'!W32-SUM('AEO Table 59'!W33:W34))</f>
        <v>2.3323818759857031E-2</v>
      </c>
      <c r="V14" s="5">
        <f>SUM('AEO Table 59'!X33:X34)/('AEO Table 59'!X32-SUM('AEO Table 59'!X33:X34))</f>
        <v>2.2646446120721003E-2</v>
      </c>
      <c r="W14" s="5">
        <f>SUM('AEO Table 59'!Y33:Y34)/('AEO Table 59'!Y32-SUM('AEO Table 59'!Y33:Y34))</f>
        <v>2.1859605911330047E-2</v>
      </c>
      <c r="X14" s="5">
        <f>SUM('AEO Table 59'!Z33:Z34)/('AEO Table 59'!Z32-SUM('AEO Table 59'!Z33:Z34))</f>
        <v>2.1279458412027587E-2</v>
      </c>
      <c r="Y14" s="5">
        <f>SUM('AEO Table 59'!AA33:AA34)/('AEO Table 59'!AA32-SUM('AEO Table 59'!AA33:AA34))</f>
        <v>2.0518184697868359E-2</v>
      </c>
      <c r="Z14" s="5">
        <f>SUM('AEO Table 59'!AB33:AB34)/('AEO Table 59'!AB32-SUM('AEO Table 59'!AB33:AB34))</f>
        <v>1.9845398450509935E-2</v>
      </c>
      <c r="AA14" s="5">
        <f>SUM('AEO Table 59'!AC33:AC34)/('AEO Table 59'!AC32-SUM('AEO Table 59'!AC33:AC34))</f>
        <v>1.9158580462276489E-2</v>
      </c>
      <c r="AB14" s="5">
        <f t="shared" si="1"/>
        <v>1.8189568031335757E-2</v>
      </c>
      <c r="AC14" s="5">
        <f t="shared" si="1"/>
        <v>1.7415528044197881E-2</v>
      </c>
      <c r="AD14" s="5">
        <f t="shared" si="1"/>
        <v>1.6641488057060005E-2</v>
      </c>
      <c r="AE14" s="5">
        <f t="shared" si="1"/>
        <v>1.586744806992213E-2</v>
      </c>
      <c r="AF14" s="5">
        <f t="shared" si="1"/>
        <v>1.5093408082784476E-2</v>
      </c>
      <c r="AG14" s="5">
        <f t="shared" si="1"/>
        <v>1.4319368095646601E-2</v>
      </c>
      <c r="AH14" s="5">
        <f t="shared" si="1"/>
        <v>1.3545328108508725E-2</v>
      </c>
      <c r="AI14" s="5">
        <f t="shared" si="1"/>
        <v>1.277128812137085E-2</v>
      </c>
      <c r="AJ14" s="5">
        <f t="shared" si="1"/>
        <v>1.1997248134232974E-2</v>
      </c>
      <c r="AK14" s="5">
        <f t="shared" si="1"/>
        <v>1.1223208147095098E-2</v>
      </c>
    </row>
    <row r="15" spans="1:37" x14ac:dyDescent="0.25">
      <c r="A15" s="1" t="s">
        <v>33</v>
      </c>
      <c r="B15">
        <f>About!$C$15</f>
        <v>6.8000000000000005E-2</v>
      </c>
      <c r="C15">
        <f>About!$C$15</f>
        <v>6.8000000000000005E-2</v>
      </c>
      <c r="D15">
        <f>About!$C$15</f>
        <v>6.8000000000000005E-2</v>
      </c>
      <c r="E15">
        <f>About!$C$15</f>
        <v>6.8000000000000005E-2</v>
      </c>
      <c r="F15">
        <f>About!$C$15</f>
        <v>6.8000000000000005E-2</v>
      </c>
      <c r="G15">
        <f>About!$C$15</f>
        <v>6.8000000000000005E-2</v>
      </c>
      <c r="H15">
        <f>About!$C$15</f>
        <v>6.8000000000000005E-2</v>
      </c>
      <c r="I15">
        <f>About!$C$15</f>
        <v>6.8000000000000005E-2</v>
      </c>
      <c r="J15">
        <f>About!$C$15</f>
        <v>6.8000000000000005E-2</v>
      </c>
      <c r="K15">
        <f>About!$C$15</f>
        <v>6.8000000000000005E-2</v>
      </c>
      <c r="L15">
        <f>About!$C$15</f>
        <v>6.8000000000000005E-2</v>
      </c>
      <c r="M15">
        <f>About!$C$15</f>
        <v>6.8000000000000005E-2</v>
      </c>
      <c r="N15">
        <f>About!$C$15</f>
        <v>6.8000000000000005E-2</v>
      </c>
      <c r="O15">
        <f>About!$C$15</f>
        <v>6.8000000000000005E-2</v>
      </c>
      <c r="P15">
        <f>About!$C$15</f>
        <v>6.8000000000000005E-2</v>
      </c>
      <c r="Q15">
        <f>About!$C$15</f>
        <v>6.8000000000000005E-2</v>
      </c>
      <c r="R15">
        <f>About!$C$15</f>
        <v>6.8000000000000005E-2</v>
      </c>
      <c r="S15">
        <f>About!$C$15</f>
        <v>6.8000000000000005E-2</v>
      </c>
      <c r="T15">
        <f>About!$C$15</f>
        <v>6.8000000000000005E-2</v>
      </c>
      <c r="U15">
        <f>About!$C$15</f>
        <v>6.8000000000000005E-2</v>
      </c>
      <c r="V15">
        <f>About!$C$15</f>
        <v>6.8000000000000005E-2</v>
      </c>
      <c r="W15">
        <f>About!$C$15</f>
        <v>6.8000000000000005E-2</v>
      </c>
      <c r="X15">
        <f>About!$C$15</f>
        <v>6.8000000000000005E-2</v>
      </c>
      <c r="Y15">
        <f>About!$C$15</f>
        <v>6.8000000000000005E-2</v>
      </c>
      <c r="Z15">
        <f>About!$C$15</f>
        <v>6.8000000000000005E-2</v>
      </c>
      <c r="AA15">
        <f>About!$C$15</f>
        <v>6.8000000000000005E-2</v>
      </c>
      <c r="AB15">
        <f t="shared" si="1"/>
        <v>6.8000000000000019E-2</v>
      </c>
      <c r="AC15">
        <f t="shared" si="1"/>
        <v>6.8000000000000019E-2</v>
      </c>
      <c r="AD15">
        <f t="shared" si="1"/>
        <v>6.8000000000000019E-2</v>
      </c>
      <c r="AE15">
        <f t="shared" si="1"/>
        <v>6.8000000000000019E-2</v>
      </c>
      <c r="AF15">
        <f t="shared" si="1"/>
        <v>6.8000000000000019E-2</v>
      </c>
      <c r="AG15">
        <f t="shared" si="1"/>
        <v>6.8000000000000019E-2</v>
      </c>
      <c r="AH15">
        <f t="shared" si="1"/>
        <v>6.8000000000000019E-2</v>
      </c>
      <c r="AI15">
        <f t="shared" si="1"/>
        <v>6.8000000000000019E-2</v>
      </c>
      <c r="AJ15">
        <f t="shared" si="1"/>
        <v>6.8000000000000019E-2</v>
      </c>
      <c r="AK15">
        <f t="shared" si="1"/>
        <v>6.8000000000000019E-2</v>
      </c>
    </row>
    <row r="16" spans="1:37" x14ac:dyDescent="0.25">
      <c r="A16" s="1" t="s">
        <v>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 t="shared" si="1"/>
        <v>0</v>
      </c>
      <c r="AC16">
        <f t="shared" si="1"/>
        <v>0</v>
      </c>
      <c r="AD16">
        <f t="shared" si="1"/>
        <v>0</v>
      </c>
      <c r="AE16">
        <f t="shared" si="1"/>
        <v>0</v>
      </c>
      <c r="AF16">
        <f t="shared" si="1"/>
        <v>0</v>
      </c>
      <c r="AG16">
        <f t="shared" si="1"/>
        <v>0</v>
      </c>
      <c r="AH16">
        <f t="shared" si="1"/>
        <v>0</v>
      </c>
      <c r="AI16">
        <f t="shared" si="1"/>
        <v>0</v>
      </c>
      <c r="AJ16">
        <f t="shared" si="1"/>
        <v>0</v>
      </c>
      <c r="AK16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AEO Table 59</vt:lpstr>
      <vt:lpstr>BFTRbF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2015-06-13T20:49:48Z</dcterms:created>
  <dcterms:modified xsi:type="dcterms:W3CDTF">2016-10-27T08:56:15Z</dcterms:modified>
</cp:coreProperties>
</file>