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 defaultThemeVersion="124226"/>
  <bookViews>
    <workbookView xWindow="360" yWindow="135" windowWidth="20235" windowHeight="9000"/>
  </bookViews>
  <sheets>
    <sheet name="About" sheetId="1" r:id="rId1"/>
    <sheet name="Data" sheetId="14" r:id="rId2"/>
    <sheet name="BIFUbC-electricity" sheetId="15" r:id="rId3"/>
    <sheet name="BIFUbC-coal" sheetId="16" r:id="rId4"/>
    <sheet name="BIFUbC-natural-gas" sheetId="17" r:id="rId5"/>
    <sheet name="BIFUbC-biomass" sheetId="18" r:id="rId6"/>
    <sheet name="BIFUbC-petroleum-diesel" sheetId="19" r:id="rId7"/>
    <sheet name="BIFUbC-heat" sheetId="20" r:id="rId8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" i="19" l="1"/>
  <c r="AD2" i="19"/>
  <c r="AE2" i="19"/>
  <c r="AF2" i="19"/>
  <c r="AG2" i="19"/>
  <c r="AH2" i="19"/>
  <c r="AI2" i="19"/>
  <c r="AJ2" i="19"/>
  <c r="AK2" i="19"/>
  <c r="AL2" i="19"/>
  <c r="AC3" i="19"/>
  <c r="AD3" i="19"/>
  <c r="AE3" i="19"/>
  <c r="AF3" i="19"/>
  <c r="AG3" i="19"/>
  <c r="AH3" i="19"/>
  <c r="AI3" i="19"/>
  <c r="AJ3" i="19"/>
  <c r="AK3" i="19"/>
  <c r="AL3" i="19"/>
  <c r="AC4" i="19"/>
  <c r="AD4" i="19"/>
  <c r="AE4" i="19"/>
  <c r="AF4" i="19"/>
  <c r="AG4" i="19"/>
  <c r="AH4" i="19"/>
  <c r="AI4" i="19"/>
  <c r="AJ4" i="19"/>
  <c r="AK4" i="19"/>
  <c r="AL4" i="19"/>
  <c r="AC5" i="19"/>
  <c r="AD5" i="19"/>
  <c r="AE5" i="19"/>
  <c r="AF5" i="19"/>
  <c r="AG5" i="19"/>
  <c r="AH5" i="19"/>
  <c r="AI5" i="19"/>
  <c r="AJ5" i="19"/>
  <c r="AK5" i="19"/>
  <c r="AL5" i="19"/>
  <c r="AC6" i="19"/>
  <c r="AD6" i="19"/>
  <c r="AE6" i="19"/>
  <c r="AF6" i="19"/>
  <c r="AG6" i="19"/>
  <c r="AH6" i="19"/>
  <c r="AI6" i="19"/>
  <c r="AJ6" i="19"/>
  <c r="AK6" i="19"/>
  <c r="AL6" i="19"/>
  <c r="AC8" i="19"/>
  <c r="AD8" i="19"/>
  <c r="AE8" i="19"/>
  <c r="AF8" i="19"/>
  <c r="AG8" i="19"/>
  <c r="AH8" i="19"/>
  <c r="AI8" i="19"/>
  <c r="AJ8" i="19"/>
  <c r="AK8" i="19"/>
  <c r="AL8" i="19"/>
  <c r="AC9" i="19"/>
  <c r="AD9" i="19"/>
  <c r="AE9" i="19"/>
  <c r="AF9" i="19"/>
  <c r="AG9" i="19"/>
  <c r="AH9" i="19"/>
  <c r="AI9" i="19"/>
  <c r="AJ9" i="19"/>
  <c r="AK9" i="19"/>
  <c r="AL9" i="19"/>
  <c r="AC9" i="18"/>
  <c r="AD9" i="18"/>
  <c r="AE9" i="18"/>
  <c r="AF9" i="18"/>
  <c r="AG9" i="18"/>
  <c r="AH9" i="18"/>
  <c r="AI9" i="18"/>
  <c r="AJ9" i="18"/>
  <c r="AK9" i="18"/>
  <c r="AL9" i="18"/>
  <c r="AC2" i="17"/>
  <c r="AD2" i="17"/>
  <c r="AE2" i="17"/>
  <c r="AF2" i="17"/>
  <c r="AG2" i="17"/>
  <c r="AH2" i="17"/>
  <c r="AI2" i="17"/>
  <c r="AJ2" i="17"/>
  <c r="AK2" i="17"/>
  <c r="AL2" i="17"/>
  <c r="AC3" i="17"/>
  <c r="AD3" i="17"/>
  <c r="AE3" i="17"/>
  <c r="AF3" i="17"/>
  <c r="AG3" i="17"/>
  <c r="AH3" i="17"/>
  <c r="AI3" i="17"/>
  <c r="AJ3" i="17"/>
  <c r="AK3" i="17"/>
  <c r="AL3" i="17"/>
  <c r="AC4" i="17"/>
  <c r="AD4" i="17"/>
  <c r="AE4" i="17"/>
  <c r="AF4" i="17"/>
  <c r="AG4" i="17"/>
  <c r="AH4" i="17"/>
  <c r="AI4" i="17"/>
  <c r="AJ4" i="17"/>
  <c r="AK4" i="17"/>
  <c r="AL4" i="17"/>
  <c r="AC5" i="17"/>
  <c r="AD5" i="17"/>
  <c r="AE5" i="17"/>
  <c r="AF5" i="17"/>
  <c r="AG5" i="17"/>
  <c r="AH5" i="17"/>
  <c r="AI5" i="17"/>
  <c r="AJ5" i="17"/>
  <c r="AK5" i="17"/>
  <c r="AL5" i="17"/>
  <c r="AC6" i="17"/>
  <c r="AD6" i="17"/>
  <c r="AE6" i="17"/>
  <c r="AF6" i="17"/>
  <c r="AG6" i="17"/>
  <c r="AH6" i="17"/>
  <c r="AI6" i="17"/>
  <c r="AJ6" i="17"/>
  <c r="AK6" i="17"/>
  <c r="AL6" i="17"/>
  <c r="AC8" i="17"/>
  <c r="AD8" i="17"/>
  <c r="AE8" i="17"/>
  <c r="AF8" i="17"/>
  <c r="AG8" i="17"/>
  <c r="AH8" i="17"/>
  <c r="AI8" i="17"/>
  <c r="AJ8" i="17"/>
  <c r="AK8" i="17"/>
  <c r="AL8" i="17"/>
  <c r="AC9" i="17"/>
  <c r="AD9" i="17"/>
  <c r="AE9" i="17"/>
  <c r="AF9" i="17"/>
  <c r="AG9" i="17"/>
  <c r="AH9" i="17"/>
  <c r="AI9" i="17"/>
  <c r="AJ9" i="17"/>
  <c r="AK9" i="17"/>
  <c r="AL9" i="17"/>
  <c r="AC2" i="16"/>
  <c r="AD2" i="16"/>
  <c r="AE2" i="16"/>
  <c r="AF2" i="16"/>
  <c r="AG2" i="16"/>
  <c r="AH2" i="16"/>
  <c r="AI2" i="16"/>
  <c r="AJ2" i="16"/>
  <c r="AK2" i="16"/>
  <c r="AL2" i="16"/>
  <c r="AC3" i="16"/>
  <c r="AD3" i="16"/>
  <c r="AE3" i="16"/>
  <c r="AF3" i="16"/>
  <c r="AG3" i="16"/>
  <c r="AH3" i="16"/>
  <c r="AI3" i="16"/>
  <c r="AJ3" i="16"/>
  <c r="AK3" i="16"/>
  <c r="AL3" i="16"/>
  <c r="AC4" i="16"/>
  <c r="AD4" i="16"/>
  <c r="AE4" i="16"/>
  <c r="AF4" i="16"/>
  <c r="AG4" i="16"/>
  <c r="AH4" i="16"/>
  <c r="AI4" i="16"/>
  <c r="AJ4" i="16"/>
  <c r="AK4" i="16"/>
  <c r="AL4" i="16"/>
  <c r="AC5" i="16"/>
  <c r="AD5" i="16"/>
  <c r="AE5" i="16"/>
  <c r="AF5" i="16"/>
  <c r="AG5" i="16"/>
  <c r="AH5" i="16"/>
  <c r="AI5" i="16"/>
  <c r="AJ5" i="16"/>
  <c r="AK5" i="16"/>
  <c r="AL5" i="16"/>
  <c r="AC6" i="16"/>
  <c r="AD6" i="16"/>
  <c r="AE6" i="16"/>
  <c r="AF6" i="16"/>
  <c r="AG6" i="16"/>
  <c r="AH6" i="16"/>
  <c r="AI6" i="16"/>
  <c r="AJ6" i="16"/>
  <c r="AK6" i="16"/>
  <c r="AL6" i="16"/>
  <c r="AC8" i="16"/>
  <c r="AD8" i="16"/>
  <c r="AE8" i="16"/>
  <c r="AF8" i="16"/>
  <c r="AG8" i="16"/>
  <c r="AH8" i="16"/>
  <c r="AI8" i="16"/>
  <c r="AJ8" i="16"/>
  <c r="AK8" i="16"/>
  <c r="AL8" i="16"/>
  <c r="AC9" i="16"/>
  <c r="AD9" i="16"/>
  <c r="AE9" i="16"/>
  <c r="AF9" i="16"/>
  <c r="AG9" i="16"/>
  <c r="AH9" i="16"/>
  <c r="AI9" i="16"/>
  <c r="AJ9" i="16"/>
  <c r="AK9" i="16"/>
  <c r="AL9" i="16"/>
  <c r="AC2" i="15"/>
  <c r="AC9" i="15" s="1"/>
  <c r="AD2" i="15"/>
  <c r="AE2" i="15"/>
  <c r="AF2" i="15"/>
  <c r="AG2" i="15"/>
  <c r="AG9" i="15" s="1"/>
  <c r="AH2" i="15"/>
  <c r="AI2" i="15"/>
  <c r="AJ2" i="15"/>
  <c r="AK2" i="15"/>
  <c r="AK9" i="15" s="1"/>
  <c r="AL2" i="15"/>
  <c r="AC3" i="15"/>
  <c r="AD3" i="15"/>
  <c r="AE3" i="15"/>
  <c r="AF3" i="15"/>
  <c r="AG3" i="15"/>
  <c r="AH3" i="15"/>
  <c r="AI3" i="15"/>
  <c r="AJ3" i="15"/>
  <c r="AK3" i="15"/>
  <c r="AL3" i="15"/>
  <c r="AC4" i="15"/>
  <c r="AD4" i="15"/>
  <c r="AE4" i="15"/>
  <c r="AF4" i="15"/>
  <c r="AG4" i="15"/>
  <c r="AH4" i="15"/>
  <c r="AI4" i="15"/>
  <c r="AJ4" i="15"/>
  <c r="AK4" i="15"/>
  <c r="AL4" i="15"/>
  <c r="AC5" i="15"/>
  <c r="AD5" i="15"/>
  <c r="AE5" i="15"/>
  <c r="AF5" i="15"/>
  <c r="AG5" i="15"/>
  <c r="AH5" i="15"/>
  <c r="AI5" i="15"/>
  <c r="AJ5" i="15"/>
  <c r="AK5" i="15"/>
  <c r="AL5" i="15"/>
  <c r="AC6" i="15"/>
  <c r="AD6" i="15"/>
  <c r="AE6" i="15"/>
  <c r="AF6" i="15"/>
  <c r="AG6" i="15"/>
  <c r="AH6" i="15"/>
  <c r="AI6" i="15"/>
  <c r="AJ6" i="15"/>
  <c r="AK6" i="15"/>
  <c r="AL6" i="15"/>
  <c r="AC7" i="15"/>
  <c r="AD7" i="15"/>
  <c r="AE7" i="15"/>
  <c r="AF7" i="15"/>
  <c r="AG7" i="15"/>
  <c r="AH7" i="15"/>
  <c r="AI7" i="15"/>
  <c r="AJ7" i="15"/>
  <c r="AK7" i="15"/>
  <c r="AL7" i="15"/>
  <c r="AC8" i="15"/>
  <c r="AD8" i="15"/>
  <c r="AE8" i="15"/>
  <c r="AF8" i="15"/>
  <c r="AG8" i="15"/>
  <c r="AH8" i="15"/>
  <c r="AI8" i="15"/>
  <c r="AJ8" i="15"/>
  <c r="AK8" i="15"/>
  <c r="AL8" i="15"/>
  <c r="AD9" i="15"/>
  <c r="AE9" i="15"/>
  <c r="AF9" i="15"/>
  <c r="AH9" i="15"/>
  <c r="AI9" i="15"/>
  <c r="AJ9" i="15"/>
  <c r="AL9" i="15"/>
  <c r="AC76" i="14"/>
  <c r="AD76" i="14"/>
  <c r="AE76" i="14"/>
  <c r="AF76" i="14"/>
  <c r="AG76" i="14"/>
  <c r="AH76" i="14"/>
  <c r="AI76" i="14"/>
  <c r="AJ76" i="14"/>
  <c r="AK76" i="14"/>
  <c r="AL76" i="14"/>
  <c r="AD17" i="14"/>
  <c r="AE17" i="14"/>
  <c r="AF17" i="14"/>
  <c r="AG17" i="14"/>
  <c r="AH17" i="14"/>
  <c r="AI17" i="14"/>
  <c r="AJ17" i="14"/>
  <c r="AK17" i="14"/>
  <c r="AL17" i="14"/>
  <c r="AD18" i="14"/>
  <c r="AE18" i="14"/>
  <c r="AF18" i="14"/>
  <c r="AG18" i="14"/>
  <c r="AH18" i="14"/>
  <c r="AI18" i="14"/>
  <c r="AJ18" i="14"/>
  <c r="AK18" i="14"/>
  <c r="AL18" i="14"/>
  <c r="AD19" i="14"/>
  <c r="AE19" i="14"/>
  <c r="AF19" i="14"/>
  <c r="AG19" i="14"/>
  <c r="AH19" i="14"/>
  <c r="AI19" i="14"/>
  <c r="AJ19" i="14"/>
  <c r="AK19" i="14"/>
  <c r="AL19" i="14"/>
  <c r="AD20" i="14"/>
  <c r="AE20" i="14"/>
  <c r="AF20" i="14"/>
  <c r="AG20" i="14"/>
  <c r="AH20" i="14"/>
  <c r="AI20" i="14"/>
  <c r="AJ20" i="14"/>
  <c r="AK20" i="14"/>
  <c r="AL20" i="14"/>
  <c r="AD21" i="14"/>
  <c r="AE21" i="14"/>
  <c r="AF21" i="14"/>
  <c r="AG21" i="14"/>
  <c r="AH21" i="14"/>
  <c r="AI21" i="14"/>
  <c r="AJ21" i="14"/>
  <c r="AK21" i="14"/>
  <c r="AL21" i="14"/>
  <c r="AD22" i="14"/>
  <c r="AE22" i="14"/>
  <c r="AF22" i="14"/>
  <c r="AG22" i="14"/>
  <c r="AH22" i="14"/>
  <c r="AI22" i="14"/>
  <c r="AJ22" i="14"/>
  <c r="AK22" i="14"/>
  <c r="AL22" i="14"/>
  <c r="AD23" i="14"/>
  <c r="AE23" i="14"/>
  <c r="AF23" i="14"/>
  <c r="AG23" i="14"/>
  <c r="AH23" i="14"/>
  <c r="AI23" i="14"/>
  <c r="AJ23" i="14"/>
  <c r="AK23" i="14"/>
  <c r="AL23" i="14"/>
  <c r="AD24" i="14"/>
  <c r="AE24" i="14"/>
  <c r="AF24" i="14"/>
  <c r="AG24" i="14"/>
  <c r="AH24" i="14"/>
  <c r="AI24" i="14"/>
  <c r="AJ24" i="14"/>
  <c r="AK24" i="14"/>
  <c r="AL24" i="14"/>
  <c r="AD25" i="14"/>
  <c r="AE25" i="14"/>
  <c r="AF25" i="14"/>
  <c r="AG25" i="14"/>
  <c r="AH25" i="14"/>
  <c r="AI25" i="14"/>
  <c r="AJ25" i="14"/>
  <c r="AK25" i="14"/>
  <c r="AL25" i="14"/>
  <c r="AD26" i="14"/>
  <c r="AE26" i="14"/>
  <c r="AF26" i="14"/>
  <c r="AG26" i="14"/>
  <c r="AH26" i="14"/>
  <c r="AI26" i="14"/>
  <c r="AJ26" i="14"/>
  <c r="AK26" i="14"/>
  <c r="AL26" i="14"/>
  <c r="AD27" i="14"/>
  <c r="AE27" i="14"/>
  <c r="AF27" i="14"/>
  <c r="AG27" i="14"/>
  <c r="AH27" i="14"/>
  <c r="AI27" i="14"/>
  <c r="AJ27" i="14"/>
  <c r="AK27" i="14"/>
  <c r="AL27" i="14"/>
  <c r="AD28" i="14"/>
  <c r="AE28" i="14"/>
  <c r="AF28" i="14"/>
  <c r="AG28" i="14"/>
  <c r="AH28" i="14"/>
  <c r="AI28" i="14"/>
  <c r="AJ28" i="14"/>
  <c r="AK28" i="14"/>
  <c r="AL28" i="14"/>
  <c r="AD29" i="14"/>
  <c r="AE29" i="14"/>
  <c r="AF29" i="14"/>
  <c r="AG29" i="14"/>
  <c r="AH29" i="14"/>
  <c r="AI29" i="14"/>
  <c r="AJ29" i="14"/>
  <c r="AK29" i="14"/>
  <c r="AL29" i="14"/>
  <c r="AD30" i="14"/>
  <c r="AE30" i="14"/>
  <c r="AF30" i="14"/>
  <c r="AG30" i="14"/>
  <c r="AH30" i="14"/>
  <c r="AI30" i="14"/>
  <c r="AJ30" i="14"/>
  <c r="AK30" i="14"/>
  <c r="AL30" i="14"/>
  <c r="AD31" i="14"/>
  <c r="AE31" i="14"/>
  <c r="AF31" i="14"/>
  <c r="AG31" i="14"/>
  <c r="AH31" i="14"/>
  <c r="AI31" i="14"/>
  <c r="AJ31" i="14"/>
  <c r="AK31" i="14"/>
  <c r="AL31" i="14"/>
  <c r="AD33" i="14"/>
  <c r="AE33" i="14"/>
  <c r="AF33" i="14"/>
  <c r="AG33" i="14"/>
  <c r="AH33" i="14"/>
  <c r="AI33" i="14"/>
  <c r="AJ33" i="14"/>
  <c r="AK33" i="14"/>
  <c r="AL33" i="14"/>
  <c r="AD34" i="14"/>
  <c r="AE34" i="14"/>
  <c r="AF34" i="14"/>
  <c r="AG34" i="14"/>
  <c r="AH34" i="14"/>
  <c r="AI34" i="14"/>
  <c r="AJ34" i="14"/>
  <c r="AK34" i="14"/>
  <c r="AL34" i="14"/>
  <c r="AD35" i="14"/>
  <c r="AE35" i="14"/>
  <c r="AF35" i="14"/>
  <c r="AG35" i="14"/>
  <c r="AH35" i="14"/>
  <c r="AI35" i="14"/>
  <c r="AJ35" i="14"/>
  <c r="AK35" i="14"/>
  <c r="AL35" i="14"/>
  <c r="AD36" i="14"/>
  <c r="AE36" i="14"/>
  <c r="AF36" i="14"/>
  <c r="AG36" i="14"/>
  <c r="AH36" i="14"/>
  <c r="AI36" i="14"/>
  <c r="AJ36" i="14"/>
  <c r="AK36" i="14"/>
  <c r="AL36" i="14"/>
  <c r="AD37" i="14"/>
  <c r="AE37" i="14"/>
  <c r="AF37" i="14"/>
  <c r="AG37" i="14"/>
  <c r="AH37" i="14"/>
  <c r="AI37" i="14"/>
  <c r="AJ37" i="14"/>
  <c r="AK37" i="14"/>
  <c r="AL37" i="14"/>
  <c r="AD38" i="14"/>
  <c r="AE38" i="14"/>
  <c r="AF38" i="14"/>
  <c r="AG38" i="14"/>
  <c r="AH38" i="14"/>
  <c r="AI38" i="14"/>
  <c r="AJ38" i="14"/>
  <c r="AK38" i="14"/>
  <c r="AL38" i="14"/>
  <c r="AD39" i="14"/>
  <c r="AE39" i="14"/>
  <c r="AF39" i="14"/>
  <c r="AG39" i="14"/>
  <c r="AH39" i="14"/>
  <c r="AI39" i="14"/>
  <c r="AJ39" i="14"/>
  <c r="AK39" i="14"/>
  <c r="AL39" i="14"/>
  <c r="AD40" i="14"/>
  <c r="AE40" i="14"/>
  <c r="AF40" i="14"/>
  <c r="AG40" i="14"/>
  <c r="AH40" i="14"/>
  <c r="AI40" i="14"/>
  <c r="AJ40" i="14"/>
  <c r="AK40" i="14"/>
  <c r="AL40" i="14"/>
  <c r="AD41" i="14"/>
  <c r="AE41" i="14"/>
  <c r="AF41" i="14"/>
  <c r="AG41" i="14"/>
  <c r="AH41" i="14"/>
  <c r="AI41" i="14"/>
  <c r="AJ41" i="14"/>
  <c r="AK41" i="14"/>
  <c r="AL41" i="14"/>
  <c r="AD42" i="14"/>
  <c r="AE42" i="14"/>
  <c r="AF42" i="14"/>
  <c r="AG42" i="14"/>
  <c r="AH42" i="14"/>
  <c r="AI42" i="14"/>
  <c r="AJ42" i="14"/>
  <c r="AK42" i="14"/>
  <c r="AL42" i="14"/>
  <c r="AD43" i="14"/>
  <c r="AE43" i="14"/>
  <c r="AF43" i="14"/>
  <c r="AG43" i="14"/>
  <c r="AH43" i="14"/>
  <c r="AI43" i="14"/>
  <c r="AJ43" i="14"/>
  <c r="AK43" i="14"/>
  <c r="AL43" i="14"/>
  <c r="AD44" i="14"/>
  <c r="AE44" i="14"/>
  <c r="AF44" i="14"/>
  <c r="AG44" i="14"/>
  <c r="AH44" i="14"/>
  <c r="AI44" i="14"/>
  <c r="AJ44" i="14"/>
  <c r="AK44" i="14"/>
  <c r="AL44" i="14"/>
  <c r="AD45" i="14"/>
  <c r="AE45" i="14"/>
  <c r="AF45" i="14"/>
  <c r="AG45" i="14"/>
  <c r="AH45" i="14"/>
  <c r="AI45" i="14"/>
  <c r="AJ45" i="14"/>
  <c r="AK45" i="14"/>
  <c r="AL45" i="14"/>
  <c r="AD47" i="14"/>
  <c r="AE47" i="14"/>
  <c r="AF47" i="14"/>
  <c r="AG47" i="14"/>
  <c r="AH47" i="14"/>
  <c r="AI47" i="14"/>
  <c r="AJ47" i="14"/>
  <c r="AK47" i="14"/>
  <c r="AL47" i="14"/>
  <c r="AD48" i="14"/>
  <c r="AE48" i="14"/>
  <c r="AF48" i="14"/>
  <c r="AG48" i="14"/>
  <c r="AH48" i="14"/>
  <c r="AI48" i="14"/>
  <c r="AJ48" i="14"/>
  <c r="AK48" i="14"/>
  <c r="AL48" i="14"/>
  <c r="AD49" i="14"/>
  <c r="AE49" i="14"/>
  <c r="AF49" i="14"/>
  <c r="AG49" i="14"/>
  <c r="AH49" i="14"/>
  <c r="AI49" i="14"/>
  <c r="AJ49" i="14"/>
  <c r="AK49" i="14"/>
  <c r="AL49" i="14"/>
  <c r="AD50" i="14"/>
  <c r="AE50" i="14"/>
  <c r="AF50" i="14"/>
  <c r="AG50" i="14"/>
  <c r="AH50" i="14"/>
  <c r="AI50" i="14"/>
  <c r="AJ50" i="14"/>
  <c r="AK50" i="14"/>
  <c r="AL50" i="14"/>
  <c r="AD51" i="14"/>
  <c r="AE51" i="14"/>
  <c r="AF51" i="14"/>
  <c r="AG51" i="14"/>
  <c r="AH51" i="14"/>
  <c r="AI51" i="14"/>
  <c r="AJ51" i="14"/>
  <c r="AK51" i="14"/>
  <c r="AL51" i="14"/>
  <c r="AD52" i="14"/>
  <c r="AE52" i="14"/>
  <c r="AF52" i="14"/>
  <c r="AG52" i="14"/>
  <c r="AH52" i="14"/>
  <c r="AI52" i="14"/>
  <c r="AJ52" i="14"/>
  <c r="AK52" i="14"/>
  <c r="AL52" i="14"/>
  <c r="AD53" i="14"/>
  <c r="AE53" i="14"/>
  <c r="AF53" i="14"/>
  <c r="AG53" i="14"/>
  <c r="AH53" i="14"/>
  <c r="AI53" i="14"/>
  <c r="AJ53" i="14"/>
  <c r="AK53" i="14"/>
  <c r="AL53" i="14"/>
  <c r="AD54" i="14"/>
  <c r="AE54" i="14"/>
  <c r="AF54" i="14"/>
  <c r="AG54" i="14"/>
  <c r="AH54" i="14"/>
  <c r="AI54" i="14"/>
  <c r="AJ54" i="14"/>
  <c r="AK54" i="14"/>
  <c r="AL54" i="14"/>
  <c r="AD55" i="14"/>
  <c r="AE55" i="14"/>
  <c r="AF55" i="14"/>
  <c r="AG55" i="14"/>
  <c r="AH55" i="14"/>
  <c r="AI55" i="14"/>
  <c r="AJ55" i="14"/>
  <c r="AK55" i="14"/>
  <c r="AL55" i="14"/>
  <c r="AD56" i="14"/>
  <c r="AE56" i="14"/>
  <c r="AF56" i="14"/>
  <c r="AG56" i="14"/>
  <c r="AH56" i="14"/>
  <c r="AI56" i="14"/>
  <c r="AJ56" i="14"/>
  <c r="AK56" i="14"/>
  <c r="AL56" i="14"/>
  <c r="AD57" i="14"/>
  <c r="AE57" i="14"/>
  <c r="AF57" i="14"/>
  <c r="AG57" i="14"/>
  <c r="AH57" i="14"/>
  <c r="AI57" i="14"/>
  <c r="AJ57" i="14"/>
  <c r="AK57" i="14"/>
  <c r="AL57" i="14"/>
  <c r="AD59" i="14"/>
  <c r="AE59" i="14"/>
  <c r="AF59" i="14"/>
  <c r="AG59" i="14"/>
  <c r="AH59" i="14"/>
  <c r="AI59" i="14"/>
  <c r="AJ59" i="14"/>
  <c r="AK59" i="14"/>
  <c r="AL59" i="14"/>
  <c r="AD60" i="14"/>
  <c r="AE60" i="14"/>
  <c r="AF60" i="14"/>
  <c r="AG60" i="14"/>
  <c r="AH60" i="14"/>
  <c r="AI60" i="14"/>
  <c r="AJ60" i="14"/>
  <c r="AK60" i="14"/>
  <c r="AL60" i="14"/>
  <c r="AD61" i="14"/>
  <c r="AE61" i="14"/>
  <c r="AF61" i="14"/>
  <c r="AG61" i="14"/>
  <c r="AH61" i="14"/>
  <c r="AI61" i="14"/>
  <c r="AJ61" i="14"/>
  <c r="AK61" i="14"/>
  <c r="AL61" i="14"/>
  <c r="AD62" i="14"/>
  <c r="AE62" i="14"/>
  <c r="AF62" i="14"/>
  <c r="AG62" i="14"/>
  <c r="AH62" i="14"/>
  <c r="AI62" i="14"/>
  <c r="AJ62" i="14"/>
  <c r="AK62" i="14"/>
  <c r="AL62" i="14"/>
  <c r="AD63" i="14"/>
  <c r="AE63" i="14"/>
  <c r="AF63" i="14"/>
  <c r="AG63" i="14"/>
  <c r="AH63" i="14"/>
  <c r="AI63" i="14"/>
  <c r="AJ63" i="14"/>
  <c r="AK63" i="14"/>
  <c r="AL63" i="14"/>
  <c r="AD64" i="14"/>
  <c r="AE64" i="14"/>
  <c r="AF64" i="14"/>
  <c r="AG64" i="14"/>
  <c r="AH64" i="14"/>
  <c r="AI64" i="14"/>
  <c r="AJ64" i="14"/>
  <c r="AK64" i="14"/>
  <c r="AL64" i="14"/>
  <c r="AD65" i="14"/>
  <c r="AE65" i="14"/>
  <c r="AF65" i="14"/>
  <c r="AG65" i="14"/>
  <c r="AH65" i="14"/>
  <c r="AI65" i="14"/>
  <c r="AJ65" i="14"/>
  <c r="AK65" i="14"/>
  <c r="AL65" i="14"/>
  <c r="AD66" i="14"/>
  <c r="AE66" i="14"/>
  <c r="AF66" i="14"/>
  <c r="AG66" i="14"/>
  <c r="AH66" i="14"/>
  <c r="AI66" i="14"/>
  <c r="AJ66" i="14"/>
  <c r="AK66" i="14"/>
  <c r="AL66" i="14"/>
  <c r="AD67" i="14"/>
  <c r="AE67" i="14"/>
  <c r="AF67" i="14"/>
  <c r="AG67" i="14"/>
  <c r="AH67" i="14"/>
  <c r="AI67" i="14"/>
  <c r="AJ67" i="14"/>
  <c r="AK67" i="14"/>
  <c r="AL67" i="14"/>
  <c r="AD68" i="14"/>
  <c r="AE68" i="14"/>
  <c r="AF68" i="14"/>
  <c r="AG68" i="14"/>
  <c r="AH68" i="14"/>
  <c r="AI68" i="14"/>
  <c r="AJ68" i="14"/>
  <c r="AK68" i="14"/>
  <c r="AL68" i="14"/>
  <c r="AD69" i="14"/>
  <c r="AE69" i="14"/>
  <c r="AF69" i="14"/>
  <c r="AG69" i="14"/>
  <c r="AH69" i="14"/>
  <c r="AI69" i="14"/>
  <c r="AJ69" i="14"/>
  <c r="AK69" i="14"/>
  <c r="AL69" i="14"/>
  <c r="AD70" i="14"/>
  <c r="AE70" i="14"/>
  <c r="AF70" i="14"/>
  <c r="AG70" i="14"/>
  <c r="AH70" i="14"/>
  <c r="AI70" i="14"/>
  <c r="AJ70" i="14"/>
  <c r="AK70" i="14"/>
  <c r="AL70" i="14"/>
  <c r="AD71" i="14"/>
  <c r="AE71" i="14"/>
  <c r="AF71" i="14"/>
  <c r="AG71" i="14"/>
  <c r="AH71" i="14"/>
  <c r="AI71" i="14"/>
  <c r="AJ71" i="14"/>
  <c r="AK71" i="14"/>
  <c r="AL71" i="14"/>
  <c r="AD78" i="14"/>
  <c r="AE78" i="14"/>
  <c r="AF78" i="14"/>
  <c r="AG78" i="14"/>
  <c r="AH78" i="14"/>
  <c r="AI78" i="14"/>
  <c r="AJ78" i="14"/>
  <c r="AK78" i="14"/>
  <c r="AL78" i="14"/>
  <c r="AD79" i="14"/>
  <c r="AE79" i="14"/>
  <c r="AF79" i="14"/>
  <c r="AG79" i="14"/>
  <c r="AH79" i="14"/>
  <c r="AI79" i="14"/>
  <c r="AJ79" i="14"/>
  <c r="AK79" i="14"/>
  <c r="AL79" i="14"/>
  <c r="AD80" i="14"/>
  <c r="AE80" i="14"/>
  <c r="AF80" i="14"/>
  <c r="AG80" i="14"/>
  <c r="AH80" i="14"/>
  <c r="AI80" i="14"/>
  <c r="AJ80" i="14"/>
  <c r="AK80" i="14"/>
  <c r="AL80" i="14"/>
  <c r="AD81" i="14"/>
  <c r="AE81" i="14"/>
  <c r="AF81" i="14"/>
  <c r="AG81" i="14"/>
  <c r="AH81" i="14"/>
  <c r="AI81" i="14"/>
  <c r="AJ81" i="14"/>
  <c r="AK81" i="14"/>
  <c r="AL81" i="14"/>
  <c r="AD82" i="14"/>
  <c r="AE82" i="14"/>
  <c r="AF82" i="14"/>
  <c r="AG82" i="14"/>
  <c r="AH82" i="14"/>
  <c r="AI82" i="14"/>
  <c r="AJ82" i="14"/>
  <c r="AK82" i="14"/>
  <c r="AL82" i="14"/>
  <c r="AD83" i="14"/>
  <c r="AE83" i="14"/>
  <c r="AF83" i="14"/>
  <c r="AG83" i="14"/>
  <c r="AH83" i="14"/>
  <c r="AI83" i="14"/>
  <c r="AJ83" i="14"/>
  <c r="AK83" i="14"/>
  <c r="AL83" i="14"/>
  <c r="AD84" i="14"/>
  <c r="AE84" i="14"/>
  <c r="AF84" i="14"/>
  <c r="AG84" i="14"/>
  <c r="AH84" i="14"/>
  <c r="AI84" i="14"/>
  <c r="AJ84" i="14"/>
  <c r="AK84" i="14"/>
  <c r="AL84" i="14"/>
  <c r="AD85" i="14"/>
  <c r="AE85" i="14"/>
  <c r="AF85" i="14"/>
  <c r="AG85" i="14"/>
  <c r="AH85" i="14"/>
  <c r="AI85" i="14"/>
  <c r="AJ85" i="14"/>
  <c r="AK85" i="14"/>
  <c r="AL85" i="14"/>
  <c r="AD86" i="14"/>
  <c r="AE86" i="14"/>
  <c r="AF86" i="14"/>
  <c r="AG86" i="14"/>
  <c r="AH86" i="14"/>
  <c r="AI86" i="14"/>
  <c r="AJ86" i="14"/>
  <c r="AK86" i="14"/>
  <c r="AL86" i="14"/>
  <c r="AD87" i="14"/>
  <c r="AE87" i="14"/>
  <c r="AF87" i="14"/>
  <c r="AG87" i="14"/>
  <c r="AH87" i="14"/>
  <c r="AI87" i="14"/>
  <c r="AJ87" i="14"/>
  <c r="AK87" i="14"/>
  <c r="AL87" i="14"/>
  <c r="AD88" i="14"/>
  <c r="AE88" i="14"/>
  <c r="AF88" i="14"/>
  <c r="AG88" i="14"/>
  <c r="AH88" i="14"/>
  <c r="AI88" i="14"/>
  <c r="AJ88" i="14"/>
  <c r="AK88" i="14"/>
  <c r="AL88" i="14"/>
  <c r="AD90" i="14"/>
  <c r="AE90" i="14"/>
  <c r="AF90" i="14"/>
  <c r="AG90" i="14"/>
  <c r="AH90" i="14"/>
  <c r="AI90" i="14"/>
  <c r="AJ90" i="14"/>
  <c r="AK90" i="14"/>
  <c r="AL90" i="14"/>
  <c r="AD91" i="14"/>
  <c r="AE91" i="14"/>
  <c r="AF91" i="14"/>
  <c r="AG91" i="14"/>
  <c r="AH91" i="14"/>
  <c r="AI91" i="14"/>
  <c r="AJ91" i="14"/>
  <c r="AK91" i="14"/>
  <c r="AL91" i="14"/>
  <c r="AD92" i="14"/>
  <c r="AE92" i="14"/>
  <c r="AF92" i="14"/>
  <c r="AG92" i="14"/>
  <c r="AH92" i="14"/>
  <c r="AI92" i="14"/>
  <c r="AJ92" i="14"/>
  <c r="AK92" i="14"/>
  <c r="AL92" i="14"/>
  <c r="AD93" i="14"/>
  <c r="AE93" i="14"/>
  <c r="AF93" i="14"/>
  <c r="AG93" i="14"/>
  <c r="AH93" i="14"/>
  <c r="AI93" i="14"/>
  <c r="AJ93" i="14"/>
  <c r="AK93" i="14"/>
  <c r="AL93" i="14"/>
  <c r="AD94" i="14"/>
  <c r="AE94" i="14"/>
  <c r="AF94" i="14"/>
  <c r="AG94" i="14"/>
  <c r="AH94" i="14"/>
  <c r="AI94" i="14"/>
  <c r="AJ94" i="14"/>
  <c r="AK94" i="14"/>
  <c r="AL94" i="14"/>
  <c r="AD95" i="14"/>
  <c r="AE95" i="14"/>
  <c r="AF95" i="14"/>
  <c r="AG95" i="14"/>
  <c r="AH95" i="14"/>
  <c r="AI95" i="14"/>
  <c r="AJ95" i="14"/>
  <c r="AK95" i="14"/>
  <c r="AL95" i="14"/>
  <c r="AD96" i="14"/>
  <c r="AE96" i="14"/>
  <c r="AF96" i="14"/>
  <c r="AG96" i="14"/>
  <c r="AH96" i="14"/>
  <c r="AI96" i="14"/>
  <c r="AJ96" i="14"/>
  <c r="AK96" i="14"/>
  <c r="AL96" i="14"/>
  <c r="AD97" i="14"/>
  <c r="AE97" i="14"/>
  <c r="AF97" i="14"/>
  <c r="AG97" i="14"/>
  <c r="AH97" i="14"/>
  <c r="AI97" i="14"/>
  <c r="AJ97" i="14"/>
  <c r="AK97" i="14"/>
  <c r="AL97" i="14"/>
  <c r="AD98" i="14"/>
  <c r="AE98" i="14"/>
  <c r="AF98" i="14"/>
  <c r="AG98" i="14"/>
  <c r="AH98" i="14"/>
  <c r="AI98" i="14"/>
  <c r="AJ98" i="14"/>
  <c r="AK98" i="14"/>
  <c r="AL98" i="14"/>
  <c r="AD99" i="14"/>
  <c r="AE99" i="14"/>
  <c r="AF99" i="14"/>
  <c r="AG99" i="14"/>
  <c r="AH99" i="14"/>
  <c r="AI99" i="14"/>
  <c r="AJ99" i="14"/>
  <c r="AK99" i="14"/>
  <c r="AL99" i="14"/>
  <c r="AD100" i="14"/>
  <c r="AE100" i="14"/>
  <c r="AF100" i="14"/>
  <c r="AG100" i="14"/>
  <c r="AH100" i="14"/>
  <c r="AI100" i="14"/>
  <c r="AJ100" i="14"/>
  <c r="AK100" i="14"/>
  <c r="AL100" i="14"/>
  <c r="AD101" i="14"/>
  <c r="AE101" i="14"/>
  <c r="AF101" i="14"/>
  <c r="AG101" i="14"/>
  <c r="AH101" i="14"/>
  <c r="AI101" i="14"/>
  <c r="AJ101" i="14"/>
  <c r="AK101" i="14"/>
  <c r="AL101" i="14"/>
  <c r="AD102" i="14"/>
  <c r="AE102" i="14"/>
  <c r="AF102" i="14"/>
  <c r="AG102" i="14"/>
  <c r="AH102" i="14"/>
  <c r="AI102" i="14"/>
  <c r="AJ102" i="14"/>
  <c r="AK102" i="14"/>
  <c r="AL102" i="14"/>
  <c r="AD103" i="14"/>
  <c r="AE103" i="14"/>
  <c r="AF103" i="14"/>
  <c r="AG103" i="14"/>
  <c r="AH103" i="14"/>
  <c r="AI103" i="14"/>
  <c r="AJ103" i="14"/>
  <c r="AK103" i="14"/>
  <c r="AL103" i="14"/>
  <c r="AD104" i="14"/>
  <c r="AE104" i="14"/>
  <c r="AF104" i="14"/>
  <c r="AG104" i="14"/>
  <c r="AH104" i="14"/>
  <c r="AI104" i="14"/>
  <c r="AJ104" i="14"/>
  <c r="AK104" i="14"/>
  <c r="AL104" i="14"/>
  <c r="AD105" i="14"/>
  <c r="AE105" i="14"/>
  <c r="AF105" i="14"/>
  <c r="AG105" i="14"/>
  <c r="AH105" i="14"/>
  <c r="AI105" i="14"/>
  <c r="AJ105" i="14"/>
  <c r="AK105" i="14"/>
  <c r="AL105" i="14"/>
  <c r="AD106" i="14"/>
  <c r="AE106" i="14"/>
  <c r="AF106" i="14"/>
  <c r="AG106" i="14"/>
  <c r="AH106" i="14"/>
  <c r="AI106" i="14"/>
  <c r="AJ106" i="14"/>
  <c r="AK106" i="14"/>
  <c r="AL106" i="14"/>
  <c r="AD107" i="14"/>
  <c r="AE107" i="14"/>
  <c r="AF107" i="14"/>
  <c r="AG107" i="14"/>
  <c r="AH107" i="14"/>
  <c r="AI107" i="14"/>
  <c r="AJ107" i="14"/>
  <c r="AK107" i="14"/>
  <c r="AL107" i="14"/>
  <c r="AD108" i="14"/>
  <c r="AE108" i="14"/>
  <c r="AF108" i="14"/>
  <c r="AG108" i="14"/>
  <c r="AH108" i="14"/>
  <c r="AI108" i="14"/>
  <c r="AJ108" i="14"/>
  <c r="AK108" i="14"/>
  <c r="AL108" i="14"/>
  <c r="AD109" i="14"/>
  <c r="AE109" i="14"/>
  <c r="AF109" i="14"/>
  <c r="AG109" i="14"/>
  <c r="AH109" i="14"/>
  <c r="AI109" i="14"/>
  <c r="AJ109" i="14"/>
  <c r="AK109" i="14"/>
  <c r="AL109" i="14"/>
  <c r="AD110" i="14"/>
  <c r="AE110" i="14"/>
  <c r="AF110" i="14"/>
  <c r="AG110" i="14"/>
  <c r="AH110" i="14"/>
  <c r="AI110" i="14"/>
  <c r="AJ110" i="14"/>
  <c r="AK110" i="14"/>
  <c r="AL110" i="14"/>
  <c r="AD111" i="14"/>
  <c r="AE111" i="14"/>
  <c r="AF111" i="14"/>
  <c r="AG111" i="14"/>
  <c r="AH111" i="14"/>
  <c r="AI111" i="14"/>
  <c r="AJ111" i="14"/>
  <c r="AK111" i="14"/>
  <c r="AL111" i="14"/>
  <c r="AD112" i="14"/>
  <c r="AE112" i="14"/>
  <c r="AF112" i="14"/>
  <c r="AG112" i="14"/>
  <c r="AH112" i="14"/>
  <c r="AI112" i="14"/>
  <c r="AJ112" i="14"/>
  <c r="AK112" i="14"/>
  <c r="AL112" i="14"/>
  <c r="AC112" i="14"/>
  <c r="AC111" i="14"/>
  <c r="AC110" i="14"/>
  <c r="AC109" i="14"/>
  <c r="AC108" i="14"/>
  <c r="AC107" i="14"/>
  <c r="AC106" i="14"/>
  <c r="AC105" i="14"/>
  <c r="AC104" i="14"/>
  <c r="AC103" i="14"/>
  <c r="AC102" i="14"/>
  <c r="AC101" i="14"/>
  <c r="AC100" i="14"/>
  <c r="AC99" i="14"/>
  <c r="AC98" i="14"/>
  <c r="AC97" i="14"/>
  <c r="AC96" i="14"/>
  <c r="AC95" i="14"/>
  <c r="AC94" i="14"/>
  <c r="AC93" i="14"/>
  <c r="AC92" i="14"/>
  <c r="AC91" i="14"/>
  <c r="AC90" i="14"/>
  <c r="AC88" i="14"/>
  <c r="AC87" i="14"/>
  <c r="AC86" i="14"/>
  <c r="AC85" i="14"/>
  <c r="AC84" i="14"/>
  <c r="AC83" i="14"/>
  <c r="AC82" i="14"/>
  <c r="AC81" i="14"/>
  <c r="AC80" i="14"/>
  <c r="AC79" i="14"/>
  <c r="AC78" i="14"/>
  <c r="AC71" i="14"/>
  <c r="AC70" i="14"/>
  <c r="AC69" i="14"/>
  <c r="AC68" i="14"/>
  <c r="AC67" i="14"/>
  <c r="AC66" i="14"/>
  <c r="AC65" i="14"/>
  <c r="AC64" i="14"/>
  <c r="AC63" i="14"/>
  <c r="AC62" i="14"/>
  <c r="AC61" i="14"/>
  <c r="AC60" i="14"/>
  <c r="AC59" i="14"/>
  <c r="AC57" i="14"/>
  <c r="AC56" i="14"/>
  <c r="AC55" i="14"/>
  <c r="AC54" i="14"/>
  <c r="AC53" i="14"/>
  <c r="AC52" i="14"/>
  <c r="AC51" i="14"/>
  <c r="AC50" i="14"/>
  <c r="AC49" i="14"/>
  <c r="AC48" i="14"/>
  <c r="AC47" i="14"/>
  <c r="AC45" i="14"/>
  <c r="AC44" i="14"/>
  <c r="AC43" i="14"/>
  <c r="AC42" i="14"/>
  <c r="AC41" i="14"/>
  <c r="AC40" i="14"/>
  <c r="AC39" i="14"/>
  <c r="AC38" i="14"/>
  <c r="AC37" i="14"/>
  <c r="AC36" i="14"/>
  <c r="AC35" i="14"/>
  <c r="AC34" i="14"/>
  <c r="AC33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17" i="14"/>
  <c r="AD3" i="14"/>
  <c r="AE3" i="14"/>
  <c r="AF3" i="14"/>
  <c r="AG3" i="14"/>
  <c r="AH3" i="14"/>
  <c r="AI3" i="14"/>
  <c r="AJ3" i="14"/>
  <c r="AK3" i="14"/>
  <c r="AL3" i="14"/>
  <c r="AD4" i="14"/>
  <c r="AE4" i="14"/>
  <c r="AF4" i="14"/>
  <c r="AG4" i="14"/>
  <c r="AH4" i="14"/>
  <c r="AI4" i="14"/>
  <c r="AJ4" i="14"/>
  <c r="AK4" i="14"/>
  <c r="AL4" i="14"/>
  <c r="AD5" i="14"/>
  <c r="AE5" i="14"/>
  <c r="AF5" i="14"/>
  <c r="AG5" i="14"/>
  <c r="AH5" i="14"/>
  <c r="AI5" i="14"/>
  <c r="AJ5" i="14"/>
  <c r="AK5" i="14"/>
  <c r="AL5" i="14"/>
  <c r="AD6" i="14"/>
  <c r="AE6" i="14"/>
  <c r="AF6" i="14"/>
  <c r="AG6" i="14"/>
  <c r="AH6" i="14"/>
  <c r="AI6" i="14"/>
  <c r="AJ6" i="14"/>
  <c r="AK6" i="14"/>
  <c r="AL6" i="14"/>
  <c r="AD7" i="14"/>
  <c r="AE7" i="14"/>
  <c r="AF7" i="14"/>
  <c r="AG7" i="14"/>
  <c r="AH7" i="14"/>
  <c r="AI7" i="14"/>
  <c r="AJ7" i="14"/>
  <c r="AK7" i="14"/>
  <c r="AL7" i="14"/>
  <c r="AD8" i="14"/>
  <c r="AE8" i="14"/>
  <c r="AF8" i="14"/>
  <c r="AG8" i="14"/>
  <c r="AH8" i="14"/>
  <c r="AI8" i="14"/>
  <c r="AJ8" i="14"/>
  <c r="AK8" i="14"/>
  <c r="AL8" i="14"/>
  <c r="AD9" i="14"/>
  <c r="AE9" i="14"/>
  <c r="AF9" i="14"/>
  <c r="AG9" i="14"/>
  <c r="AH9" i="14"/>
  <c r="AI9" i="14"/>
  <c r="AJ9" i="14"/>
  <c r="AK9" i="14"/>
  <c r="AL9" i="14"/>
  <c r="AD10" i="14"/>
  <c r="AE10" i="14"/>
  <c r="AF10" i="14"/>
  <c r="AG10" i="14"/>
  <c r="AH10" i="14"/>
  <c r="AI10" i="14"/>
  <c r="AJ10" i="14"/>
  <c r="AK10" i="14"/>
  <c r="AL10" i="14"/>
  <c r="AD11" i="14"/>
  <c r="AE11" i="14"/>
  <c r="AF11" i="14"/>
  <c r="AG11" i="14"/>
  <c r="AH11" i="14"/>
  <c r="AI11" i="14"/>
  <c r="AJ11" i="14"/>
  <c r="AK11" i="14"/>
  <c r="AL11" i="14"/>
  <c r="AD12" i="14"/>
  <c r="AE12" i="14"/>
  <c r="AF12" i="14"/>
  <c r="AG12" i="14"/>
  <c r="AH12" i="14"/>
  <c r="AI12" i="14"/>
  <c r="AJ12" i="14"/>
  <c r="AK12" i="14"/>
  <c r="AL12" i="14"/>
  <c r="AD13" i="14"/>
  <c r="AE13" i="14"/>
  <c r="AF13" i="14"/>
  <c r="AG13" i="14"/>
  <c r="AH13" i="14"/>
  <c r="AI13" i="14"/>
  <c r="AJ13" i="14"/>
  <c r="AK13" i="14"/>
  <c r="AL13" i="14"/>
  <c r="AD14" i="14"/>
  <c r="AE14" i="14"/>
  <c r="AF14" i="14"/>
  <c r="AG14" i="14"/>
  <c r="AH14" i="14"/>
  <c r="AI14" i="14"/>
  <c r="AJ14" i="14"/>
  <c r="AK14" i="14"/>
  <c r="AL14" i="14"/>
  <c r="AD15" i="14"/>
  <c r="AE15" i="14"/>
  <c r="AF15" i="14"/>
  <c r="AG15" i="14"/>
  <c r="AH15" i="14"/>
  <c r="AI15" i="14"/>
  <c r="AJ15" i="14"/>
  <c r="AK15" i="14"/>
  <c r="AL15" i="14"/>
  <c r="AC15" i="14"/>
  <c r="AC4" i="14"/>
  <c r="AC5" i="14"/>
  <c r="AC6" i="14"/>
  <c r="AC7" i="14"/>
  <c r="AC8" i="14"/>
  <c r="AC9" i="14"/>
  <c r="AC10" i="14"/>
  <c r="AC11" i="14"/>
  <c r="AC12" i="14"/>
  <c r="AC13" i="14"/>
  <c r="AC14" i="14"/>
  <c r="AC3" i="14"/>
  <c r="B73" i="14"/>
  <c r="B4" i="16" l="1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B2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B2" i="19" l="1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G9" i="19" l="1"/>
  <c r="AA9" i="19"/>
  <c r="K9" i="19"/>
  <c r="W9" i="19"/>
  <c r="S9" i="19"/>
  <c r="O9" i="19"/>
  <c r="C9" i="19"/>
  <c r="V9" i="19"/>
  <c r="AB9" i="19"/>
  <c r="X9" i="19"/>
  <c r="T9" i="19"/>
  <c r="P9" i="19"/>
  <c r="L9" i="19"/>
  <c r="H9" i="19"/>
  <c r="D9" i="19"/>
  <c r="R9" i="19"/>
  <c r="Z9" i="19"/>
  <c r="N9" i="19"/>
  <c r="J9" i="19"/>
  <c r="F9" i="19"/>
  <c r="B9" i="19"/>
  <c r="Y9" i="19"/>
  <c r="U9" i="19"/>
  <c r="Q9" i="19"/>
  <c r="M9" i="19"/>
  <c r="I9" i="19"/>
  <c r="E9" i="19"/>
  <c r="B2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B3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B5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B8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B2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C76" i="14"/>
  <c r="C7" i="15" s="1"/>
  <c r="D76" i="14"/>
  <c r="D7" i="15" s="1"/>
  <c r="E76" i="14"/>
  <c r="E7" i="15" s="1"/>
  <c r="F76" i="14"/>
  <c r="F7" i="15" s="1"/>
  <c r="G76" i="14"/>
  <c r="G7" i="15" s="1"/>
  <c r="H76" i="14"/>
  <c r="H7" i="15" s="1"/>
  <c r="I76" i="14"/>
  <c r="I7" i="15" s="1"/>
  <c r="J76" i="14"/>
  <c r="J7" i="15" s="1"/>
  <c r="K76" i="14"/>
  <c r="K7" i="15" s="1"/>
  <c r="L76" i="14"/>
  <c r="L7" i="15" s="1"/>
  <c r="M76" i="14"/>
  <c r="M7" i="15" s="1"/>
  <c r="N76" i="14"/>
  <c r="N7" i="15" s="1"/>
  <c r="O76" i="14"/>
  <c r="O7" i="15" s="1"/>
  <c r="P76" i="14"/>
  <c r="P7" i="15" s="1"/>
  <c r="Q76" i="14"/>
  <c r="Q7" i="15" s="1"/>
  <c r="R76" i="14"/>
  <c r="R7" i="15" s="1"/>
  <c r="S76" i="14"/>
  <c r="S7" i="15" s="1"/>
  <c r="T76" i="14"/>
  <c r="T7" i="15" s="1"/>
  <c r="U76" i="14"/>
  <c r="U7" i="15" s="1"/>
  <c r="V76" i="14"/>
  <c r="V7" i="15" s="1"/>
  <c r="W76" i="14"/>
  <c r="W7" i="15" s="1"/>
  <c r="X76" i="14"/>
  <c r="X7" i="15" s="1"/>
  <c r="Y76" i="14"/>
  <c r="Y7" i="15" s="1"/>
  <c r="Z76" i="14"/>
  <c r="Z7" i="15" s="1"/>
  <c r="AA76" i="14"/>
  <c r="AA7" i="15" s="1"/>
  <c r="AB76" i="14"/>
  <c r="AB7" i="15" s="1"/>
  <c r="Y9" i="17" l="1"/>
  <c r="M9" i="17"/>
  <c r="I9" i="17"/>
  <c r="D9" i="17"/>
  <c r="W9" i="15"/>
  <c r="S9" i="15"/>
  <c r="O9" i="15"/>
  <c r="K9" i="15"/>
  <c r="G9" i="15"/>
  <c r="C9" i="15"/>
  <c r="Z9" i="15"/>
  <c r="V9" i="15"/>
  <c r="R9" i="15"/>
  <c r="N9" i="15"/>
  <c r="J9" i="15"/>
  <c r="F9" i="15"/>
  <c r="Y9" i="15"/>
  <c r="U9" i="15"/>
  <c r="Q9" i="15"/>
  <c r="M9" i="15"/>
  <c r="I9" i="15"/>
  <c r="E9" i="15"/>
  <c r="AB9" i="15"/>
  <c r="X9" i="15"/>
  <c r="T9" i="15"/>
  <c r="P9" i="15"/>
  <c r="L9" i="15"/>
  <c r="H9" i="15"/>
  <c r="D9" i="15"/>
  <c r="U9" i="17"/>
  <c r="Q9" i="17"/>
  <c r="Z9" i="16"/>
  <c r="V9" i="16"/>
  <c r="R9" i="16"/>
  <c r="N9" i="16"/>
  <c r="J9" i="16"/>
  <c r="F9" i="16"/>
  <c r="B9" i="16"/>
  <c r="T9" i="17"/>
  <c r="P9" i="17"/>
  <c r="L9" i="17"/>
  <c r="H9" i="17"/>
  <c r="AA9" i="17"/>
  <c r="W9" i="17"/>
  <c r="S9" i="17"/>
  <c r="O9" i="17"/>
  <c r="K9" i="17"/>
  <c r="G9" i="17"/>
  <c r="Z9" i="17"/>
  <c r="V9" i="17"/>
  <c r="R9" i="17"/>
  <c r="N9" i="17"/>
  <c r="J9" i="17"/>
  <c r="F9" i="17"/>
  <c r="B9" i="17"/>
  <c r="Y9" i="16"/>
  <c r="U9" i="16"/>
  <c r="Q9" i="16"/>
  <c r="M9" i="16"/>
  <c r="I9" i="16"/>
  <c r="E9" i="16"/>
  <c r="AA9" i="15"/>
  <c r="AB9" i="16"/>
  <c r="X9" i="16"/>
  <c r="T9" i="16"/>
  <c r="P9" i="16"/>
  <c r="L9" i="16"/>
  <c r="H9" i="16"/>
  <c r="D9" i="16"/>
  <c r="AA9" i="16"/>
  <c r="W9" i="16"/>
  <c r="S9" i="16"/>
  <c r="O9" i="16"/>
  <c r="K9" i="16"/>
  <c r="G9" i="16"/>
  <c r="C9" i="16"/>
  <c r="AB9" i="17"/>
  <c r="X9" i="17"/>
  <c r="E9" i="17"/>
  <c r="C9" i="17"/>
  <c r="B76" i="14"/>
  <c r="B7" i="15" s="1"/>
  <c r="B9" i="15" s="1"/>
</calcChain>
</file>

<file path=xl/sharedStrings.xml><?xml version="1.0" encoding="utf-8"?>
<sst xmlns="http://schemas.openxmlformats.org/spreadsheetml/2006/main" count="238" uniqueCount="159">
  <si>
    <t>Year</t>
  </si>
  <si>
    <t xml:space="preserve">   Total</t>
  </si>
  <si>
    <t>Energy Information Administration</t>
  </si>
  <si>
    <t>Model subscript</t>
  </si>
  <si>
    <t>cement and other carbonate use</t>
  </si>
  <si>
    <t>URL</t>
  </si>
  <si>
    <t>natural gas and petroleum systems</t>
  </si>
  <si>
    <t>iron and steel</t>
  </si>
  <si>
    <t>chemicals</t>
  </si>
  <si>
    <t>waste management</t>
  </si>
  <si>
    <t>other industries</t>
  </si>
  <si>
    <t>Note</t>
  </si>
  <si>
    <t>Refining industry only</t>
  </si>
  <si>
    <t>mining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</si>
  <si>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</si>
  <si>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</si>
  <si>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</si>
  <si>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</si>
  <si>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</si>
  <si>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</si>
  <si>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</si>
  <si>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</si>
  <si>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</si>
  <si>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</si>
  <si>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</si>
  <si>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</si>
  <si>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</si>
  <si>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</si>
  <si>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</si>
  <si>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</si>
  <si>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>Table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</si>
  <si>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</si>
  <si>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</si>
  <si>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</si>
  <si>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</si>
  <si>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</si>
  <si>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</si>
  <si>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</si>
  <si>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</si>
  <si>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</si>
  <si>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</si>
  <si>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</si>
  <si>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</si>
  <si>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</si>
  <si>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</si>
  <si>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</si>
  <si>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Natural Gas to Liquids Heat and Power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</si>
  <si>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</si>
  <si>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</si>
  <si>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</si>
  <si>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</si>
  <si>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</si>
  <si>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>Table 2</t>
  </si>
  <si>
    <t xml:space="preserve">      Purchased Electricity</t>
  </si>
  <si>
    <t>agriculture</t>
  </si>
  <si>
    <t xml:space="preserve">   Liquefied Petroleum Gases and Other 5/</t>
  </si>
  <si>
    <t xml:space="preserve">   Motor Gasoline 2/</t>
  </si>
  <si>
    <t xml:space="preserve">   Distillate Fuel Oil</t>
  </si>
  <si>
    <t xml:space="preserve">   Residual Fuel Oil</t>
  </si>
  <si>
    <t xml:space="preserve">   Petrochemical Feedstocks</t>
  </si>
  <si>
    <t xml:space="preserve">   Other Petroleum 6/</t>
  </si>
  <si>
    <t xml:space="preserve">   Natural Gas</t>
  </si>
  <si>
    <t xml:space="preserve">   Natural-Gas-to-Liquids Heat and Power</t>
  </si>
  <si>
    <t xml:space="preserve">   Lease and Plant Fuel 7/</t>
  </si>
  <si>
    <t xml:space="preserve">     Natural Gas Subtotal</t>
  </si>
  <si>
    <t xml:space="preserve">   Metallurgical Coal</t>
  </si>
  <si>
    <t xml:space="preserve">   Other Industrial Coal</t>
  </si>
  <si>
    <t xml:space="preserve">   Coal-to-Liquids Heat and Power</t>
  </si>
  <si>
    <t xml:space="preserve">   Net Coal Coke Imports</t>
  </si>
  <si>
    <t xml:space="preserve">     Coal Subtotal</t>
  </si>
  <si>
    <t xml:space="preserve">   Biofuels Heat and Coproducts</t>
  </si>
  <si>
    <t xml:space="preserve">   Electricity</t>
  </si>
  <si>
    <t xml:space="preserve">     Delivered Energy</t>
  </si>
  <si>
    <t xml:space="preserve">   Electricity Related Losses</t>
  </si>
  <si>
    <t xml:space="preserve">     Total</t>
  </si>
  <si>
    <t>http://iopscience.iop.org/1748-9326/7/3/034034/media/erl426087suppdata.pdf</t>
  </si>
  <si>
    <t>Sources:</t>
  </si>
  <si>
    <t>All Subscripts Except Waste Management</t>
  </si>
  <si>
    <t>Waste Management (2010)</t>
  </si>
  <si>
    <t>U.S. Census Bureau</t>
  </si>
  <si>
    <t>wastewater only (2010)</t>
  </si>
  <si>
    <t>Sanders, Kelly and Webber, Michael.</t>
  </si>
  <si>
    <t>Evaluating the energy consumed for water use in the United States</t>
  </si>
  <si>
    <t>Supplementary data, Page 6, Paragraph 1</t>
  </si>
  <si>
    <t>Sanders and Webber 2012 plus population estimates (U.S. Census Bureau)</t>
  </si>
  <si>
    <t>See below for links to tables used</t>
  </si>
  <si>
    <t>Cement and other carbonate use (BTU)</t>
  </si>
  <si>
    <t>Natural gas and petroleum systems (BTU)</t>
  </si>
  <si>
    <t>Iron and steel (BTU)</t>
  </si>
  <si>
    <t>Chemicals (BTU)</t>
  </si>
  <si>
    <t>Mining (BTU)</t>
  </si>
  <si>
    <t>Waste management (BTU)</t>
  </si>
  <si>
    <t>Other industries (BTU)</t>
  </si>
  <si>
    <t>Note: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</si>
  <si>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</si>
  <si>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</si>
  <si>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</si>
  <si>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</si>
  <si>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</si>
  <si>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</si>
  <si>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Coproducts" column to the Biomass fuel type.  This likely slightly under-estimates biomass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</si>
  <si>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</si>
  <si>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</si>
  <si>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</si>
  <si>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>Agriculture (BTU)</t>
  </si>
  <si>
    <t>Industry total minus the industries above</t>
  </si>
  <si>
    <t xml:space="preserve"> Propane</t>
  </si>
  <si>
    <t xml:space="preserve">   Petroleum and Other Liquids Subtotal</t>
  </si>
  <si>
    <t>Cement and Lime Industry Energy Consumption (trillion BTU) from Table 30</t>
  </si>
  <si>
    <t>Refining Industry Energy Consumption (trillion BTU) from Table 25</t>
  </si>
  <si>
    <t>Iron and Steel Industry Energy Use (trillion BTU) from Table 31</t>
  </si>
  <si>
    <t>Chemicals Industry Energy Use for Heat and Power (trillion BTU) from Table 28</t>
  </si>
  <si>
    <t xml:space="preserve">    Propane</t>
  </si>
  <si>
    <t xml:space="preserve">      Petroleum and Other Liquids Subtotal</t>
  </si>
  <si>
    <t xml:space="preserve">         Petroleum and Other Liquids Subtotal</t>
  </si>
  <si>
    <t>Mining Energy Use (trillion BTU) from Table 35</t>
  </si>
  <si>
    <t>U.S. Population</t>
  </si>
  <si>
    <t>2010 Primary Energy (assumed to be elec.)</t>
  </si>
  <si>
    <t>U.S. Population (2010)</t>
  </si>
  <si>
    <t>Primary Energy Use (assumed to be elec.)</t>
  </si>
  <si>
    <t>Wastewater Energy Use (trillion BTU), Sanders and Webber</t>
  </si>
  <si>
    <t>Agriculture Energy Use (trillion BTU) from Table 35</t>
  </si>
  <si>
    <t xml:space="preserve">      Propane</t>
  </si>
  <si>
    <t>Industry (Total) Energy Use (quadrillion BTU) from Table 2</t>
  </si>
  <si>
    <t xml:space="preserve">     Petroleum and Other Liquids Subtotal</t>
  </si>
  <si>
    <t>The "Renewables" rows in the source data are for on-site generation, including both</t>
  </si>
  <si>
    <t>Table 30</t>
  </si>
  <si>
    <t>http://www.eia.gov/forecasts/aeo/supplement/suptab_39.xlsx</t>
  </si>
  <si>
    <t>Table 25</t>
  </si>
  <si>
    <t>http://www.eia.gov/forecasts/aeo/supplement/suptab_34.xlsx</t>
  </si>
  <si>
    <t>Table 31</t>
  </si>
  <si>
    <t>http://www.eia.gov/forecasts/aeo/supplement/suptab_40.xlsx</t>
  </si>
  <si>
    <t>Table 28</t>
  </si>
  <si>
    <t>http://www.eia.gov/forecasts/aeo/supplement/suptab_37.xlsx</t>
  </si>
  <si>
    <t>We intentionally exclude feedstocks.</t>
  </si>
  <si>
    <t>Table 35</t>
  </si>
  <si>
    <t>http://www.eia.gov/forecasts/aeo/supplement/suptab_44.xlsx</t>
  </si>
  <si>
    <t>http://www.eia.gov/forecasts/aeo/excel/aeotab_2.xlsx</t>
  </si>
  <si>
    <t>Fuel Used for Energy."  However, we exclude metallurgical coal (and net coke imports) from this</t>
  </si>
  <si>
    <t>variable, rather than using the BoPUfE variable to do it.  This is simply following the format of the</t>
  </si>
  <si>
    <t>EIA data source, which excludes metallurgical coal from the table used to determine PoFUfE in</t>
  </si>
  <si>
    <t>this model.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</si>
  <si>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</si>
  <si>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</si>
  <si>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</si>
  <si>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>Fuel Use.  Generally, this is handled in Vensim using a separate variable, "PoFUfE Proportion of</t>
  </si>
  <si>
    <t xml:space="preserve">      Lease and Plant Fuel 2/</t>
  </si>
  <si>
    <t xml:space="preserve">   Natural Gas Liquefaction for Export 8/</t>
  </si>
  <si>
    <t xml:space="preserve">   Renewable Energy 9/</t>
  </si>
  <si>
    <t>Annual Energy Outlook 2016</t>
  </si>
  <si>
    <t>Population</t>
  </si>
  <si>
    <t>https://www.census.gov/population/projections/files/summary/NP2014-T1.xls</t>
  </si>
  <si>
    <t>2014 National Population Projections: Summary Tables</t>
  </si>
  <si>
    <t>Table 1</t>
  </si>
  <si>
    <t>Projections for 2041-2050 were made by extrapolating from 2036-2040.</t>
  </si>
  <si>
    <t>BIFUbC BAU Industrial Fuel Use before CCS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</si>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</sst>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18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1" fillId="2" borderId="0" xfId="8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 applyBorder="1" applyAlignment="1" applyProtection="1">
      <alignment horizontal="right"/>
      <protection locked="0"/>
    </xf>
    <xf numFmtId="0" fontId="0" fillId="2" borderId="0" xfId="0" applyFill="1"/>
    <xf numFmtId="0" fontId="8" fillId="0" borderId="0" xfId="0" applyFont="1" applyFill="1" applyBorder="1"/>
    <xf numFmtId="0" fontId="8" fillId="0" borderId="0" xfId="2" applyFont="1" applyFill="1" applyBorder="1" applyAlignment="1">
      <alignment wrapText="1"/>
    </xf>
    <xf numFmtId="0" fontId="4" fillId="0" borderId="0" xfId="9" applyAlignment="1" applyProtection="1"/>
    <xf numFmtId="1" fontId="3" fillId="0" borderId="0" xfId="0" applyNumberFormat="1" applyFont="1"/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12" fillId="0" borderId="0" xfId="0" applyNumberFormat="1" applyFont="1" applyProtection="1">
      <protection locked="0"/>
    </xf>
    <xf numFmtId="0" fontId="13" fillId="0" borderId="0" xfId="9" applyFont="1" applyAlignment="1" applyProtection="1"/>
    <xf numFmtId="165" fontId="14" fillId="0" borderId="0" xfId="0" applyNumberFormat="1" applyFont="1" applyFill="1" applyBorder="1"/>
    <xf numFmtId="0" fontId="0" fillId="0" borderId="0" xfId="0" applyFont="1"/>
  </cellXfs>
  <cellStyles count="18">
    <cellStyle name="Body: normal cell" xfId="2"/>
    <cellStyle name="Followed Hyperlink" xfId="10" builtinId="9" customBuiltin="1"/>
    <cellStyle name="Font: Calibri, 9pt regular" xfId="8"/>
    <cellStyle name="Footnotes: all except top row" xfId="11"/>
    <cellStyle name="Footnotes: top row" xfId="6"/>
    <cellStyle name="Header: bottom row" xfId="1"/>
    <cellStyle name="Header: top rows" xfId="3"/>
    <cellStyle name="Hyperlink" xfId="9" builtinId="8" customBuiltin="1"/>
    <cellStyle name="Normal" xfId="0" builtinId="0"/>
    <cellStyle name="Normal 3" xfId="13"/>
    <cellStyle name="Normal 4" xfId="14"/>
    <cellStyle name="Normal 5" xfId="15"/>
    <cellStyle name="Normal 58" xfId="17"/>
    <cellStyle name="Normal 6" xfId="16"/>
    <cellStyle name="Parent row" xfId="5"/>
    <cellStyle name="Section Break" xfId="7"/>
    <cellStyle name="Section Break: parent row" xfId="4"/>
    <cellStyle name="Table title" xfId="12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2.xlsx" TargetMode="External"/><Relationship Id="rId2" Type="http://schemas.openxmlformats.org/officeDocument/2006/relationships/hyperlink" Target="http://iopscience.iop.org/1748-9326/7/3/034034/media/erl426087suppdata.pdf" TargetMode="External"/><Relationship Id="rId1" Type="http://schemas.openxmlformats.org/officeDocument/2006/relationships/hyperlink" Target="http://iopscience.iop.org/1748-9326/7/3/034034/media/erl426087suppdata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/>
  </sheetViews>
  <sheetFormatPr defaultColWidth="8.85546875" defaultRowHeight="15" x14ac:dyDescent="0.25"/>
  <cols>
    <col min="2" max="2" width="41.140625" customWidth="1"/>
    <col min="3" max="3" width="42.42578125" customWidth="1"/>
    <col min="4" max="4" width="44.140625" style="6" customWidth="1"/>
    <col min="5" max="5" width="60.42578125" customWidth="1"/>
  </cols>
  <sheetData>
    <row r="1" spans="1:5" x14ac:dyDescent="0.25">
      <c r="A1" s="1" t="s">
        <v>155</v>
      </c>
    </row>
    <row r="3" spans="1:5" x14ac:dyDescent="0.25">
      <c r="A3" s="1" t="s">
        <v>76</v>
      </c>
      <c r="B3" s="3" t="s">
        <v>77</v>
      </c>
    </row>
    <row r="4" spans="1:5" x14ac:dyDescent="0.25">
      <c r="B4" t="s">
        <v>2</v>
      </c>
    </row>
    <row r="5" spans="1:5" x14ac:dyDescent="0.25">
      <c r="B5" s="2">
        <v>2016</v>
      </c>
    </row>
    <row r="6" spans="1:5" s="6" customFormat="1" x14ac:dyDescent="0.25">
      <c r="B6" t="s">
        <v>149</v>
      </c>
    </row>
    <row r="7" spans="1:5" x14ac:dyDescent="0.25">
      <c r="B7" t="s">
        <v>85</v>
      </c>
    </row>
    <row r="8" spans="1:5" s="6" customFormat="1" x14ac:dyDescent="0.25"/>
    <row r="9" spans="1:5" s="6" customFormat="1" x14ac:dyDescent="0.25">
      <c r="B9" s="3" t="s">
        <v>78</v>
      </c>
      <c r="C9" s="3" t="s">
        <v>150</v>
      </c>
      <c r="D9" s="4"/>
    </row>
    <row r="10" spans="1:5" s="6" customFormat="1" x14ac:dyDescent="0.25">
      <c r="B10" t="s">
        <v>81</v>
      </c>
      <c r="C10" t="s">
        <v>79</v>
      </c>
      <c r="D10" s="4"/>
    </row>
    <row r="11" spans="1:5" s="6" customFormat="1" x14ac:dyDescent="0.25">
      <c r="B11" s="2">
        <v>2012</v>
      </c>
      <c r="C11" s="2">
        <v>2014</v>
      </c>
      <c r="D11" s="4"/>
    </row>
    <row r="12" spans="1:5" s="6" customFormat="1" x14ac:dyDescent="0.25">
      <c r="B12" s="6" t="s">
        <v>82</v>
      </c>
      <c r="C12" s="6" t="s">
        <v>152</v>
      </c>
      <c r="D12" s="4"/>
    </row>
    <row r="13" spans="1:5" s="6" customFormat="1" x14ac:dyDescent="0.25">
      <c r="B13" s="12" t="s">
        <v>75</v>
      </c>
      <c r="C13" s="4" t="s">
        <v>151</v>
      </c>
      <c r="D13" s="4"/>
    </row>
    <row r="14" spans="1:5" s="6" customFormat="1" x14ac:dyDescent="0.25">
      <c r="B14" s="6" t="s">
        <v>83</v>
      </c>
      <c r="C14" s="21" t="s">
        <v>153</v>
      </c>
      <c r="D14" s="4"/>
    </row>
    <row r="15" spans="1:5" s="6" customFormat="1" x14ac:dyDescent="0.25">
      <c r="D15" s="4"/>
      <c r="E15" s="4"/>
    </row>
    <row r="16" spans="1:5" x14ac:dyDescent="0.25">
      <c r="B16" s="3" t="s">
        <v>3</v>
      </c>
      <c r="C16" s="3" t="s">
        <v>30</v>
      </c>
      <c r="D16" s="3" t="s">
        <v>11</v>
      </c>
      <c r="E16" s="3" t="s">
        <v>5</v>
      </c>
    </row>
    <row r="17" spans="1:5" x14ac:dyDescent="0.25">
      <c r="B17" t="s">
        <v>4</v>
      </c>
      <c r="C17" t="s">
        <v>126</v>
      </c>
      <c r="E17" s="4" t="s">
        <v>127</v>
      </c>
    </row>
    <row r="18" spans="1:5" x14ac:dyDescent="0.25">
      <c r="B18" t="s">
        <v>6</v>
      </c>
      <c r="C18" t="s">
        <v>128</v>
      </c>
      <c r="D18" s="6" t="s">
        <v>12</v>
      </c>
      <c r="E18" s="4" t="s">
        <v>129</v>
      </c>
    </row>
    <row r="19" spans="1:5" x14ac:dyDescent="0.25">
      <c r="B19" t="s">
        <v>7</v>
      </c>
      <c r="C19" t="s">
        <v>130</v>
      </c>
      <c r="E19" s="4" t="s">
        <v>131</v>
      </c>
    </row>
    <row r="20" spans="1:5" x14ac:dyDescent="0.25">
      <c r="B20" t="s">
        <v>8</v>
      </c>
      <c r="C20" t="s">
        <v>132</v>
      </c>
      <c r="D20" s="6" t="s">
        <v>134</v>
      </c>
      <c r="E20" s="4" t="s">
        <v>133</v>
      </c>
    </row>
    <row r="21" spans="1:5" x14ac:dyDescent="0.25">
      <c r="B21" t="s">
        <v>13</v>
      </c>
      <c r="C21" t="s">
        <v>135</v>
      </c>
      <c r="E21" s="4" t="s">
        <v>136</v>
      </c>
    </row>
    <row r="22" spans="1:5" x14ac:dyDescent="0.25">
      <c r="B22" t="s">
        <v>9</v>
      </c>
      <c r="C22" t="s">
        <v>84</v>
      </c>
      <c r="D22" s="6" t="s">
        <v>80</v>
      </c>
      <c r="E22" s="4" t="s">
        <v>75</v>
      </c>
    </row>
    <row r="23" spans="1:5" x14ac:dyDescent="0.25">
      <c r="B23" t="s">
        <v>54</v>
      </c>
      <c r="C23" s="6" t="s">
        <v>135</v>
      </c>
      <c r="E23" s="4" t="s">
        <v>136</v>
      </c>
    </row>
    <row r="24" spans="1:5" x14ac:dyDescent="0.25">
      <c r="B24" t="s">
        <v>10</v>
      </c>
      <c r="C24" t="s">
        <v>52</v>
      </c>
      <c r="D24" s="6" t="s">
        <v>105</v>
      </c>
      <c r="E24" s="12" t="s">
        <v>137</v>
      </c>
    </row>
    <row r="25" spans="1:5" s="6" customFormat="1" x14ac:dyDescent="0.25"/>
    <row r="26" spans="1:5" x14ac:dyDescent="0.25">
      <c r="A26" s="1" t="s">
        <v>93</v>
      </c>
    </row>
    <row r="27" spans="1:5" s="6" customFormat="1" x14ac:dyDescent="0.25">
      <c r="A27" s="23" t="s">
        <v>156</v>
      </c>
    </row>
    <row r="28" spans="1:5" s="6" customFormat="1" x14ac:dyDescent="0.25">
      <c r="A28" s="23" t="s">
        <v>157</v>
      </c>
    </row>
    <row r="29" spans="1:5" s="6" customFormat="1" x14ac:dyDescent="0.25">
      <c r="A29" s="23" t="s">
        <v>158</v>
      </c>
    </row>
    <row r="30" spans="1:5" s="6" customFormat="1" x14ac:dyDescent="0.25">
      <c r="A30" s="1"/>
    </row>
    <row r="31" spans="1:5" x14ac:dyDescent="0.25">
      <c r="A31" t="s">
        <v>125</v>
      </c>
    </row>
    <row r="32" spans="1:5" x14ac:dyDescent="0.25">
      <c r="A32" t="s">
        <v>94</v>
      </c>
    </row>
    <row r="33" spans="1:1" x14ac:dyDescent="0.25">
      <c r="A33" t="s">
        <v>95</v>
      </c>
    </row>
    <row r="34" spans="1:1" x14ac:dyDescent="0.25">
      <c r="A34" t="s">
        <v>96</v>
      </c>
    </row>
    <row r="36" spans="1:1" x14ac:dyDescent="0.25">
      <c r="A36" t="s">
        <v>97</v>
      </c>
    </row>
    <row r="37" spans="1:1" x14ac:dyDescent="0.25">
      <c r="A37" t="s">
        <v>98</v>
      </c>
    </row>
    <row r="38" spans="1:1" x14ac:dyDescent="0.25">
      <c r="A38" t="s">
        <v>99</v>
      </c>
    </row>
    <row r="39" spans="1:1" x14ac:dyDescent="0.25">
      <c r="A39" t="s">
        <v>100</v>
      </c>
    </row>
    <row r="40" spans="1:1" x14ac:dyDescent="0.25">
      <c r="A40" t="s">
        <v>101</v>
      </c>
    </row>
    <row r="41" spans="1:1" s="6" customFormat="1" x14ac:dyDescent="0.25"/>
    <row r="42" spans="1:1" s="6" customFormat="1" x14ac:dyDescent="0.25">
      <c r="A42" s="6" t="s">
        <v>102</v>
      </c>
    </row>
    <row r="43" spans="1:1" s="6" customFormat="1" x14ac:dyDescent="0.25">
      <c r="A43" s="6" t="s">
        <v>103</v>
      </c>
    </row>
    <row r="45" spans="1:1" s="6" customFormat="1" x14ac:dyDescent="0.25">
      <c r="A45" s="6" t="s">
        <v>142</v>
      </c>
    </row>
    <row r="46" spans="1:1" s="6" customFormat="1" x14ac:dyDescent="0.25">
      <c r="A46" s="6" t="s">
        <v>143</v>
      </c>
    </row>
    <row r="47" spans="1:1" s="6" customFormat="1" x14ac:dyDescent="0.25">
      <c r="A47" s="6" t="s">
        <v>144</v>
      </c>
    </row>
    <row r="48" spans="1:1" s="6" customFormat="1" x14ac:dyDescent="0.25">
      <c r="A48" s="6" t="s">
        <v>145</v>
      </c>
    </row>
    <row r="49" spans="1:1" s="6" customFormat="1" x14ac:dyDescent="0.25">
      <c r="A49" s="6" t="s">
        <v>138</v>
      </c>
    </row>
    <row r="50" spans="1:1" s="6" customFormat="1" x14ac:dyDescent="0.25">
      <c r="A50" s="6" t="s">
        <v>139</v>
      </c>
    </row>
    <row r="51" spans="1:1" s="6" customFormat="1" x14ac:dyDescent="0.25">
      <c r="A51" s="6" t="s">
        <v>140</v>
      </c>
    </row>
    <row r="52" spans="1:1" s="6" customFormat="1" x14ac:dyDescent="0.25">
      <c r="A52" s="6" t="s">
        <v>141</v>
      </c>
    </row>
    <row r="53" spans="1:1" s="6" customFormat="1" x14ac:dyDescent="0.25"/>
    <row r="54" spans="1:1" x14ac:dyDescent="0.25">
      <c r="A54" s="23" t="s">
        <v>154</v>
      </c>
    </row>
  </sheetData>
  <hyperlinks>
    <hyperlink ref="E22" r:id="rId1"/>
    <hyperlink ref="B13" r:id="rId2"/>
    <hyperlink ref="E24" r:id="rId3"/>
  </hyperlinks>
  <pageMargins left="0.7" right="0.7" top="0.75" bottom="0.75" header="0.3" footer="0.3"/>
  <pageSetup orientation="portrait" horizontalDpi="1200" verticalDpi="1200"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1" customWidth="1"/>
    <col min="2" max="37" width="9.140625" customWidth="1"/>
  </cols>
  <sheetData>
    <row r="1" spans="1:38" x14ac:dyDescent="0.25">
      <c r="A1" s="1" t="s">
        <v>0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</row>
    <row r="2" spans="1:38" s="9" customFormat="1" x14ac:dyDescent="0.25">
      <c r="A2" s="3" t="s">
        <v>108</v>
      </c>
    </row>
    <row r="3" spans="1:38" s="10" customFormat="1" ht="15" customHeight="1" x14ac:dyDescent="0.25">
      <c r="A3" s="14" t="s">
        <v>14</v>
      </c>
      <c r="B3" s="15">
        <v>3.7317140000000002</v>
      </c>
      <c r="C3" s="15">
        <v>4.4685430000000004</v>
      </c>
      <c r="D3" s="15">
        <v>4.9367739999999998</v>
      </c>
      <c r="E3" s="15">
        <v>4.9502420000000003</v>
      </c>
      <c r="F3" s="15">
        <v>5.1251550000000003</v>
      </c>
      <c r="G3" s="15">
        <v>5.2516939999999996</v>
      </c>
      <c r="H3" s="15">
        <v>5.3663970000000001</v>
      </c>
      <c r="I3" s="15">
        <v>5.408836</v>
      </c>
      <c r="J3" s="15">
        <v>5.3914369999999998</v>
      </c>
      <c r="K3" s="15">
        <v>5.4169900000000002</v>
      </c>
      <c r="L3" s="15">
        <v>5.4650660000000002</v>
      </c>
      <c r="M3" s="15">
        <v>5.4932470000000002</v>
      </c>
      <c r="N3" s="15">
        <v>5.4816149999999997</v>
      </c>
      <c r="O3" s="15">
        <v>5.4870720000000004</v>
      </c>
      <c r="P3" s="15">
        <v>5.4916229999999997</v>
      </c>
      <c r="Q3" s="15">
        <v>5.5154310000000004</v>
      </c>
      <c r="R3" s="15">
        <v>5.5722180000000003</v>
      </c>
      <c r="S3" s="15">
        <v>5.6049810000000004</v>
      </c>
      <c r="T3" s="15">
        <v>5.6092040000000001</v>
      </c>
      <c r="U3" s="15">
        <v>5.6339800000000002</v>
      </c>
      <c r="V3" s="15">
        <v>5.6736979999999999</v>
      </c>
      <c r="W3" s="15">
        <v>5.7309029999999996</v>
      </c>
      <c r="X3" s="15">
        <v>5.7597019999999999</v>
      </c>
      <c r="Y3" s="15">
        <v>5.8120529999999997</v>
      </c>
      <c r="Z3" s="15">
        <v>5.8577659999999998</v>
      </c>
      <c r="AA3" s="15">
        <v>5.8875469999999996</v>
      </c>
      <c r="AB3" s="15">
        <v>5.9329929999999997</v>
      </c>
      <c r="AC3" s="22">
        <f>TREND($X3:$AB3,$X$1:$AB$1,AC$1)</f>
        <v>5.9766350000000017</v>
      </c>
      <c r="AD3" s="22">
        <f t="shared" ref="AD3:AL3" si="0">TREND($X3:$AB3,$X$1:$AB$1,AD$1)</f>
        <v>6.0188425999999993</v>
      </c>
      <c r="AE3" s="22">
        <f t="shared" si="0"/>
        <v>6.0610501999999968</v>
      </c>
      <c r="AF3" s="22">
        <f t="shared" si="0"/>
        <v>6.1032577999999944</v>
      </c>
      <c r="AG3" s="22">
        <f t="shared" si="0"/>
        <v>6.145465399999992</v>
      </c>
      <c r="AH3" s="22">
        <f t="shared" si="0"/>
        <v>6.1876730000000038</v>
      </c>
      <c r="AI3" s="22">
        <f t="shared" si="0"/>
        <v>6.2298806000000013</v>
      </c>
      <c r="AJ3" s="22">
        <f t="shared" si="0"/>
        <v>6.2720881999999989</v>
      </c>
      <c r="AK3" s="22">
        <f t="shared" si="0"/>
        <v>6.3142957999999965</v>
      </c>
      <c r="AL3" s="22">
        <f t="shared" si="0"/>
        <v>6.356503399999994</v>
      </c>
    </row>
    <row r="4" spans="1:38" s="10" customFormat="1" ht="15" customHeight="1" x14ac:dyDescent="0.25">
      <c r="A4" s="14" t="s">
        <v>15</v>
      </c>
      <c r="B4" s="15">
        <v>7.5186000000000003E-2</v>
      </c>
      <c r="C4" s="15">
        <v>7.5053999999999996E-2</v>
      </c>
      <c r="D4" s="15">
        <v>6.1525999999999997E-2</v>
      </c>
      <c r="E4" s="15">
        <v>8.0934000000000006E-2</v>
      </c>
      <c r="F4" s="15">
        <v>0.14416499999999999</v>
      </c>
      <c r="G4" s="15">
        <v>0.22214900000000001</v>
      </c>
      <c r="H4" s="15">
        <v>0.27417599999999998</v>
      </c>
      <c r="I4" s="15">
        <v>0.320019</v>
      </c>
      <c r="J4" s="15">
        <v>0.36055399999999999</v>
      </c>
      <c r="K4" s="15">
        <v>0.406968</v>
      </c>
      <c r="L4" s="15">
        <v>0.442158</v>
      </c>
      <c r="M4" s="15">
        <v>0.47767799999999999</v>
      </c>
      <c r="N4" s="15">
        <v>0.50921899999999998</v>
      </c>
      <c r="O4" s="15">
        <v>0.53941700000000004</v>
      </c>
      <c r="P4" s="15">
        <v>0.55050399999999999</v>
      </c>
      <c r="Q4" s="15">
        <v>0.56048699999999996</v>
      </c>
      <c r="R4" s="15">
        <v>0.57029700000000005</v>
      </c>
      <c r="S4" s="15">
        <v>0.5786</v>
      </c>
      <c r="T4" s="15">
        <v>0.58204800000000001</v>
      </c>
      <c r="U4" s="15">
        <v>0.58125700000000002</v>
      </c>
      <c r="V4" s="15">
        <v>0.58343599999999995</v>
      </c>
      <c r="W4" s="15">
        <v>0.58740499999999995</v>
      </c>
      <c r="X4" s="15">
        <v>0.58979300000000001</v>
      </c>
      <c r="Y4" s="15">
        <v>0.592997</v>
      </c>
      <c r="Z4" s="15">
        <v>0.59574000000000005</v>
      </c>
      <c r="AA4" s="15">
        <v>0.59637799999999996</v>
      </c>
      <c r="AB4" s="15">
        <v>0.59689700000000001</v>
      </c>
      <c r="AC4" s="22">
        <f t="shared" ref="AC4:AL15" si="1">TREND($X4:$AB4,$X$1:$AB$1,AC$1)</f>
        <v>0.59963770000000016</v>
      </c>
      <c r="AD4" s="22">
        <f t="shared" si="1"/>
        <v>0.60139660000000017</v>
      </c>
      <c r="AE4" s="22">
        <f t="shared" si="1"/>
        <v>0.60315550000000018</v>
      </c>
      <c r="AF4" s="22">
        <f t="shared" si="1"/>
        <v>0.60491440000000019</v>
      </c>
      <c r="AG4" s="22">
        <f t="shared" si="1"/>
        <v>0.60667330000000019</v>
      </c>
      <c r="AH4" s="22">
        <f t="shared" si="1"/>
        <v>0.6084322000000002</v>
      </c>
      <c r="AI4" s="22">
        <f t="shared" si="1"/>
        <v>0.61019110000000021</v>
      </c>
      <c r="AJ4" s="22">
        <f t="shared" si="1"/>
        <v>0.61195000000000022</v>
      </c>
      <c r="AK4" s="22">
        <f t="shared" si="1"/>
        <v>0.61370890000000022</v>
      </c>
      <c r="AL4" s="22">
        <f t="shared" si="1"/>
        <v>0.61546780000000023</v>
      </c>
    </row>
    <row r="5" spans="1:38" s="10" customFormat="1" ht="15" customHeight="1" x14ac:dyDescent="0.25">
      <c r="A5" s="14" t="s">
        <v>106</v>
      </c>
      <c r="B5" s="15">
        <v>9.9704080000000008</v>
      </c>
      <c r="C5" s="15">
        <v>8.9099470000000007</v>
      </c>
      <c r="D5" s="15">
        <v>6.40097</v>
      </c>
      <c r="E5" s="15">
        <v>6.587688</v>
      </c>
      <c r="F5" s="15">
        <v>11.621756</v>
      </c>
      <c r="G5" s="15">
        <v>11.683956</v>
      </c>
      <c r="H5" s="15">
        <v>11.747792</v>
      </c>
      <c r="I5" s="15">
        <v>11.749224</v>
      </c>
      <c r="J5" s="15">
        <v>11.645106</v>
      </c>
      <c r="K5" s="15">
        <v>11.623234999999999</v>
      </c>
      <c r="L5" s="15">
        <v>11.641994</v>
      </c>
      <c r="M5" s="15">
        <v>11.635759</v>
      </c>
      <c r="N5" s="15">
        <v>11.579929999999999</v>
      </c>
      <c r="O5" s="15">
        <v>11.551005</v>
      </c>
      <c r="P5" s="15">
        <v>11.508426999999999</v>
      </c>
      <c r="Q5" s="15">
        <v>11.520903000000001</v>
      </c>
      <c r="R5" s="15">
        <v>11.601254000000001</v>
      </c>
      <c r="S5" s="15">
        <v>11.641636999999999</v>
      </c>
      <c r="T5" s="15">
        <v>11.646551000000001</v>
      </c>
      <c r="U5" s="15">
        <v>11.689226</v>
      </c>
      <c r="V5" s="15">
        <v>11.785969</v>
      </c>
      <c r="W5" s="15">
        <v>11.875707</v>
      </c>
      <c r="X5" s="15">
        <v>11.947956</v>
      </c>
      <c r="Y5" s="15">
        <v>12.031242000000001</v>
      </c>
      <c r="Z5" s="15">
        <v>12.110859</v>
      </c>
      <c r="AA5" s="15">
        <v>12.171135</v>
      </c>
      <c r="AB5" s="15">
        <v>12.265343</v>
      </c>
      <c r="AC5" s="22">
        <f t="shared" si="1"/>
        <v>12.337707100000017</v>
      </c>
      <c r="AD5" s="22">
        <f t="shared" si="1"/>
        <v>12.415173799999991</v>
      </c>
      <c r="AE5" s="22">
        <f t="shared" si="1"/>
        <v>12.492640499999993</v>
      </c>
      <c r="AF5" s="22">
        <f t="shared" si="1"/>
        <v>12.570107199999995</v>
      </c>
      <c r="AG5" s="22">
        <f t="shared" si="1"/>
        <v>12.647573899999998</v>
      </c>
      <c r="AH5" s="22">
        <f t="shared" si="1"/>
        <v>12.7250406</v>
      </c>
      <c r="AI5" s="22">
        <f t="shared" si="1"/>
        <v>12.802507300000002</v>
      </c>
      <c r="AJ5" s="22">
        <f t="shared" si="1"/>
        <v>12.879974000000004</v>
      </c>
      <c r="AK5" s="22">
        <f t="shared" si="1"/>
        <v>12.957440700000006</v>
      </c>
      <c r="AL5" s="22">
        <f t="shared" si="1"/>
        <v>13.034907400000009</v>
      </c>
    </row>
    <row r="6" spans="1:38" s="10" customFormat="1" ht="15" customHeight="1" x14ac:dyDescent="0.25">
      <c r="A6" s="14" t="s">
        <v>17</v>
      </c>
      <c r="B6" s="15">
        <v>17.697367</v>
      </c>
      <c r="C6" s="15">
        <v>18.045258</v>
      </c>
      <c r="D6" s="15">
        <v>16.331029999999998</v>
      </c>
      <c r="E6" s="15">
        <v>24.063053</v>
      </c>
      <c r="F6" s="15">
        <v>28.366488</v>
      </c>
      <c r="G6" s="15">
        <v>33.590141000000003</v>
      </c>
      <c r="H6" s="15">
        <v>37.118625999999999</v>
      </c>
      <c r="I6" s="15">
        <v>39.752701000000002</v>
      </c>
      <c r="J6" s="15">
        <v>41.634483000000003</v>
      </c>
      <c r="K6" s="15">
        <v>44.065925999999997</v>
      </c>
      <c r="L6" s="15">
        <v>46.351795000000003</v>
      </c>
      <c r="M6" s="15">
        <v>48.720654000000003</v>
      </c>
      <c r="N6" s="15">
        <v>50.855201999999998</v>
      </c>
      <c r="O6" s="15">
        <v>53.249046</v>
      </c>
      <c r="P6" s="15">
        <v>55.431873000000003</v>
      </c>
      <c r="Q6" s="15">
        <v>58.188091</v>
      </c>
      <c r="R6" s="15">
        <v>61.427596999999999</v>
      </c>
      <c r="S6" s="15">
        <v>64.888535000000005</v>
      </c>
      <c r="T6" s="15">
        <v>67.846046000000001</v>
      </c>
      <c r="U6" s="15">
        <v>70.565796000000006</v>
      </c>
      <c r="V6" s="15">
        <v>73.553214999999994</v>
      </c>
      <c r="W6" s="15">
        <v>76.479125999999994</v>
      </c>
      <c r="X6" s="15">
        <v>79.097472999999994</v>
      </c>
      <c r="Y6" s="15">
        <v>81.801475999999994</v>
      </c>
      <c r="Z6" s="15">
        <v>84.654572000000002</v>
      </c>
      <c r="AA6" s="15">
        <v>87.430130000000005</v>
      </c>
      <c r="AB6" s="15">
        <v>90.616989000000004</v>
      </c>
      <c r="AC6" s="22">
        <f t="shared" si="1"/>
        <v>93.320433799999591</v>
      </c>
      <c r="AD6" s="22">
        <f t="shared" si="1"/>
        <v>96.187202399999478</v>
      </c>
      <c r="AE6" s="22">
        <f t="shared" si="1"/>
        <v>99.053970999999365</v>
      </c>
      <c r="AF6" s="22">
        <f t="shared" si="1"/>
        <v>101.92073959999925</v>
      </c>
      <c r="AG6" s="22">
        <f t="shared" si="1"/>
        <v>104.78750820000005</v>
      </c>
      <c r="AH6" s="22">
        <f t="shared" si="1"/>
        <v>107.65427679999993</v>
      </c>
      <c r="AI6" s="22">
        <f t="shared" si="1"/>
        <v>110.52104539999982</v>
      </c>
      <c r="AJ6" s="22">
        <f t="shared" si="1"/>
        <v>113.38781399999971</v>
      </c>
      <c r="AK6" s="22">
        <f t="shared" si="1"/>
        <v>116.25458259999959</v>
      </c>
      <c r="AL6" s="22">
        <f t="shared" si="1"/>
        <v>119.12135119999948</v>
      </c>
    </row>
    <row r="7" spans="1:38" s="10" customFormat="1" ht="15" customHeight="1" x14ac:dyDescent="0.25">
      <c r="A7" s="14" t="s">
        <v>18</v>
      </c>
      <c r="B7" s="15">
        <v>4.4758979999999999</v>
      </c>
      <c r="C7" s="15">
        <v>6.8344329999999998</v>
      </c>
      <c r="D7" s="15">
        <v>6.7174329999999998</v>
      </c>
      <c r="E7" s="15">
        <v>8.4319220000000001</v>
      </c>
      <c r="F7" s="15">
        <v>11.524354000000001</v>
      </c>
      <c r="G7" s="15">
        <v>14.771281</v>
      </c>
      <c r="H7" s="15">
        <v>16.894897</v>
      </c>
      <c r="I7" s="15">
        <v>18.501563999999998</v>
      </c>
      <c r="J7" s="15">
        <v>19.730249000000001</v>
      </c>
      <c r="K7" s="15">
        <v>21.184211999999999</v>
      </c>
      <c r="L7" s="15">
        <v>22.444759000000001</v>
      </c>
      <c r="M7" s="15">
        <v>23.68158</v>
      </c>
      <c r="N7" s="15">
        <v>24.700792</v>
      </c>
      <c r="O7" s="15">
        <v>25.634069</v>
      </c>
      <c r="P7" s="15">
        <v>26.113703000000001</v>
      </c>
      <c r="Q7" s="15">
        <v>26.543755000000001</v>
      </c>
      <c r="R7" s="15">
        <v>26.966087000000002</v>
      </c>
      <c r="S7" s="15">
        <v>27.320910999999999</v>
      </c>
      <c r="T7" s="15">
        <v>27.458015</v>
      </c>
      <c r="U7" s="15">
        <v>27.405080999999999</v>
      </c>
      <c r="V7" s="15">
        <v>27.485382000000001</v>
      </c>
      <c r="W7" s="15">
        <v>27.646141</v>
      </c>
      <c r="X7" s="15">
        <v>27.736149000000001</v>
      </c>
      <c r="Y7" s="15">
        <v>27.862954999999999</v>
      </c>
      <c r="Z7" s="15">
        <v>27.968796000000001</v>
      </c>
      <c r="AA7" s="15">
        <v>27.974523999999999</v>
      </c>
      <c r="AB7" s="15">
        <v>27.978783</v>
      </c>
      <c r="AC7" s="22">
        <f t="shared" si="1"/>
        <v>28.083292499999999</v>
      </c>
      <c r="AD7" s="22">
        <f t="shared" si="1"/>
        <v>28.142976199999993</v>
      </c>
      <c r="AE7" s="22">
        <f t="shared" si="1"/>
        <v>28.2026599</v>
      </c>
      <c r="AF7" s="22">
        <f t="shared" si="1"/>
        <v>28.262343599999994</v>
      </c>
      <c r="AG7" s="22">
        <f t="shared" si="1"/>
        <v>28.322027300000002</v>
      </c>
      <c r="AH7" s="22">
        <f t="shared" si="1"/>
        <v>28.381710999999996</v>
      </c>
      <c r="AI7" s="22">
        <f t="shared" si="1"/>
        <v>28.441394700000004</v>
      </c>
      <c r="AJ7" s="22">
        <f t="shared" si="1"/>
        <v>28.501078399999997</v>
      </c>
      <c r="AK7" s="22">
        <f t="shared" si="1"/>
        <v>28.560762099999991</v>
      </c>
      <c r="AL7" s="22">
        <f t="shared" si="1"/>
        <v>28.620445799999999</v>
      </c>
    </row>
    <row r="8" spans="1:38" s="10" customFormat="1" ht="15" customHeight="1" x14ac:dyDescent="0.25">
      <c r="A8" s="14" t="s">
        <v>107</v>
      </c>
      <c r="B8" s="15">
        <v>35.950572999999999</v>
      </c>
      <c r="C8" s="15">
        <v>38.333233</v>
      </c>
      <c r="D8" s="15">
        <v>34.447730999999997</v>
      </c>
      <c r="E8" s="15">
        <v>44.113838000000001</v>
      </c>
      <c r="F8" s="15">
        <v>56.781920999999997</v>
      </c>
      <c r="G8" s="15">
        <v>65.519226000000003</v>
      </c>
      <c r="H8" s="15">
        <v>71.401886000000005</v>
      </c>
      <c r="I8" s="15">
        <v>75.732346000000007</v>
      </c>
      <c r="J8" s="15">
        <v>78.761825999999999</v>
      </c>
      <c r="K8" s="15">
        <v>82.697333999999998</v>
      </c>
      <c r="L8" s="15">
        <v>86.345778999999993</v>
      </c>
      <c r="M8" s="15">
        <v>90.008910999999998</v>
      </c>
      <c r="N8" s="15">
        <v>93.126761999999999</v>
      </c>
      <c r="O8" s="15">
        <v>96.460609000000005</v>
      </c>
      <c r="P8" s="15">
        <v>99.096130000000002</v>
      </c>
      <c r="Q8" s="15">
        <v>102.32867400000001</v>
      </c>
      <c r="R8" s="15">
        <v>106.13745900000001</v>
      </c>
      <c r="S8" s="15">
        <v>110.034668</v>
      </c>
      <c r="T8" s="15">
        <v>113.141869</v>
      </c>
      <c r="U8" s="15">
        <v>115.875336</v>
      </c>
      <c r="V8" s="15">
        <v>119.08169599999999</v>
      </c>
      <c r="W8" s="15">
        <v>122.319283</v>
      </c>
      <c r="X8" s="15">
        <v>125.131073</v>
      </c>
      <c r="Y8" s="15">
        <v>128.10072299999999</v>
      </c>
      <c r="Z8" s="15">
        <v>131.18772899999999</v>
      </c>
      <c r="AA8" s="15">
        <v>134.05972299999999</v>
      </c>
      <c r="AB8" s="15">
        <v>137.391006</v>
      </c>
      <c r="AC8" s="22">
        <f t="shared" si="1"/>
        <v>140.31771060000028</v>
      </c>
      <c r="AD8" s="22">
        <f t="shared" si="1"/>
        <v>143.36559720000059</v>
      </c>
      <c r="AE8" s="22">
        <f t="shared" si="1"/>
        <v>146.4134838000009</v>
      </c>
      <c r="AF8" s="22">
        <f t="shared" si="1"/>
        <v>149.46137040000031</v>
      </c>
      <c r="AG8" s="22">
        <f t="shared" si="1"/>
        <v>152.50925700000062</v>
      </c>
      <c r="AH8" s="22">
        <f t="shared" si="1"/>
        <v>155.55714360000093</v>
      </c>
      <c r="AI8" s="22">
        <f t="shared" si="1"/>
        <v>158.60503020000033</v>
      </c>
      <c r="AJ8" s="22">
        <f t="shared" si="1"/>
        <v>161.65291680000064</v>
      </c>
      <c r="AK8" s="22">
        <f t="shared" si="1"/>
        <v>164.70080340000095</v>
      </c>
      <c r="AL8" s="22">
        <f t="shared" si="1"/>
        <v>167.74869000000035</v>
      </c>
    </row>
    <row r="9" spans="1:38" s="10" customFormat="1" ht="15" customHeight="1" x14ac:dyDescent="0.25">
      <c r="A9" s="14" t="s">
        <v>19</v>
      </c>
      <c r="B9" s="15">
        <v>13.067532</v>
      </c>
      <c r="C9" s="15">
        <v>13.690115</v>
      </c>
      <c r="D9" s="15">
        <v>14.703678</v>
      </c>
      <c r="E9" s="15">
        <v>14.710488</v>
      </c>
      <c r="F9" s="15">
        <v>15.378602000000001</v>
      </c>
      <c r="G9" s="15">
        <v>16.147393999999998</v>
      </c>
      <c r="H9" s="15">
        <v>16.583714000000001</v>
      </c>
      <c r="I9" s="15">
        <v>16.779377</v>
      </c>
      <c r="J9" s="15">
        <v>16.692779999999999</v>
      </c>
      <c r="K9" s="15">
        <v>16.655315000000002</v>
      </c>
      <c r="L9" s="15">
        <v>16.735610999999999</v>
      </c>
      <c r="M9" s="15">
        <v>16.781241999999999</v>
      </c>
      <c r="N9" s="15">
        <v>16.773551999999999</v>
      </c>
      <c r="O9" s="15">
        <v>16.776474</v>
      </c>
      <c r="P9" s="15">
        <v>16.854033999999999</v>
      </c>
      <c r="Q9" s="15">
        <v>17.026589999999999</v>
      </c>
      <c r="R9" s="15">
        <v>17.298639000000001</v>
      </c>
      <c r="S9" s="15">
        <v>17.615570000000002</v>
      </c>
      <c r="T9" s="15">
        <v>17.857475000000001</v>
      </c>
      <c r="U9" s="15">
        <v>18.209785</v>
      </c>
      <c r="V9" s="15">
        <v>18.633842000000001</v>
      </c>
      <c r="W9" s="15">
        <v>19.061733</v>
      </c>
      <c r="X9" s="15">
        <v>19.419986999999999</v>
      </c>
      <c r="Y9" s="15">
        <v>19.824303</v>
      </c>
      <c r="Z9" s="15">
        <v>20.273302000000001</v>
      </c>
      <c r="AA9" s="15">
        <v>20.67794</v>
      </c>
      <c r="AB9" s="15">
        <v>21.196770000000001</v>
      </c>
      <c r="AC9" s="22">
        <f t="shared" si="1"/>
        <v>21.600621299999943</v>
      </c>
      <c r="AD9" s="22">
        <f t="shared" si="1"/>
        <v>22.041341599999896</v>
      </c>
      <c r="AE9" s="22">
        <f t="shared" si="1"/>
        <v>22.482061899999962</v>
      </c>
      <c r="AF9" s="22">
        <f t="shared" si="1"/>
        <v>22.922782199999915</v>
      </c>
      <c r="AG9" s="22">
        <f t="shared" si="1"/>
        <v>23.363502499999981</v>
      </c>
      <c r="AH9" s="22">
        <f t="shared" si="1"/>
        <v>23.804222799999934</v>
      </c>
      <c r="AI9" s="22">
        <f t="shared" si="1"/>
        <v>24.2449431</v>
      </c>
      <c r="AJ9" s="22">
        <f t="shared" si="1"/>
        <v>24.685663399999953</v>
      </c>
      <c r="AK9" s="22">
        <f t="shared" si="1"/>
        <v>25.126383699999906</v>
      </c>
      <c r="AL9" s="22">
        <f t="shared" si="1"/>
        <v>25.567103999999972</v>
      </c>
    </row>
    <row r="10" spans="1:38" s="10" customFormat="1" ht="15" customHeight="1" x14ac:dyDescent="0.25">
      <c r="A10" s="14" t="s">
        <v>20</v>
      </c>
      <c r="B10" s="15">
        <v>140.34535199999999</v>
      </c>
      <c r="C10" s="15">
        <v>138.96745300000001</v>
      </c>
      <c r="D10" s="15">
        <v>146.84741199999999</v>
      </c>
      <c r="E10" s="15">
        <v>146.91329999999999</v>
      </c>
      <c r="F10" s="15">
        <v>153.230774</v>
      </c>
      <c r="G10" s="15">
        <v>159.667969</v>
      </c>
      <c r="H10" s="15">
        <v>164.968887</v>
      </c>
      <c r="I10" s="15">
        <v>168.52705399999999</v>
      </c>
      <c r="J10" s="15">
        <v>169.40673799999999</v>
      </c>
      <c r="K10" s="15">
        <v>169.88012699999999</v>
      </c>
      <c r="L10" s="15">
        <v>170.791855</v>
      </c>
      <c r="M10" s="15">
        <v>171.213943</v>
      </c>
      <c r="N10" s="15">
        <v>170.438782</v>
      </c>
      <c r="O10" s="15">
        <v>168.97358700000001</v>
      </c>
      <c r="P10" s="15">
        <v>167.30297899999999</v>
      </c>
      <c r="Q10" s="15">
        <v>166.25067100000001</v>
      </c>
      <c r="R10" s="15">
        <v>166.25538599999999</v>
      </c>
      <c r="S10" s="15">
        <v>166.28561400000001</v>
      </c>
      <c r="T10" s="15">
        <v>165.42816199999999</v>
      </c>
      <c r="U10" s="15">
        <v>166.92825300000001</v>
      </c>
      <c r="V10" s="15">
        <v>169.68215900000001</v>
      </c>
      <c r="W10" s="15">
        <v>172.71971099999999</v>
      </c>
      <c r="X10" s="15">
        <v>175.33642599999999</v>
      </c>
      <c r="Y10" s="15">
        <v>178.088852</v>
      </c>
      <c r="Z10" s="15">
        <v>180.85083</v>
      </c>
      <c r="AA10" s="15">
        <v>183.73979199999999</v>
      </c>
      <c r="AB10" s="15">
        <v>187.56686400000001</v>
      </c>
      <c r="AC10" s="22">
        <f t="shared" si="1"/>
        <v>190.15009759999975</v>
      </c>
      <c r="AD10" s="22">
        <f t="shared" si="1"/>
        <v>193.16127919999963</v>
      </c>
      <c r="AE10" s="22">
        <f t="shared" si="1"/>
        <v>196.1724607999995</v>
      </c>
      <c r="AF10" s="22">
        <f t="shared" si="1"/>
        <v>199.18364239999937</v>
      </c>
      <c r="AG10" s="22">
        <f t="shared" si="1"/>
        <v>202.19482400000015</v>
      </c>
      <c r="AH10" s="22">
        <f t="shared" si="1"/>
        <v>205.20600560000003</v>
      </c>
      <c r="AI10" s="22">
        <f t="shared" si="1"/>
        <v>208.2171871999999</v>
      </c>
      <c r="AJ10" s="22">
        <f t="shared" si="1"/>
        <v>211.22836879999977</v>
      </c>
      <c r="AK10" s="22">
        <f t="shared" si="1"/>
        <v>214.23955039999964</v>
      </c>
      <c r="AL10" s="22">
        <f t="shared" si="1"/>
        <v>217.25073199999952</v>
      </c>
    </row>
    <row r="11" spans="1:38" s="10" customFormat="1" ht="15" customHeight="1" x14ac:dyDescent="0.25">
      <c r="A11" s="14" t="s">
        <v>21</v>
      </c>
      <c r="B11" s="15">
        <v>0.51908500000000002</v>
      </c>
      <c r="C11" s="15">
        <v>0.63788800000000001</v>
      </c>
      <c r="D11" s="15">
        <v>0.64423600000000003</v>
      </c>
      <c r="E11" s="15">
        <v>0.59786300000000003</v>
      </c>
      <c r="F11" s="15">
        <v>0.58452700000000002</v>
      </c>
      <c r="G11" s="15">
        <v>0.57134600000000002</v>
      </c>
      <c r="H11" s="15">
        <v>0.56287100000000001</v>
      </c>
      <c r="I11" s="15">
        <v>0.55448500000000001</v>
      </c>
      <c r="J11" s="15">
        <v>0.54618500000000003</v>
      </c>
      <c r="K11" s="15">
        <v>0.53794200000000003</v>
      </c>
      <c r="L11" s="15">
        <v>0.53195099999999995</v>
      </c>
      <c r="M11" s="15">
        <v>0.52593100000000004</v>
      </c>
      <c r="N11" s="15">
        <v>0.51984699999999995</v>
      </c>
      <c r="O11" s="15">
        <v>0.51371900000000004</v>
      </c>
      <c r="P11" s="15">
        <v>0.50969500000000001</v>
      </c>
      <c r="Q11" s="15">
        <v>0.50560899999999998</v>
      </c>
      <c r="R11" s="15">
        <v>0.50145600000000001</v>
      </c>
      <c r="S11" s="15">
        <v>0.49726999999999999</v>
      </c>
      <c r="T11" s="15">
        <v>0.49304599999999998</v>
      </c>
      <c r="U11" s="15">
        <v>0.48880000000000001</v>
      </c>
      <c r="V11" s="15">
        <v>0.48452800000000001</v>
      </c>
      <c r="W11" s="15">
        <v>0.48022599999999999</v>
      </c>
      <c r="X11" s="15">
        <v>0.475885</v>
      </c>
      <c r="Y11" s="15">
        <v>0.47151199999999999</v>
      </c>
      <c r="Z11" s="15">
        <v>0.46711000000000003</v>
      </c>
      <c r="AA11" s="15">
        <v>0.46270099999999997</v>
      </c>
      <c r="AB11" s="15">
        <v>0.45828400000000002</v>
      </c>
      <c r="AC11" s="22">
        <f t="shared" si="1"/>
        <v>0.45389450000000053</v>
      </c>
      <c r="AD11" s="22">
        <f t="shared" si="1"/>
        <v>0.44949319999999915</v>
      </c>
      <c r="AE11" s="22">
        <f t="shared" si="1"/>
        <v>0.44509189999999954</v>
      </c>
      <c r="AF11" s="22">
        <f t="shared" si="1"/>
        <v>0.44069059999999993</v>
      </c>
      <c r="AG11" s="22">
        <f t="shared" si="1"/>
        <v>0.43628930000000032</v>
      </c>
      <c r="AH11" s="22">
        <f t="shared" si="1"/>
        <v>0.43188799999999894</v>
      </c>
      <c r="AI11" s="22">
        <f t="shared" si="1"/>
        <v>0.42748669999999933</v>
      </c>
      <c r="AJ11" s="22">
        <f t="shared" si="1"/>
        <v>0.42308539999999972</v>
      </c>
      <c r="AK11" s="22">
        <f t="shared" si="1"/>
        <v>0.41868410000000011</v>
      </c>
      <c r="AL11" s="22">
        <f t="shared" si="1"/>
        <v>0.41428280000000051</v>
      </c>
    </row>
    <row r="12" spans="1:38" s="10" customFormat="1" ht="15" customHeight="1" x14ac:dyDescent="0.25">
      <c r="A12" s="14" t="s">
        <v>22</v>
      </c>
      <c r="B12" s="15">
        <v>140.864441</v>
      </c>
      <c r="C12" s="15">
        <v>139.60534699999999</v>
      </c>
      <c r="D12" s="15">
        <v>147.49165300000001</v>
      </c>
      <c r="E12" s="15">
        <v>147.511169</v>
      </c>
      <c r="F12" s="15">
        <v>153.81530799999999</v>
      </c>
      <c r="G12" s="15">
        <v>160.23931899999999</v>
      </c>
      <c r="H12" s="15">
        <v>165.53175400000001</v>
      </c>
      <c r="I12" s="15">
        <v>169.08154300000001</v>
      </c>
      <c r="J12" s="15">
        <v>169.95292699999999</v>
      </c>
      <c r="K12" s="15">
        <v>170.41807600000001</v>
      </c>
      <c r="L12" s="15">
        <v>171.32380699999999</v>
      </c>
      <c r="M12" s="15">
        <v>171.739868</v>
      </c>
      <c r="N12" s="15">
        <v>170.95863299999999</v>
      </c>
      <c r="O12" s="15">
        <v>169.48730499999999</v>
      </c>
      <c r="P12" s="15">
        <v>167.812668</v>
      </c>
      <c r="Q12" s="15">
        <v>166.75628699999999</v>
      </c>
      <c r="R12" s="15">
        <v>166.75683599999999</v>
      </c>
      <c r="S12" s="15">
        <v>166.782883</v>
      </c>
      <c r="T12" s="15">
        <v>165.92120399999999</v>
      </c>
      <c r="U12" s="15">
        <v>167.41705300000001</v>
      </c>
      <c r="V12" s="15">
        <v>170.166687</v>
      </c>
      <c r="W12" s="15">
        <v>173.19993600000001</v>
      </c>
      <c r="X12" s="15">
        <v>175.81231700000001</v>
      </c>
      <c r="Y12" s="15">
        <v>178.56036399999999</v>
      </c>
      <c r="Z12" s="15">
        <v>181.31793200000001</v>
      </c>
      <c r="AA12" s="15">
        <v>184.20249899999999</v>
      </c>
      <c r="AB12" s="15">
        <v>188.02514600000001</v>
      </c>
      <c r="AC12" s="22">
        <f t="shared" si="1"/>
        <v>190.60398950000035</v>
      </c>
      <c r="AD12" s="22">
        <f t="shared" si="1"/>
        <v>193.61076880000019</v>
      </c>
      <c r="AE12" s="22">
        <f t="shared" si="1"/>
        <v>196.61754810000002</v>
      </c>
      <c r="AF12" s="22">
        <f t="shared" si="1"/>
        <v>199.62432739999986</v>
      </c>
      <c r="AG12" s="22">
        <f t="shared" si="1"/>
        <v>202.63110669999969</v>
      </c>
      <c r="AH12" s="22">
        <f t="shared" si="1"/>
        <v>205.63788600000044</v>
      </c>
      <c r="AI12" s="22">
        <f t="shared" si="1"/>
        <v>208.64466530000027</v>
      </c>
      <c r="AJ12" s="22">
        <f t="shared" si="1"/>
        <v>211.6514446000001</v>
      </c>
      <c r="AK12" s="22">
        <f t="shared" si="1"/>
        <v>214.65822389999994</v>
      </c>
      <c r="AL12" s="22">
        <f t="shared" si="1"/>
        <v>217.66500319999977</v>
      </c>
    </row>
    <row r="13" spans="1:38" s="10" customFormat="1" ht="15" customHeight="1" x14ac:dyDescent="0.25">
      <c r="A13" s="14" t="s">
        <v>23</v>
      </c>
      <c r="B13" s="15">
        <v>92.899353000000005</v>
      </c>
      <c r="C13" s="15">
        <v>94.703529000000003</v>
      </c>
      <c r="D13" s="15">
        <v>94.427543999999997</v>
      </c>
      <c r="E13" s="15">
        <v>98.862885000000006</v>
      </c>
      <c r="F13" s="15">
        <v>107.82746899999999</v>
      </c>
      <c r="G13" s="15">
        <v>118.193924</v>
      </c>
      <c r="H13" s="15">
        <v>124.560379</v>
      </c>
      <c r="I13" s="15">
        <v>127.752251</v>
      </c>
      <c r="J13" s="15">
        <v>128.47485399999999</v>
      </c>
      <c r="K13" s="15">
        <v>130.08737199999999</v>
      </c>
      <c r="L13" s="15">
        <v>131.79884300000001</v>
      </c>
      <c r="M13" s="15">
        <v>133.027252</v>
      </c>
      <c r="N13" s="15">
        <v>133.053436</v>
      </c>
      <c r="O13" s="15">
        <v>133.01341199999999</v>
      </c>
      <c r="P13" s="15">
        <v>133.10723899999999</v>
      </c>
      <c r="Q13" s="15">
        <v>133.97730999999999</v>
      </c>
      <c r="R13" s="15">
        <v>135.45755</v>
      </c>
      <c r="S13" s="15">
        <v>137.10907</v>
      </c>
      <c r="T13" s="15">
        <v>137.67860400000001</v>
      </c>
      <c r="U13" s="15">
        <v>140.19250500000001</v>
      </c>
      <c r="V13" s="15">
        <v>143.38838200000001</v>
      </c>
      <c r="W13" s="15">
        <v>146.64946</v>
      </c>
      <c r="X13" s="15">
        <v>149.482101</v>
      </c>
      <c r="Y13" s="15">
        <v>152.52354399999999</v>
      </c>
      <c r="Z13" s="15">
        <v>155.837875</v>
      </c>
      <c r="AA13" s="15">
        <v>158.98466500000001</v>
      </c>
      <c r="AB13" s="15">
        <v>162.79132100000001</v>
      </c>
      <c r="AC13" s="22">
        <f t="shared" si="1"/>
        <v>165.84776950000014</v>
      </c>
      <c r="AD13" s="22">
        <f t="shared" si="1"/>
        <v>169.15572560000055</v>
      </c>
      <c r="AE13" s="22">
        <f t="shared" si="1"/>
        <v>172.46368170000005</v>
      </c>
      <c r="AF13" s="22">
        <f t="shared" si="1"/>
        <v>175.77163780000046</v>
      </c>
      <c r="AG13" s="22">
        <f t="shared" si="1"/>
        <v>179.07959389999996</v>
      </c>
      <c r="AH13" s="22">
        <f t="shared" si="1"/>
        <v>182.38755000000037</v>
      </c>
      <c r="AI13" s="22">
        <f t="shared" si="1"/>
        <v>185.69550609999988</v>
      </c>
      <c r="AJ13" s="22">
        <f t="shared" si="1"/>
        <v>189.00346220000029</v>
      </c>
      <c r="AK13" s="22">
        <f t="shared" si="1"/>
        <v>192.3114183000007</v>
      </c>
      <c r="AL13" s="22">
        <f t="shared" si="1"/>
        <v>195.6193744000002</v>
      </c>
    </row>
    <row r="14" spans="1:38" s="10" customFormat="1" ht="15" customHeight="1" x14ac:dyDescent="0.25">
      <c r="A14" s="14" t="s">
        <v>24</v>
      </c>
      <c r="B14" s="15">
        <v>46.942036000000002</v>
      </c>
      <c r="C14" s="15">
        <v>45.666527000000002</v>
      </c>
      <c r="D14" s="15">
        <v>46.190528999999998</v>
      </c>
      <c r="E14" s="15">
        <v>47.561034999999997</v>
      </c>
      <c r="F14" s="15">
        <v>51.340214000000003</v>
      </c>
      <c r="G14" s="15">
        <v>55.458526999999997</v>
      </c>
      <c r="H14" s="15">
        <v>57.782100999999997</v>
      </c>
      <c r="I14" s="15">
        <v>58.955235000000002</v>
      </c>
      <c r="J14" s="15">
        <v>59.165351999999999</v>
      </c>
      <c r="K14" s="15">
        <v>59.625374000000001</v>
      </c>
      <c r="L14" s="15">
        <v>59.98912</v>
      </c>
      <c r="M14" s="15">
        <v>60.186675999999999</v>
      </c>
      <c r="N14" s="15">
        <v>59.987411000000002</v>
      </c>
      <c r="O14" s="15">
        <v>59.747543</v>
      </c>
      <c r="P14" s="15">
        <v>59.321570999999999</v>
      </c>
      <c r="Q14" s="15">
        <v>59.124397000000002</v>
      </c>
      <c r="R14" s="15">
        <v>59.135849</v>
      </c>
      <c r="S14" s="15">
        <v>59.192473999999997</v>
      </c>
      <c r="T14" s="15">
        <v>59.191032</v>
      </c>
      <c r="U14" s="15">
        <v>59.829436999999999</v>
      </c>
      <c r="V14" s="15">
        <v>60.713371000000002</v>
      </c>
      <c r="W14" s="15">
        <v>61.619171000000001</v>
      </c>
      <c r="X14" s="15">
        <v>62.368195</v>
      </c>
      <c r="Y14" s="15">
        <v>63.254395000000002</v>
      </c>
      <c r="Z14" s="15">
        <v>64.335159000000004</v>
      </c>
      <c r="AA14" s="15">
        <v>65.454909999999998</v>
      </c>
      <c r="AB14" s="15">
        <v>66.950660999999997</v>
      </c>
      <c r="AC14" s="22">
        <f t="shared" si="1"/>
        <v>67.882298099999844</v>
      </c>
      <c r="AD14" s="22">
        <f t="shared" si="1"/>
        <v>69.01884280000013</v>
      </c>
      <c r="AE14" s="22">
        <f t="shared" si="1"/>
        <v>70.155387499999961</v>
      </c>
      <c r="AF14" s="22">
        <f t="shared" si="1"/>
        <v>71.291932200000247</v>
      </c>
      <c r="AG14" s="22">
        <f t="shared" si="1"/>
        <v>72.428476900000078</v>
      </c>
      <c r="AH14" s="22">
        <f t="shared" si="1"/>
        <v>73.565021599999909</v>
      </c>
      <c r="AI14" s="22">
        <f t="shared" si="1"/>
        <v>74.701566300000195</v>
      </c>
      <c r="AJ14" s="22">
        <f t="shared" si="1"/>
        <v>75.838111000000026</v>
      </c>
      <c r="AK14" s="22">
        <f t="shared" si="1"/>
        <v>76.974655699999857</v>
      </c>
      <c r="AL14" s="22">
        <f t="shared" si="1"/>
        <v>78.111200400000143</v>
      </c>
    </row>
    <row r="15" spans="1:38" s="10" customFormat="1" ht="15" customHeight="1" x14ac:dyDescent="0.25">
      <c r="A15" s="16" t="s">
        <v>1</v>
      </c>
      <c r="B15" s="17">
        <v>329.72393799999998</v>
      </c>
      <c r="C15" s="17">
        <v>331.99874899999998</v>
      </c>
      <c r="D15" s="17">
        <v>337.26113900000001</v>
      </c>
      <c r="E15" s="17">
        <v>352.75939899999997</v>
      </c>
      <c r="F15" s="17">
        <v>385.14349399999998</v>
      </c>
      <c r="G15" s="17">
        <v>415.55841099999998</v>
      </c>
      <c r="H15" s="17">
        <v>435.859802</v>
      </c>
      <c r="I15" s="17">
        <v>448.30072000000001</v>
      </c>
      <c r="J15" s="17">
        <v>453.04769900000002</v>
      </c>
      <c r="K15" s="17">
        <v>459.48345899999998</v>
      </c>
      <c r="L15" s="17">
        <v>466.19317599999999</v>
      </c>
      <c r="M15" s="17">
        <v>471.74395800000002</v>
      </c>
      <c r="N15" s="17">
        <v>473.899811</v>
      </c>
      <c r="O15" s="17">
        <v>475.48535199999998</v>
      </c>
      <c r="P15" s="17">
        <v>476.19164999999998</v>
      </c>
      <c r="Q15" s="17">
        <v>479.213257</v>
      </c>
      <c r="R15" s="17">
        <v>484.78634599999998</v>
      </c>
      <c r="S15" s="17">
        <v>490.73468000000003</v>
      </c>
      <c r="T15" s="17">
        <v>493.79016100000001</v>
      </c>
      <c r="U15" s="17">
        <v>501.52410900000001</v>
      </c>
      <c r="V15" s="17">
        <v>511.98400900000001</v>
      </c>
      <c r="W15" s="17">
        <v>522.84954800000003</v>
      </c>
      <c r="X15" s="17">
        <v>532.21368399999994</v>
      </c>
      <c r="Y15" s="17">
        <v>542.26330600000006</v>
      </c>
      <c r="Z15" s="17">
        <v>552.95202600000005</v>
      </c>
      <c r="AA15" s="17">
        <v>563.37976100000003</v>
      </c>
      <c r="AB15" s="17">
        <v>576.35485800000004</v>
      </c>
      <c r="AC15" s="22">
        <f t="shared" si="1"/>
        <v>586.25236790000054</v>
      </c>
      <c r="AD15" s="22">
        <f t="shared" si="1"/>
        <v>597.1922482000009</v>
      </c>
      <c r="AE15" s="22">
        <f t="shared" si="1"/>
        <v>608.13212849999763</v>
      </c>
      <c r="AF15" s="22">
        <f t="shared" si="1"/>
        <v>619.072008799998</v>
      </c>
      <c r="AG15" s="22">
        <f t="shared" si="1"/>
        <v>630.01188909999837</v>
      </c>
      <c r="AH15" s="22">
        <f t="shared" si="1"/>
        <v>640.95176939999874</v>
      </c>
      <c r="AI15" s="22">
        <f t="shared" si="1"/>
        <v>651.89164969999911</v>
      </c>
      <c r="AJ15" s="22">
        <f t="shared" si="1"/>
        <v>662.83152999999947</v>
      </c>
      <c r="AK15" s="22">
        <f t="shared" si="1"/>
        <v>673.77141029999984</v>
      </c>
      <c r="AL15" s="22">
        <f t="shared" si="1"/>
        <v>684.71129060000021</v>
      </c>
    </row>
    <row r="16" spans="1:38" s="9" customFormat="1" x14ac:dyDescent="0.25">
      <c r="A16" s="3" t="s">
        <v>109</v>
      </c>
    </row>
    <row r="17" spans="1:38" s="10" customFormat="1" ht="15" customHeight="1" x14ac:dyDescent="0.25">
      <c r="A17" s="14" t="s">
        <v>15</v>
      </c>
      <c r="B17" s="15">
        <v>2.597</v>
      </c>
      <c r="C17" s="15">
        <v>2.597</v>
      </c>
      <c r="D17" s="15">
        <v>2.597</v>
      </c>
      <c r="E17" s="15">
        <v>2.597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22">
        <f>TREND($X17:$AB17,$X$1:$AB$1,AC$1)</f>
        <v>0</v>
      </c>
      <c r="AD17" s="22">
        <f t="shared" ref="AD17:AL17" si="2">TREND($X17:$AB17,$X$1:$AB$1,AD$1)</f>
        <v>0</v>
      </c>
      <c r="AE17" s="22">
        <f t="shared" si="2"/>
        <v>0</v>
      </c>
      <c r="AF17" s="22">
        <f t="shared" si="2"/>
        <v>0</v>
      </c>
      <c r="AG17" s="22">
        <f t="shared" si="2"/>
        <v>0</v>
      </c>
      <c r="AH17" s="22">
        <f t="shared" si="2"/>
        <v>0</v>
      </c>
      <c r="AI17" s="22">
        <f t="shared" si="2"/>
        <v>0</v>
      </c>
      <c r="AJ17" s="22">
        <f t="shared" si="2"/>
        <v>0</v>
      </c>
      <c r="AK17" s="22">
        <f t="shared" si="2"/>
        <v>0</v>
      </c>
      <c r="AL17" s="22">
        <f t="shared" si="2"/>
        <v>0</v>
      </c>
    </row>
    <row r="18" spans="1:38" s="10" customFormat="1" ht="15" customHeight="1" x14ac:dyDescent="0.25">
      <c r="A18" s="14" t="s">
        <v>14</v>
      </c>
      <c r="B18" s="15">
        <v>1.7989999999999999</v>
      </c>
      <c r="C18" s="15">
        <v>1.7989999999999999</v>
      </c>
      <c r="D18" s="15">
        <v>1.7989999999999999</v>
      </c>
      <c r="E18" s="15">
        <v>1.7989999999999999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22">
        <f t="shared" ref="AC18:AL31" si="3">TREND($X18:$AB18,$X$1:$AB$1,AC$1)</f>
        <v>0</v>
      </c>
      <c r="AD18" s="22">
        <f t="shared" si="3"/>
        <v>0</v>
      </c>
      <c r="AE18" s="22">
        <f t="shared" si="3"/>
        <v>0</v>
      </c>
      <c r="AF18" s="22">
        <f t="shared" si="3"/>
        <v>0</v>
      </c>
      <c r="AG18" s="22">
        <f t="shared" si="3"/>
        <v>0</v>
      </c>
      <c r="AH18" s="22">
        <f t="shared" si="3"/>
        <v>0</v>
      </c>
      <c r="AI18" s="22">
        <f t="shared" si="3"/>
        <v>0</v>
      </c>
      <c r="AJ18" s="22">
        <f t="shared" si="3"/>
        <v>0</v>
      </c>
      <c r="AK18" s="22">
        <f t="shared" si="3"/>
        <v>0</v>
      </c>
      <c r="AL18" s="22">
        <f t="shared" si="3"/>
        <v>0</v>
      </c>
    </row>
    <row r="19" spans="1:38" s="10" customFormat="1" ht="15" customHeight="1" x14ac:dyDescent="0.25">
      <c r="A19" s="14" t="s">
        <v>16</v>
      </c>
      <c r="B19" s="15">
        <v>8.3049999999999997</v>
      </c>
      <c r="C19" s="15">
        <v>8.3049999999999997</v>
      </c>
      <c r="D19" s="15">
        <v>8.3049999999999997</v>
      </c>
      <c r="E19" s="15">
        <v>8.3049999999999997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22">
        <f t="shared" si="3"/>
        <v>0</v>
      </c>
      <c r="AD19" s="22">
        <f t="shared" si="3"/>
        <v>0</v>
      </c>
      <c r="AE19" s="22">
        <f t="shared" si="3"/>
        <v>0</v>
      </c>
      <c r="AF19" s="22">
        <f t="shared" si="3"/>
        <v>0</v>
      </c>
      <c r="AG19" s="22">
        <f t="shared" si="3"/>
        <v>0</v>
      </c>
      <c r="AH19" s="22">
        <f t="shared" si="3"/>
        <v>0</v>
      </c>
      <c r="AI19" s="22">
        <f t="shared" si="3"/>
        <v>0</v>
      </c>
      <c r="AJ19" s="22">
        <f t="shared" si="3"/>
        <v>0</v>
      </c>
      <c r="AK19" s="22">
        <f t="shared" si="3"/>
        <v>0</v>
      </c>
      <c r="AL19" s="22">
        <f t="shared" si="3"/>
        <v>0</v>
      </c>
    </row>
    <row r="20" spans="1:38" s="10" customFormat="1" ht="15" customHeight="1" x14ac:dyDescent="0.25">
      <c r="A20" s="14" t="s">
        <v>17</v>
      </c>
      <c r="B20" s="15">
        <v>533.71801800000003</v>
      </c>
      <c r="C20" s="15">
        <v>504.24401899999998</v>
      </c>
      <c r="D20" s="15">
        <v>474.76995799999997</v>
      </c>
      <c r="E20" s="15">
        <v>445.29501299999998</v>
      </c>
      <c r="F20" s="15">
        <v>344.84478799999999</v>
      </c>
      <c r="G20" s="15">
        <v>352.85513300000002</v>
      </c>
      <c r="H20" s="15">
        <v>357.36700400000001</v>
      </c>
      <c r="I20" s="15">
        <v>361.06399499999998</v>
      </c>
      <c r="J20" s="15">
        <v>356.67773399999999</v>
      </c>
      <c r="K20" s="15">
        <v>358.22818000000001</v>
      </c>
      <c r="L20" s="15">
        <v>362.10458399999999</v>
      </c>
      <c r="M20" s="15">
        <v>362.19662499999998</v>
      </c>
      <c r="N20" s="15">
        <v>361.84262100000001</v>
      </c>
      <c r="O20" s="15">
        <v>359.34481799999998</v>
      </c>
      <c r="P20" s="15">
        <v>357.358002</v>
      </c>
      <c r="Q20" s="15">
        <v>352.84130900000002</v>
      </c>
      <c r="R20" s="15">
        <v>350.26260400000001</v>
      </c>
      <c r="S20" s="15">
        <v>353.24844400000001</v>
      </c>
      <c r="T20" s="15">
        <v>354.59017899999998</v>
      </c>
      <c r="U20" s="15">
        <v>350.49206500000003</v>
      </c>
      <c r="V20" s="15">
        <v>350.26016199999998</v>
      </c>
      <c r="W20" s="15">
        <v>349.56741299999999</v>
      </c>
      <c r="X20" s="15">
        <v>348.88781699999998</v>
      </c>
      <c r="Y20" s="15">
        <v>348.48706099999998</v>
      </c>
      <c r="Z20" s="15">
        <v>350.88128699999999</v>
      </c>
      <c r="AA20" s="15">
        <v>355.15948500000002</v>
      </c>
      <c r="AB20" s="15">
        <v>359.444366</v>
      </c>
      <c r="AC20" s="22">
        <f t="shared" si="3"/>
        <v>360.90765980000015</v>
      </c>
      <c r="AD20" s="22">
        <f t="shared" si="3"/>
        <v>363.68621199999961</v>
      </c>
      <c r="AE20" s="22">
        <f t="shared" si="3"/>
        <v>366.46476419999999</v>
      </c>
      <c r="AF20" s="22">
        <f t="shared" si="3"/>
        <v>369.24331640000037</v>
      </c>
      <c r="AG20" s="22">
        <f t="shared" si="3"/>
        <v>372.02186859999983</v>
      </c>
      <c r="AH20" s="22">
        <f t="shared" si="3"/>
        <v>374.80042080000021</v>
      </c>
      <c r="AI20" s="22">
        <f t="shared" si="3"/>
        <v>377.57897299999968</v>
      </c>
      <c r="AJ20" s="22">
        <f t="shared" si="3"/>
        <v>380.35752520000005</v>
      </c>
      <c r="AK20" s="22">
        <f t="shared" si="3"/>
        <v>383.13607740000043</v>
      </c>
      <c r="AL20" s="22">
        <f t="shared" si="3"/>
        <v>385.9146295999999</v>
      </c>
    </row>
    <row r="21" spans="1:38" s="10" customFormat="1" ht="15" customHeight="1" x14ac:dyDescent="0.25">
      <c r="A21" s="14" t="s">
        <v>25</v>
      </c>
      <c r="B21" s="15">
        <v>1445.526001</v>
      </c>
      <c r="C21" s="15">
        <v>1475</v>
      </c>
      <c r="D21" s="15">
        <v>1504.474121</v>
      </c>
      <c r="E21" s="15">
        <v>1533.948975</v>
      </c>
      <c r="F21" s="15">
        <v>1688.5501710000001</v>
      </c>
      <c r="G21" s="15">
        <v>1698.805908</v>
      </c>
      <c r="H21" s="15">
        <v>1697.9746090000001</v>
      </c>
      <c r="I21" s="15">
        <v>1693.4594729999999</v>
      </c>
      <c r="J21" s="15">
        <v>1683.7561040000001</v>
      </c>
      <c r="K21" s="15">
        <v>1683.084106</v>
      </c>
      <c r="L21" s="15">
        <v>1685.3920900000001</v>
      </c>
      <c r="M21" s="15">
        <v>1681.6062010000001</v>
      </c>
      <c r="N21" s="15">
        <v>1676.3682859999999</v>
      </c>
      <c r="O21" s="15">
        <v>1675.910034</v>
      </c>
      <c r="P21" s="15">
        <v>1665.4636230000001</v>
      </c>
      <c r="Q21" s="15">
        <v>1664.2901609999999</v>
      </c>
      <c r="R21" s="15">
        <v>1666.7388920000001</v>
      </c>
      <c r="S21" s="15">
        <v>1673.6096190000001</v>
      </c>
      <c r="T21" s="15">
        <v>1674.637207</v>
      </c>
      <c r="U21" s="15">
        <v>1671.258057</v>
      </c>
      <c r="V21" s="15">
        <v>1668.8782960000001</v>
      </c>
      <c r="W21" s="15">
        <v>1668.404053</v>
      </c>
      <c r="X21" s="15">
        <v>1664.104736</v>
      </c>
      <c r="Y21" s="15">
        <v>1668.2769780000001</v>
      </c>
      <c r="Z21" s="15">
        <v>1671.2485349999999</v>
      </c>
      <c r="AA21" s="15">
        <v>1685.591064</v>
      </c>
      <c r="AB21" s="15">
        <v>1692.072876</v>
      </c>
      <c r="AC21" s="22">
        <f t="shared" si="3"/>
        <v>1698.2339475999997</v>
      </c>
      <c r="AD21" s="22">
        <f t="shared" si="3"/>
        <v>1705.5589842000009</v>
      </c>
      <c r="AE21" s="22">
        <f t="shared" si="3"/>
        <v>1712.8840208000001</v>
      </c>
      <c r="AF21" s="22">
        <f t="shared" si="3"/>
        <v>1720.2090573999994</v>
      </c>
      <c r="AG21" s="22">
        <f t="shared" si="3"/>
        <v>1727.5340940000006</v>
      </c>
      <c r="AH21" s="22">
        <f t="shared" si="3"/>
        <v>1734.8591305999998</v>
      </c>
      <c r="AI21" s="22">
        <f t="shared" si="3"/>
        <v>1742.184167200001</v>
      </c>
      <c r="AJ21" s="22">
        <f t="shared" si="3"/>
        <v>1749.5092038000003</v>
      </c>
      <c r="AK21" s="22">
        <f t="shared" si="3"/>
        <v>1756.8342403999995</v>
      </c>
      <c r="AL21" s="22">
        <f t="shared" si="3"/>
        <v>1764.1592770000007</v>
      </c>
    </row>
    <row r="22" spans="1:38" s="10" customFormat="1" ht="15" customHeight="1" x14ac:dyDescent="0.25">
      <c r="A22" s="14" t="s">
        <v>18</v>
      </c>
      <c r="B22" s="15">
        <v>6.681</v>
      </c>
      <c r="C22" s="15">
        <v>6.681</v>
      </c>
      <c r="D22" s="15">
        <v>6.681</v>
      </c>
      <c r="E22" s="15">
        <v>6.681</v>
      </c>
      <c r="F22" s="15">
        <v>1.2718999999999999E-2</v>
      </c>
      <c r="G22" s="15">
        <v>0</v>
      </c>
      <c r="H22" s="15">
        <v>3.7284999999999999E-2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1.803334</v>
      </c>
      <c r="W22" s="15">
        <v>1.978974</v>
      </c>
      <c r="X22" s="15">
        <v>3.8039399999999999</v>
      </c>
      <c r="Y22" s="15">
        <v>4.411003</v>
      </c>
      <c r="Z22" s="15">
        <v>6.4822309999999996</v>
      </c>
      <c r="AA22" s="15">
        <v>6.7111599999999996</v>
      </c>
      <c r="AB22" s="15">
        <v>10.673099000000001</v>
      </c>
      <c r="AC22" s="22">
        <f t="shared" si="3"/>
        <v>11.227829099999781</v>
      </c>
      <c r="AD22" s="22">
        <f t="shared" si="3"/>
        <v>12.83167659999981</v>
      </c>
      <c r="AE22" s="22">
        <f t="shared" si="3"/>
        <v>14.435524099999839</v>
      </c>
      <c r="AF22" s="22">
        <f t="shared" si="3"/>
        <v>16.039371599999868</v>
      </c>
      <c r="AG22" s="22">
        <f t="shared" si="3"/>
        <v>17.643219099999897</v>
      </c>
      <c r="AH22" s="22">
        <f t="shared" si="3"/>
        <v>19.247066599999926</v>
      </c>
      <c r="AI22" s="22">
        <f t="shared" si="3"/>
        <v>20.850914099999954</v>
      </c>
      <c r="AJ22" s="22">
        <f t="shared" si="3"/>
        <v>22.454761599999983</v>
      </c>
      <c r="AK22" s="22">
        <f t="shared" si="3"/>
        <v>24.058609100000012</v>
      </c>
      <c r="AL22" s="22">
        <f t="shared" si="3"/>
        <v>25.662456600000041</v>
      </c>
    </row>
    <row r="23" spans="1:38" s="10" customFormat="1" ht="15" customHeight="1" x14ac:dyDescent="0.25">
      <c r="A23" s="14" t="s">
        <v>107</v>
      </c>
      <c r="B23" s="15">
        <v>1998.6260990000001</v>
      </c>
      <c r="C23" s="15">
        <v>1998.6260990000001</v>
      </c>
      <c r="D23" s="15">
        <v>1998.6260990000001</v>
      </c>
      <c r="E23" s="15">
        <v>1998.6259769999999</v>
      </c>
      <c r="F23" s="15">
        <v>2033.4077150000001</v>
      </c>
      <c r="G23" s="15">
        <v>2051.6611330000001</v>
      </c>
      <c r="H23" s="15">
        <v>2055.3789059999999</v>
      </c>
      <c r="I23" s="15">
        <v>2054.5234380000002</v>
      </c>
      <c r="J23" s="15">
        <v>2040.4338379999999</v>
      </c>
      <c r="K23" s="15">
        <v>2041.3122559999999</v>
      </c>
      <c r="L23" s="15">
        <v>2047.4967039999999</v>
      </c>
      <c r="M23" s="15">
        <v>2043.802856</v>
      </c>
      <c r="N23" s="15">
        <v>2038.2109379999999</v>
      </c>
      <c r="O23" s="15">
        <v>2035.2548830000001</v>
      </c>
      <c r="P23" s="15">
        <v>2022.821655</v>
      </c>
      <c r="Q23" s="15">
        <v>2017.13147</v>
      </c>
      <c r="R23" s="15">
        <v>2017.0014650000001</v>
      </c>
      <c r="S23" s="15">
        <v>2026.8580320000001</v>
      </c>
      <c r="T23" s="15">
        <v>2029.2274170000001</v>
      </c>
      <c r="U23" s="15">
        <v>2021.7501219999999</v>
      </c>
      <c r="V23" s="15">
        <v>2020.9417719999999</v>
      </c>
      <c r="W23" s="15">
        <v>2019.950439</v>
      </c>
      <c r="X23" s="15">
        <v>2016.796509</v>
      </c>
      <c r="Y23" s="15">
        <v>2021.1750489999999</v>
      </c>
      <c r="Z23" s="15">
        <v>2028.612061</v>
      </c>
      <c r="AA23" s="15">
        <v>2047.4616699999999</v>
      </c>
      <c r="AB23" s="15">
        <v>2062.1904300000001</v>
      </c>
      <c r="AC23" s="22">
        <f t="shared" si="3"/>
        <v>2070.3694826999999</v>
      </c>
      <c r="AD23" s="22">
        <f t="shared" si="3"/>
        <v>2082.0769289999989</v>
      </c>
      <c r="AE23" s="22">
        <f t="shared" si="3"/>
        <v>2093.7843753000016</v>
      </c>
      <c r="AF23" s="22">
        <f t="shared" si="3"/>
        <v>2105.4918216000005</v>
      </c>
      <c r="AG23" s="22">
        <f t="shared" si="3"/>
        <v>2117.1992678999995</v>
      </c>
      <c r="AH23" s="22">
        <f t="shared" si="3"/>
        <v>2128.9067141999985</v>
      </c>
      <c r="AI23" s="22">
        <f t="shared" si="3"/>
        <v>2140.6141605000012</v>
      </c>
      <c r="AJ23" s="22">
        <f t="shared" si="3"/>
        <v>2152.3216068000002</v>
      </c>
      <c r="AK23" s="22">
        <f t="shared" si="3"/>
        <v>2164.0290530999991</v>
      </c>
      <c r="AL23" s="22">
        <f t="shared" si="3"/>
        <v>2175.7364994000018</v>
      </c>
    </row>
    <row r="24" spans="1:38" s="10" customFormat="1" ht="15" customHeight="1" x14ac:dyDescent="0.25">
      <c r="A24" s="14" t="s">
        <v>19</v>
      </c>
      <c r="B24" s="15">
        <v>1475.6999510000001</v>
      </c>
      <c r="C24" s="15">
        <v>1463.560669</v>
      </c>
      <c r="D24" s="15">
        <v>1407.7010499999999</v>
      </c>
      <c r="E24" s="15">
        <v>1453.7210689999999</v>
      </c>
      <c r="F24" s="15">
        <v>1412.4448239999999</v>
      </c>
      <c r="G24" s="15">
        <v>1413.9213870000001</v>
      </c>
      <c r="H24" s="15">
        <v>1394.1671140000001</v>
      </c>
      <c r="I24" s="15">
        <v>1377.8469239999999</v>
      </c>
      <c r="J24" s="15">
        <v>1370.7779539999999</v>
      </c>
      <c r="K24" s="15">
        <v>1358.5357670000001</v>
      </c>
      <c r="L24" s="15">
        <v>1346.752563</v>
      </c>
      <c r="M24" s="15">
        <v>1333.9282229999999</v>
      </c>
      <c r="N24" s="15">
        <v>1335.997192</v>
      </c>
      <c r="O24" s="15">
        <v>1327.6523440000001</v>
      </c>
      <c r="P24" s="15">
        <v>1333.737427</v>
      </c>
      <c r="Q24" s="15">
        <v>1342.9083250000001</v>
      </c>
      <c r="R24" s="15">
        <v>1345.19165</v>
      </c>
      <c r="S24" s="15">
        <v>1342.7430420000001</v>
      </c>
      <c r="T24" s="15">
        <v>1343.409302</v>
      </c>
      <c r="U24" s="15">
        <v>1354.2873540000001</v>
      </c>
      <c r="V24" s="15">
        <v>1363.764404</v>
      </c>
      <c r="W24" s="15">
        <v>1385.855225</v>
      </c>
      <c r="X24" s="15">
        <v>1403.4589840000001</v>
      </c>
      <c r="Y24" s="15">
        <v>1418.4343260000001</v>
      </c>
      <c r="Z24" s="15">
        <v>1435.2174070000001</v>
      </c>
      <c r="AA24" s="15">
        <v>1439.1994629999999</v>
      </c>
      <c r="AB24" s="15">
        <v>1438.910889</v>
      </c>
      <c r="AC24" s="22">
        <f t="shared" si="3"/>
        <v>1454.5448978999993</v>
      </c>
      <c r="AD24" s="22">
        <f t="shared" si="3"/>
        <v>1463.7117925999992</v>
      </c>
      <c r="AE24" s="22">
        <f t="shared" si="3"/>
        <v>1472.878687299999</v>
      </c>
      <c r="AF24" s="22">
        <f t="shared" si="3"/>
        <v>1482.0455819999988</v>
      </c>
      <c r="AG24" s="22">
        <f t="shared" si="3"/>
        <v>1491.2124766999987</v>
      </c>
      <c r="AH24" s="22">
        <f t="shared" si="3"/>
        <v>1500.3793713999985</v>
      </c>
      <c r="AI24" s="22">
        <f t="shared" si="3"/>
        <v>1509.5462660999983</v>
      </c>
      <c r="AJ24" s="22">
        <f t="shared" si="3"/>
        <v>1518.7131607999981</v>
      </c>
      <c r="AK24" s="22">
        <f t="shared" si="3"/>
        <v>1527.880055499998</v>
      </c>
      <c r="AL24" s="22">
        <f t="shared" si="3"/>
        <v>1537.0469501999978</v>
      </c>
    </row>
    <row r="25" spans="1:38" s="10" customFormat="1" ht="15" customHeight="1" x14ac:dyDescent="0.25">
      <c r="A25" s="14" t="s">
        <v>26</v>
      </c>
      <c r="B25" s="15">
        <v>1289.69397</v>
      </c>
      <c r="C25" s="15">
        <v>1245.0469969999999</v>
      </c>
      <c r="D25" s="15">
        <v>1200.4018550000001</v>
      </c>
      <c r="E25" s="15">
        <v>1155.7569579999999</v>
      </c>
      <c r="F25" s="15">
        <v>1109.184448</v>
      </c>
      <c r="G25" s="15">
        <v>1101.336914</v>
      </c>
      <c r="H25" s="15">
        <v>1085.8176269999999</v>
      </c>
      <c r="I25" s="15">
        <v>1072.719482</v>
      </c>
      <c r="J25" s="15">
        <v>1069.0097659999999</v>
      </c>
      <c r="K25" s="15">
        <v>1058.9201660000001</v>
      </c>
      <c r="L25" s="15">
        <v>1048.1489260000001</v>
      </c>
      <c r="M25" s="15">
        <v>1037.709961</v>
      </c>
      <c r="N25" s="15">
        <v>1038.0582280000001</v>
      </c>
      <c r="O25" s="15">
        <v>1030.822754</v>
      </c>
      <c r="P25" s="15">
        <v>1034.6152340000001</v>
      </c>
      <c r="Q25" s="15">
        <v>1038.368164</v>
      </c>
      <c r="R25" s="15">
        <v>1039.1695560000001</v>
      </c>
      <c r="S25" s="15">
        <v>1034.253784</v>
      </c>
      <c r="T25" s="15">
        <v>1034.404297</v>
      </c>
      <c r="U25" s="15">
        <v>1040.9233400000001</v>
      </c>
      <c r="V25" s="15">
        <v>1048.280884</v>
      </c>
      <c r="W25" s="15">
        <v>1063.061279</v>
      </c>
      <c r="X25" s="15">
        <v>1075.4498289999999</v>
      </c>
      <c r="Y25" s="15">
        <v>1083.9925539999999</v>
      </c>
      <c r="Z25" s="15">
        <v>1095.4617920000001</v>
      </c>
      <c r="AA25" s="15">
        <v>1098.269043</v>
      </c>
      <c r="AB25" s="15">
        <v>1097.4594729999999</v>
      </c>
      <c r="AC25" s="22">
        <f t="shared" si="3"/>
        <v>1107.6152712999992</v>
      </c>
      <c r="AD25" s="22">
        <f t="shared" si="3"/>
        <v>1113.4448489999995</v>
      </c>
      <c r="AE25" s="22">
        <f t="shared" si="3"/>
        <v>1119.2744266999998</v>
      </c>
      <c r="AF25" s="22">
        <f t="shared" si="3"/>
        <v>1125.1040044000001</v>
      </c>
      <c r="AG25" s="22">
        <f t="shared" si="3"/>
        <v>1130.9335820999986</v>
      </c>
      <c r="AH25" s="22">
        <f t="shared" si="3"/>
        <v>1136.7631597999989</v>
      </c>
      <c r="AI25" s="22">
        <f t="shared" si="3"/>
        <v>1142.5927374999992</v>
      </c>
      <c r="AJ25" s="22">
        <f t="shared" si="3"/>
        <v>1148.4223151999995</v>
      </c>
      <c r="AK25" s="22">
        <f t="shared" si="3"/>
        <v>1154.2518928999998</v>
      </c>
      <c r="AL25" s="22">
        <f t="shared" si="3"/>
        <v>1160.0814706000001</v>
      </c>
    </row>
    <row r="26" spans="1:38" s="10" customFormat="1" ht="15" customHeight="1" x14ac:dyDescent="0.25">
      <c r="A26" s="14" t="s">
        <v>27</v>
      </c>
      <c r="B26" s="15">
        <v>186.00599700000001</v>
      </c>
      <c r="C26" s="15">
        <v>218.51370199999999</v>
      </c>
      <c r="D26" s="15">
        <v>207.29916399999999</v>
      </c>
      <c r="E26" s="15">
        <v>297.964111</v>
      </c>
      <c r="F26" s="15">
        <v>303.26037600000001</v>
      </c>
      <c r="G26" s="15">
        <v>312.584473</v>
      </c>
      <c r="H26" s="15">
        <v>308.34948700000001</v>
      </c>
      <c r="I26" s="15">
        <v>305.127411</v>
      </c>
      <c r="J26" s="15">
        <v>301.76821899999999</v>
      </c>
      <c r="K26" s="15">
        <v>299.61563100000001</v>
      </c>
      <c r="L26" s="15">
        <v>298.60357699999997</v>
      </c>
      <c r="M26" s="15">
        <v>296.218323</v>
      </c>
      <c r="N26" s="15">
        <v>297.93893400000002</v>
      </c>
      <c r="O26" s="15">
        <v>296.82961999999998</v>
      </c>
      <c r="P26" s="15">
        <v>299.12213100000002</v>
      </c>
      <c r="Q26" s="15">
        <v>304.5401</v>
      </c>
      <c r="R26" s="15">
        <v>306.02212500000002</v>
      </c>
      <c r="S26" s="15">
        <v>308.48922700000003</v>
      </c>
      <c r="T26" s="15">
        <v>309.00503500000002</v>
      </c>
      <c r="U26" s="15">
        <v>313.36395299999998</v>
      </c>
      <c r="V26" s="15">
        <v>315.48349000000002</v>
      </c>
      <c r="W26" s="15">
        <v>322.79400600000002</v>
      </c>
      <c r="X26" s="15">
        <v>328.00912499999998</v>
      </c>
      <c r="Y26" s="15">
        <v>334.44177200000001</v>
      </c>
      <c r="Z26" s="15">
        <v>339.755585</v>
      </c>
      <c r="AA26" s="15">
        <v>340.93048099999999</v>
      </c>
      <c r="AB26" s="15">
        <v>341.45141599999999</v>
      </c>
      <c r="AC26" s="22">
        <f t="shared" si="3"/>
        <v>346.92966310000065</v>
      </c>
      <c r="AD26" s="22">
        <f t="shared" si="3"/>
        <v>350.26699220000046</v>
      </c>
      <c r="AE26" s="22">
        <f t="shared" si="3"/>
        <v>353.60432130000027</v>
      </c>
      <c r="AF26" s="22">
        <f t="shared" si="3"/>
        <v>356.94165040000007</v>
      </c>
      <c r="AG26" s="22">
        <f t="shared" si="3"/>
        <v>360.27897949999988</v>
      </c>
      <c r="AH26" s="22">
        <f t="shared" si="3"/>
        <v>363.61630860000059</v>
      </c>
      <c r="AI26" s="22">
        <f t="shared" si="3"/>
        <v>366.9536377000004</v>
      </c>
      <c r="AJ26" s="22">
        <f t="shared" si="3"/>
        <v>370.29096680000021</v>
      </c>
      <c r="AK26" s="22">
        <f t="shared" si="3"/>
        <v>373.62829590000001</v>
      </c>
      <c r="AL26" s="22">
        <f t="shared" si="3"/>
        <v>376.96562499999982</v>
      </c>
    </row>
    <row r="27" spans="1:38" s="10" customFormat="1" ht="15" customHeight="1" x14ac:dyDescent="0.25">
      <c r="A27" s="14" t="s">
        <v>28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22">
        <f t="shared" si="3"/>
        <v>0</v>
      </c>
      <c r="AD27" s="22">
        <f t="shared" si="3"/>
        <v>0</v>
      </c>
      <c r="AE27" s="22">
        <f t="shared" si="3"/>
        <v>0</v>
      </c>
      <c r="AF27" s="22">
        <f t="shared" si="3"/>
        <v>0</v>
      </c>
      <c r="AG27" s="22">
        <f t="shared" si="3"/>
        <v>0</v>
      </c>
      <c r="AH27" s="22">
        <f t="shared" si="3"/>
        <v>0</v>
      </c>
      <c r="AI27" s="22">
        <f t="shared" si="3"/>
        <v>0</v>
      </c>
      <c r="AJ27" s="22">
        <f t="shared" si="3"/>
        <v>0</v>
      </c>
      <c r="AK27" s="22">
        <f t="shared" si="3"/>
        <v>0</v>
      </c>
      <c r="AL27" s="22">
        <f t="shared" si="3"/>
        <v>0</v>
      </c>
    </row>
    <row r="28" spans="1:38" s="10" customFormat="1" ht="15" customHeight="1" x14ac:dyDescent="0.25">
      <c r="A28" s="14" t="s">
        <v>29</v>
      </c>
      <c r="B28" s="15">
        <v>24</v>
      </c>
      <c r="C28" s="15">
        <v>24</v>
      </c>
      <c r="D28" s="15">
        <v>24</v>
      </c>
      <c r="E28" s="15">
        <v>24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22">
        <f t="shared" si="3"/>
        <v>0</v>
      </c>
      <c r="AD28" s="22">
        <f t="shared" si="3"/>
        <v>0</v>
      </c>
      <c r="AE28" s="22">
        <f t="shared" si="3"/>
        <v>0</v>
      </c>
      <c r="AF28" s="22">
        <f t="shared" si="3"/>
        <v>0</v>
      </c>
      <c r="AG28" s="22">
        <f t="shared" si="3"/>
        <v>0</v>
      </c>
      <c r="AH28" s="22">
        <f t="shared" si="3"/>
        <v>0</v>
      </c>
      <c r="AI28" s="22">
        <f t="shared" si="3"/>
        <v>0</v>
      </c>
      <c r="AJ28" s="22">
        <f t="shared" si="3"/>
        <v>0</v>
      </c>
      <c r="AK28" s="22">
        <f t="shared" si="3"/>
        <v>0</v>
      </c>
      <c r="AL28" s="22">
        <f t="shared" si="3"/>
        <v>0</v>
      </c>
    </row>
    <row r="29" spans="1:38" s="10" customFormat="1" ht="15" customHeight="1" x14ac:dyDescent="0.25">
      <c r="A29" s="14" t="s">
        <v>23</v>
      </c>
      <c r="B29" s="15">
        <v>0.09</v>
      </c>
      <c r="C29" s="15">
        <v>0.09</v>
      </c>
      <c r="D29" s="15">
        <v>0.09</v>
      </c>
      <c r="E29" s="15">
        <v>0.09</v>
      </c>
      <c r="F29" s="15">
        <v>2.572711</v>
      </c>
      <c r="G29" s="15">
        <v>2.6003579999999999</v>
      </c>
      <c r="H29" s="15">
        <v>2.5736219999999999</v>
      </c>
      <c r="I29" s="15">
        <v>2.5750199999999999</v>
      </c>
      <c r="J29" s="15">
        <v>2.5758200000000002</v>
      </c>
      <c r="K29" s="15">
        <v>2.5754869999999999</v>
      </c>
      <c r="L29" s="15">
        <v>2.575609</v>
      </c>
      <c r="M29" s="15">
        <v>2.5755129999999999</v>
      </c>
      <c r="N29" s="15">
        <v>2.5755219999999999</v>
      </c>
      <c r="O29" s="15">
        <v>2.6635580000000001</v>
      </c>
      <c r="P29" s="15">
        <v>5.2677019999999999</v>
      </c>
      <c r="Q29" s="15">
        <v>5.2677019999999999</v>
      </c>
      <c r="R29" s="15">
        <v>5.2677019999999999</v>
      </c>
      <c r="S29" s="15">
        <v>5.2677019999999999</v>
      </c>
      <c r="T29" s="15">
        <v>5.2678070000000004</v>
      </c>
      <c r="U29" s="15">
        <v>8.1721649999999997</v>
      </c>
      <c r="V29" s="15">
        <v>8.4121349999999993</v>
      </c>
      <c r="W29" s="15">
        <v>8.4121349999999993</v>
      </c>
      <c r="X29" s="15">
        <v>8.4121349999999993</v>
      </c>
      <c r="Y29" s="15">
        <v>8.4121349999999993</v>
      </c>
      <c r="Z29" s="15">
        <v>8.4121349999999993</v>
      </c>
      <c r="AA29" s="15">
        <v>8.4121349999999993</v>
      </c>
      <c r="AB29" s="15">
        <v>8.4121349999999993</v>
      </c>
      <c r="AC29" s="22">
        <f t="shared" si="3"/>
        <v>8.4121349999999993</v>
      </c>
      <c r="AD29" s="22">
        <f t="shared" si="3"/>
        <v>8.4121349999999993</v>
      </c>
      <c r="AE29" s="22">
        <f t="shared" si="3"/>
        <v>8.4121349999999993</v>
      </c>
      <c r="AF29" s="22">
        <f t="shared" si="3"/>
        <v>8.4121349999999993</v>
      </c>
      <c r="AG29" s="22">
        <f t="shared" si="3"/>
        <v>8.4121349999999993</v>
      </c>
      <c r="AH29" s="22">
        <f t="shared" si="3"/>
        <v>8.4121349999999993</v>
      </c>
      <c r="AI29" s="22">
        <f t="shared" si="3"/>
        <v>8.4121349999999993</v>
      </c>
      <c r="AJ29" s="22">
        <f t="shared" si="3"/>
        <v>8.4121349999999993</v>
      </c>
      <c r="AK29" s="22">
        <f t="shared" si="3"/>
        <v>8.4121349999999993</v>
      </c>
      <c r="AL29" s="22">
        <f t="shared" si="3"/>
        <v>8.4121349999999993</v>
      </c>
    </row>
    <row r="30" spans="1:38" s="10" customFormat="1" ht="15" customHeight="1" x14ac:dyDescent="0.25">
      <c r="A30" s="14" t="s">
        <v>24</v>
      </c>
      <c r="B30" s="15">
        <v>198.13200399999999</v>
      </c>
      <c r="C30" s="15">
        <v>198.13200399999999</v>
      </c>
      <c r="D30" s="15">
        <v>198.13200399999999</v>
      </c>
      <c r="E30" s="15">
        <v>198.13200399999999</v>
      </c>
      <c r="F30" s="15">
        <v>188.63516200000001</v>
      </c>
      <c r="G30" s="15">
        <v>190.034988</v>
      </c>
      <c r="H30" s="15">
        <v>188.920929</v>
      </c>
      <c r="I30" s="15">
        <v>186.39451600000001</v>
      </c>
      <c r="J30" s="15">
        <v>183.80761699999999</v>
      </c>
      <c r="K30" s="15">
        <v>181.27119400000001</v>
      </c>
      <c r="L30" s="15">
        <v>178.80943300000001</v>
      </c>
      <c r="M30" s="15">
        <v>176.08854700000001</v>
      </c>
      <c r="N30" s="15">
        <v>174.951324</v>
      </c>
      <c r="O30" s="15">
        <v>172.90472399999999</v>
      </c>
      <c r="P30" s="15">
        <v>171.51042200000001</v>
      </c>
      <c r="Q30" s="15">
        <v>171.23526000000001</v>
      </c>
      <c r="R30" s="15">
        <v>170.61644000000001</v>
      </c>
      <c r="S30" s="15">
        <v>170.55157500000001</v>
      </c>
      <c r="T30" s="15">
        <v>170.66334499999999</v>
      </c>
      <c r="U30" s="15">
        <v>170.937119</v>
      </c>
      <c r="V30" s="15">
        <v>171.50367700000001</v>
      </c>
      <c r="W30" s="15">
        <v>172.97306800000001</v>
      </c>
      <c r="X30" s="15">
        <v>173.872345</v>
      </c>
      <c r="Y30" s="15">
        <v>175.580322</v>
      </c>
      <c r="Z30" s="15">
        <v>177.48367300000001</v>
      </c>
      <c r="AA30" s="15">
        <v>179.427063</v>
      </c>
      <c r="AB30" s="15">
        <v>180.74850499999999</v>
      </c>
      <c r="AC30" s="22">
        <f t="shared" si="3"/>
        <v>182.70209989999967</v>
      </c>
      <c r="AD30" s="22">
        <f t="shared" si="3"/>
        <v>184.46200599999975</v>
      </c>
      <c r="AE30" s="22">
        <f t="shared" si="3"/>
        <v>186.22191209999983</v>
      </c>
      <c r="AF30" s="22">
        <f t="shared" si="3"/>
        <v>187.98181819999991</v>
      </c>
      <c r="AG30" s="22">
        <f t="shared" si="3"/>
        <v>189.74172429999999</v>
      </c>
      <c r="AH30" s="22">
        <f t="shared" si="3"/>
        <v>191.50163039999961</v>
      </c>
      <c r="AI30" s="22">
        <f t="shared" si="3"/>
        <v>193.26153649999969</v>
      </c>
      <c r="AJ30" s="22">
        <f t="shared" si="3"/>
        <v>195.02144259999977</v>
      </c>
      <c r="AK30" s="22">
        <f t="shared" si="3"/>
        <v>196.78134869999985</v>
      </c>
      <c r="AL30" s="22">
        <f t="shared" si="3"/>
        <v>198.54125479999993</v>
      </c>
    </row>
    <row r="31" spans="1:38" s="10" customFormat="1" ht="15" customHeight="1" x14ac:dyDescent="0.25">
      <c r="A31" s="16" t="s">
        <v>1</v>
      </c>
      <c r="B31" s="17">
        <v>3696.5483399999998</v>
      </c>
      <c r="C31" s="17">
        <v>3684.4089359999998</v>
      </c>
      <c r="D31" s="17">
        <v>3628.5493160000001</v>
      </c>
      <c r="E31" s="17">
        <v>3674.569336</v>
      </c>
      <c r="F31" s="17">
        <v>3637.060547</v>
      </c>
      <c r="G31" s="17">
        <v>3658.2177729999999</v>
      </c>
      <c r="H31" s="17">
        <v>3641.0405270000001</v>
      </c>
      <c r="I31" s="17">
        <v>3621.3398440000001</v>
      </c>
      <c r="J31" s="17">
        <v>3597.5954590000001</v>
      </c>
      <c r="K31" s="17">
        <v>3583.6948240000002</v>
      </c>
      <c r="L31" s="17">
        <v>3575.6342770000001</v>
      </c>
      <c r="M31" s="17">
        <v>3556.3950199999999</v>
      </c>
      <c r="N31" s="17">
        <v>3551.7348630000001</v>
      </c>
      <c r="O31" s="17">
        <v>3538.475586</v>
      </c>
      <c r="P31" s="17">
        <v>3533.3374020000001</v>
      </c>
      <c r="Q31" s="17">
        <v>3536.5429690000001</v>
      </c>
      <c r="R31" s="17">
        <v>3538.077393</v>
      </c>
      <c r="S31" s="17">
        <v>3545.4204100000002</v>
      </c>
      <c r="T31" s="17">
        <v>3548.5678710000002</v>
      </c>
      <c r="U31" s="17">
        <v>3555.1467290000001</v>
      </c>
      <c r="V31" s="17">
        <v>3564.6218260000001</v>
      </c>
      <c r="W31" s="17">
        <v>3587.1909179999998</v>
      </c>
      <c r="X31" s="17">
        <v>3602.5397950000001</v>
      </c>
      <c r="Y31" s="17">
        <v>3623.601807</v>
      </c>
      <c r="Z31" s="17">
        <v>3649.7253420000002</v>
      </c>
      <c r="AA31" s="17">
        <v>3674.5002439999998</v>
      </c>
      <c r="AB31" s="17">
        <v>3690.2619629999999</v>
      </c>
      <c r="AC31" s="22">
        <f t="shared" si="3"/>
        <v>3716.0286620999977</v>
      </c>
      <c r="AD31" s="22">
        <f t="shared" si="3"/>
        <v>3738.6629393999974</v>
      </c>
      <c r="AE31" s="22">
        <f t="shared" si="3"/>
        <v>3761.2972166999971</v>
      </c>
      <c r="AF31" s="22">
        <f t="shared" si="3"/>
        <v>3783.9314939999967</v>
      </c>
      <c r="AG31" s="22">
        <f t="shared" si="3"/>
        <v>3806.5657712999964</v>
      </c>
      <c r="AH31" s="22">
        <f t="shared" si="3"/>
        <v>3829.2000485999961</v>
      </c>
      <c r="AI31" s="22">
        <f t="shared" si="3"/>
        <v>3851.8343258999957</v>
      </c>
      <c r="AJ31" s="22">
        <f t="shared" si="3"/>
        <v>3874.4686031999954</v>
      </c>
      <c r="AK31" s="22">
        <f t="shared" si="3"/>
        <v>3897.1028804999951</v>
      </c>
      <c r="AL31" s="22">
        <f t="shared" si="3"/>
        <v>3919.7371577999947</v>
      </c>
    </row>
    <row r="32" spans="1:38" s="9" customFormat="1" x14ac:dyDescent="0.25">
      <c r="A32" s="5" t="s">
        <v>110</v>
      </c>
    </row>
    <row r="33" spans="1:38" s="10" customFormat="1" ht="15" customHeight="1" x14ac:dyDescent="0.25">
      <c r="A33" s="14" t="s">
        <v>14</v>
      </c>
      <c r="B33" s="15">
        <v>3.9454880000000001</v>
      </c>
      <c r="C33" s="15">
        <v>4.8113739999999998</v>
      </c>
      <c r="D33" s="15">
        <v>5.0951919999999999</v>
      </c>
      <c r="E33" s="15">
        <v>4.7210770000000002</v>
      </c>
      <c r="F33" s="15">
        <v>4.4445220000000001</v>
      </c>
      <c r="G33" s="15">
        <v>4.1784629999999998</v>
      </c>
      <c r="H33" s="15">
        <v>4.1430429999999996</v>
      </c>
      <c r="I33" s="15">
        <v>4.23428</v>
      </c>
      <c r="J33" s="15">
        <v>4.3219669999999999</v>
      </c>
      <c r="K33" s="15">
        <v>4.4216680000000004</v>
      </c>
      <c r="L33" s="15">
        <v>4.4462979999999996</v>
      </c>
      <c r="M33" s="15">
        <v>4.4983069999999996</v>
      </c>
      <c r="N33" s="15">
        <v>4.4664900000000003</v>
      </c>
      <c r="O33" s="15">
        <v>4.3696570000000001</v>
      </c>
      <c r="P33" s="15">
        <v>4.2385840000000004</v>
      </c>
      <c r="Q33" s="15">
        <v>4.1217769999999998</v>
      </c>
      <c r="R33" s="15">
        <v>3.9972810000000001</v>
      </c>
      <c r="S33" s="15">
        <v>3.8726050000000001</v>
      </c>
      <c r="T33" s="15">
        <v>3.7662810000000002</v>
      </c>
      <c r="U33" s="15">
        <v>3.6862740000000001</v>
      </c>
      <c r="V33" s="15">
        <v>3.5978780000000001</v>
      </c>
      <c r="W33" s="15">
        <v>3.5364300000000002</v>
      </c>
      <c r="X33" s="15">
        <v>3.462596</v>
      </c>
      <c r="Y33" s="15">
        <v>3.4296389999999999</v>
      </c>
      <c r="Z33" s="15">
        <v>3.3863310000000002</v>
      </c>
      <c r="AA33" s="15">
        <v>3.3513950000000001</v>
      </c>
      <c r="AB33" s="15">
        <v>3.3354789999999999</v>
      </c>
      <c r="AC33" s="22">
        <f t="shared" ref="AC33:AL45" si="4">TREND($X33:$AB33,$X$1:$AB$1,AC$1)</f>
        <v>3.2933446000000117</v>
      </c>
      <c r="AD33" s="22">
        <f t="shared" si="4"/>
        <v>3.2600968000000137</v>
      </c>
      <c r="AE33" s="22">
        <f t="shared" si="4"/>
        <v>3.2268490000000156</v>
      </c>
      <c r="AF33" s="22">
        <f t="shared" si="4"/>
        <v>3.1936012000000176</v>
      </c>
      <c r="AG33" s="22">
        <f t="shared" si="4"/>
        <v>3.1603534000000053</v>
      </c>
      <c r="AH33" s="22">
        <f t="shared" si="4"/>
        <v>3.1271056000000073</v>
      </c>
      <c r="AI33" s="22">
        <f t="shared" si="4"/>
        <v>3.0938578000000092</v>
      </c>
      <c r="AJ33" s="22">
        <f t="shared" si="4"/>
        <v>3.0606100000000112</v>
      </c>
      <c r="AK33" s="22">
        <f t="shared" si="4"/>
        <v>3.0273622000000131</v>
      </c>
      <c r="AL33" s="22">
        <f t="shared" si="4"/>
        <v>2.9941144000000151</v>
      </c>
    </row>
    <row r="34" spans="1:38" s="10" customFormat="1" ht="15" customHeight="1" x14ac:dyDescent="0.25">
      <c r="A34" s="14" t="s">
        <v>15</v>
      </c>
      <c r="B34" s="15">
        <v>1.7160930000000001</v>
      </c>
      <c r="C34" s="15">
        <v>1.332111</v>
      </c>
      <c r="D34" s="15">
        <v>0.83688099999999999</v>
      </c>
      <c r="E34" s="15">
        <v>0.79973000000000005</v>
      </c>
      <c r="F34" s="15">
        <v>1.0771820000000001</v>
      </c>
      <c r="G34" s="15">
        <v>1.3773470000000001</v>
      </c>
      <c r="H34" s="15">
        <v>1.55694</v>
      </c>
      <c r="I34" s="15">
        <v>1.8026949999999999</v>
      </c>
      <c r="J34" s="15">
        <v>2.0297540000000001</v>
      </c>
      <c r="K34" s="15">
        <v>2.2799299999999998</v>
      </c>
      <c r="L34" s="15">
        <v>2.4162370000000002</v>
      </c>
      <c r="M34" s="15">
        <v>2.6242359999999998</v>
      </c>
      <c r="N34" s="15">
        <v>2.775026</v>
      </c>
      <c r="O34" s="15">
        <v>2.862816</v>
      </c>
      <c r="P34" s="15">
        <v>2.8567209999999998</v>
      </c>
      <c r="Q34" s="15">
        <v>2.8893239999999998</v>
      </c>
      <c r="R34" s="15">
        <v>2.8775879999999998</v>
      </c>
      <c r="S34" s="15">
        <v>2.8887610000000001</v>
      </c>
      <c r="T34" s="15">
        <v>2.932423</v>
      </c>
      <c r="U34" s="15">
        <v>2.9845459999999999</v>
      </c>
      <c r="V34" s="15">
        <v>3.023819</v>
      </c>
      <c r="W34" s="15">
        <v>3.0682330000000002</v>
      </c>
      <c r="X34" s="15">
        <v>3.120444</v>
      </c>
      <c r="Y34" s="15">
        <v>3.198499</v>
      </c>
      <c r="Z34" s="15">
        <v>3.274721</v>
      </c>
      <c r="AA34" s="15">
        <v>3.353567</v>
      </c>
      <c r="AB34" s="15">
        <v>3.4518770000000001</v>
      </c>
      <c r="AC34" s="22">
        <f t="shared" si="4"/>
        <v>3.5252017999999907</v>
      </c>
      <c r="AD34" s="22">
        <f t="shared" si="4"/>
        <v>3.6069952000000001</v>
      </c>
      <c r="AE34" s="22">
        <f t="shared" si="4"/>
        <v>3.6887886000000094</v>
      </c>
      <c r="AF34" s="22">
        <f t="shared" si="4"/>
        <v>3.7705819999999903</v>
      </c>
      <c r="AG34" s="22">
        <f t="shared" si="4"/>
        <v>3.8523753999999997</v>
      </c>
      <c r="AH34" s="22">
        <f t="shared" si="4"/>
        <v>3.934168800000009</v>
      </c>
      <c r="AI34" s="22">
        <f t="shared" si="4"/>
        <v>4.0159621999999899</v>
      </c>
      <c r="AJ34" s="22">
        <f t="shared" si="4"/>
        <v>4.0977555999999993</v>
      </c>
      <c r="AK34" s="22">
        <f t="shared" si="4"/>
        <v>4.1795490000000086</v>
      </c>
      <c r="AL34" s="22">
        <f t="shared" si="4"/>
        <v>4.2613423999999895</v>
      </c>
    </row>
    <row r="35" spans="1:38" s="10" customFormat="1" ht="15" customHeight="1" x14ac:dyDescent="0.25">
      <c r="A35" s="14" t="s">
        <v>106</v>
      </c>
      <c r="B35" s="15">
        <v>7.3838809999999997</v>
      </c>
      <c r="C35" s="15">
        <v>6.8881249999999996</v>
      </c>
      <c r="D35" s="15">
        <v>4.8187639999999998</v>
      </c>
      <c r="E35" s="15">
        <v>4.7917329999999998</v>
      </c>
      <c r="F35" s="15">
        <v>6.0622100000000003</v>
      </c>
      <c r="G35" s="15">
        <v>5.8155239999999999</v>
      </c>
      <c r="H35" s="15">
        <v>5.8366179999999996</v>
      </c>
      <c r="I35" s="15">
        <v>6.0588490000000004</v>
      </c>
      <c r="J35" s="15">
        <v>6.2590529999999998</v>
      </c>
      <c r="K35" s="15">
        <v>6.4991890000000003</v>
      </c>
      <c r="L35" s="15">
        <v>6.6351649999999998</v>
      </c>
      <c r="M35" s="15">
        <v>6.822425</v>
      </c>
      <c r="N35" s="15">
        <v>6.8937410000000003</v>
      </c>
      <c r="O35" s="15">
        <v>6.8473230000000003</v>
      </c>
      <c r="P35" s="15">
        <v>6.7263440000000001</v>
      </c>
      <c r="Q35" s="15">
        <v>6.6363969999999997</v>
      </c>
      <c r="R35" s="15">
        <v>6.5317080000000001</v>
      </c>
      <c r="S35" s="15">
        <v>6.4251959999999997</v>
      </c>
      <c r="T35" s="15">
        <v>6.346457</v>
      </c>
      <c r="U35" s="15">
        <v>6.2886220000000002</v>
      </c>
      <c r="V35" s="15">
        <v>6.2400989999999998</v>
      </c>
      <c r="W35" s="15">
        <v>6.1967639999999999</v>
      </c>
      <c r="X35" s="15">
        <v>6.1528799999999997</v>
      </c>
      <c r="Y35" s="15">
        <v>6.1489140000000004</v>
      </c>
      <c r="Z35" s="15">
        <v>6.124282</v>
      </c>
      <c r="AA35" s="15">
        <v>6.1109770000000001</v>
      </c>
      <c r="AB35" s="15">
        <v>6.1307600000000004</v>
      </c>
      <c r="AC35" s="22">
        <f t="shared" si="4"/>
        <v>6.1089095000000029</v>
      </c>
      <c r="AD35" s="22">
        <f t="shared" si="4"/>
        <v>6.1006918000000034</v>
      </c>
      <c r="AE35" s="22">
        <f t="shared" si="4"/>
        <v>6.092474100000004</v>
      </c>
      <c r="AF35" s="22">
        <f t="shared" si="4"/>
        <v>6.084256400000001</v>
      </c>
      <c r="AG35" s="22">
        <f t="shared" si="4"/>
        <v>6.0760387000000016</v>
      </c>
      <c r="AH35" s="22">
        <f t="shared" si="4"/>
        <v>6.0678210000000021</v>
      </c>
      <c r="AI35" s="22">
        <f t="shared" si="4"/>
        <v>6.0596033000000027</v>
      </c>
      <c r="AJ35" s="22">
        <f t="shared" si="4"/>
        <v>6.0513856000000033</v>
      </c>
      <c r="AK35" s="22">
        <f t="shared" si="4"/>
        <v>6.0431679000000038</v>
      </c>
      <c r="AL35" s="22">
        <f t="shared" si="4"/>
        <v>6.0349502000000044</v>
      </c>
    </row>
    <row r="36" spans="1:38" s="10" customFormat="1" ht="15" customHeight="1" x14ac:dyDescent="0.25">
      <c r="A36" s="14" t="s">
        <v>18</v>
      </c>
      <c r="B36" s="15">
        <v>49.150039999999997</v>
      </c>
      <c r="C36" s="15">
        <v>60.937289999999997</v>
      </c>
      <c r="D36" s="15">
        <v>48.208438999999998</v>
      </c>
      <c r="E36" s="15">
        <v>46.236972999999999</v>
      </c>
      <c r="F36" s="15">
        <v>49.681530000000002</v>
      </c>
      <c r="G36" s="15">
        <v>54.225574000000002</v>
      </c>
      <c r="H36" s="15">
        <v>57.708668000000003</v>
      </c>
      <c r="I36" s="15">
        <v>63.461750000000002</v>
      </c>
      <c r="J36" s="15">
        <v>68.334220999999999</v>
      </c>
      <c r="K36" s="15">
        <v>73.761100999999996</v>
      </c>
      <c r="L36" s="15">
        <v>77.049735999999996</v>
      </c>
      <c r="M36" s="15">
        <v>82.628142999999994</v>
      </c>
      <c r="N36" s="15">
        <v>86.399863999999994</v>
      </c>
      <c r="O36" s="15">
        <v>88.218688999999998</v>
      </c>
      <c r="P36" s="15">
        <v>88.733436999999995</v>
      </c>
      <c r="Q36" s="15">
        <v>90.459121999999994</v>
      </c>
      <c r="R36" s="15">
        <v>90.835953000000003</v>
      </c>
      <c r="S36" s="15">
        <v>92.001396</v>
      </c>
      <c r="T36" s="15">
        <v>94.250174999999999</v>
      </c>
      <c r="U36" s="15">
        <v>96.827231999999995</v>
      </c>
      <c r="V36" s="15">
        <v>99.040405000000007</v>
      </c>
      <c r="W36" s="15">
        <v>101.47865299999999</v>
      </c>
      <c r="X36" s="15">
        <v>104.232979</v>
      </c>
      <c r="Y36" s="15">
        <v>107.931839</v>
      </c>
      <c r="Z36" s="15">
        <v>111.650963</v>
      </c>
      <c r="AA36" s="15">
        <v>115.53939099999999</v>
      </c>
      <c r="AB36" s="15">
        <v>120.20166</v>
      </c>
      <c r="AC36" s="22">
        <f t="shared" si="4"/>
        <v>123.77484060000006</v>
      </c>
      <c r="AD36" s="22">
        <f t="shared" si="4"/>
        <v>127.72933199999989</v>
      </c>
      <c r="AE36" s="22">
        <f t="shared" si="4"/>
        <v>131.68382339999971</v>
      </c>
      <c r="AF36" s="22">
        <f t="shared" si="4"/>
        <v>135.63831479999953</v>
      </c>
      <c r="AG36" s="22">
        <f t="shared" si="4"/>
        <v>139.59280619999936</v>
      </c>
      <c r="AH36" s="22">
        <f t="shared" si="4"/>
        <v>143.54729760000009</v>
      </c>
      <c r="AI36" s="22">
        <f t="shared" si="4"/>
        <v>147.50178899999992</v>
      </c>
      <c r="AJ36" s="22">
        <f t="shared" si="4"/>
        <v>151.45628039999974</v>
      </c>
      <c r="AK36" s="22">
        <f t="shared" si="4"/>
        <v>155.41077179999957</v>
      </c>
      <c r="AL36" s="22">
        <f t="shared" si="4"/>
        <v>159.36526319999939</v>
      </c>
    </row>
    <row r="37" spans="1:38" s="10" customFormat="1" ht="15" customHeight="1" x14ac:dyDescent="0.25">
      <c r="A37" s="14" t="s">
        <v>107</v>
      </c>
      <c r="B37" s="15">
        <v>62.195503000000002</v>
      </c>
      <c r="C37" s="15">
        <v>73.968895000000003</v>
      </c>
      <c r="D37" s="15">
        <v>58.959274000000001</v>
      </c>
      <c r="E37" s="15">
        <v>56.549515</v>
      </c>
      <c r="F37" s="15">
        <v>61.265442</v>
      </c>
      <c r="G37" s="15">
        <v>65.596908999999997</v>
      </c>
      <c r="H37" s="15">
        <v>69.245270000000005</v>
      </c>
      <c r="I37" s="15">
        <v>75.557570999999996</v>
      </c>
      <c r="J37" s="15">
        <v>80.944999999999993</v>
      </c>
      <c r="K37" s="15">
        <v>86.961890999999994</v>
      </c>
      <c r="L37" s="15">
        <v>90.547432000000001</v>
      </c>
      <c r="M37" s="15">
        <v>96.573111999999995</v>
      </c>
      <c r="N37" s="15">
        <v>100.535118</v>
      </c>
      <c r="O37" s="15">
        <v>102.298485</v>
      </c>
      <c r="P37" s="15">
        <v>102.55508399999999</v>
      </c>
      <c r="Q37" s="15">
        <v>104.106621</v>
      </c>
      <c r="R37" s="15">
        <v>104.242531</v>
      </c>
      <c r="S37" s="15">
        <v>105.18795799999999</v>
      </c>
      <c r="T37" s="15">
        <v>107.29534099999999</v>
      </c>
      <c r="U37" s="15">
        <v>109.786674</v>
      </c>
      <c r="V37" s="15">
        <v>111.902199</v>
      </c>
      <c r="W37" s="15">
        <v>114.280075</v>
      </c>
      <c r="X37" s="15">
        <v>116.968895</v>
      </c>
      <c r="Y37" s="15">
        <v>120.708893</v>
      </c>
      <c r="Z37" s="15">
        <v>124.436295</v>
      </c>
      <c r="AA37" s="15">
        <v>128.35533100000001</v>
      </c>
      <c r="AB37" s="15">
        <v>133.11978099999999</v>
      </c>
      <c r="AC37" s="22">
        <f t="shared" si="4"/>
        <v>136.70230199999969</v>
      </c>
      <c r="AD37" s="22">
        <f t="shared" si="4"/>
        <v>140.69712299999992</v>
      </c>
      <c r="AE37" s="22">
        <f t="shared" si="4"/>
        <v>144.69194399999924</v>
      </c>
      <c r="AF37" s="22">
        <f t="shared" si="4"/>
        <v>148.68676499999947</v>
      </c>
      <c r="AG37" s="22">
        <f t="shared" si="4"/>
        <v>152.6815859999997</v>
      </c>
      <c r="AH37" s="22">
        <f t="shared" si="4"/>
        <v>156.67640699999993</v>
      </c>
      <c r="AI37" s="22">
        <f t="shared" si="4"/>
        <v>160.67122799999925</v>
      </c>
      <c r="AJ37" s="22">
        <f t="shared" si="4"/>
        <v>164.66604899999948</v>
      </c>
      <c r="AK37" s="22">
        <f t="shared" si="4"/>
        <v>168.6608699999997</v>
      </c>
      <c r="AL37" s="22">
        <f t="shared" si="4"/>
        <v>172.65569099999902</v>
      </c>
    </row>
    <row r="38" spans="1:38" s="10" customFormat="1" ht="15" customHeight="1" x14ac:dyDescent="0.25">
      <c r="A38" s="14" t="s">
        <v>19</v>
      </c>
      <c r="B38" s="15">
        <v>401.74438500000002</v>
      </c>
      <c r="C38" s="15">
        <v>395.32785000000001</v>
      </c>
      <c r="D38" s="15">
        <v>403.66360500000002</v>
      </c>
      <c r="E38" s="15">
        <v>375.00747699999999</v>
      </c>
      <c r="F38" s="15">
        <v>368.44802900000002</v>
      </c>
      <c r="G38" s="15">
        <v>366.01232900000002</v>
      </c>
      <c r="H38" s="15">
        <v>379.61086999999998</v>
      </c>
      <c r="I38" s="15">
        <v>394.2901</v>
      </c>
      <c r="J38" s="15">
        <v>401.697113</v>
      </c>
      <c r="K38" s="15">
        <v>413.94863900000001</v>
      </c>
      <c r="L38" s="15">
        <v>419.881958</v>
      </c>
      <c r="M38" s="15">
        <v>432.14807100000002</v>
      </c>
      <c r="N38" s="15">
        <v>432.93597399999999</v>
      </c>
      <c r="O38" s="15">
        <v>425.22564699999998</v>
      </c>
      <c r="P38" s="15">
        <v>418.18402099999997</v>
      </c>
      <c r="Q38" s="15">
        <v>413.32989500000002</v>
      </c>
      <c r="R38" s="15">
        <v>405.746826</v>
      </c>
      <c r="S38" s="15">
        <v>400.54937699999999</v>
      </c>
      <c r="T38" s="15">
        <v>403.88339200000001</v>
      </c>
      <c r="U38" s="15">
        <v>407.950897</v>
      </c>
      <c r="V38" s="15">
        <v>410.955017</v>
      </c>
      <c r="W38" s="15">
        <v>414.56414799999999</v>
      </c>
      <c r="X38" s="15">
        <v>419.47985799999998</v>
      </c>
      <c r="Y38" s="15">
        <v>425.83734099999998</v>
      </c>
      <c r="Z38" s="15">
        <v>432.00683600000002</v>
      </c>
      <c r="AA38" s="15">
        <v>441.17877199999998</v>
      </c>
      <c r="AB38" s="15">
        <v>451.64544699999999</v>
      </c>
      <c r="AC38" s="22">
        <f t="shared" si="4"/>
        <v>457.93143349999809</v>
      </c>
      <c r="AD38" s="22">
        <f t="shared" si="4"/>
        <v>465.89869439999893</v>
      </c>
      <c r="AE38" s="22">
        <f t="shared" si="4"/>
        <v>473.86595529999795</v>
      </c>
      <c r="AF38" s="22">
        <f t="shared" si="4"/>
        <v>481.83321619999879</v>
      </c>
      <c r="AG38" s="22">
        <f t="shared" si="4"/>
        <v>489.80047709999781</v>
      </c>
      <c r="AH38" s="22">
        <f t="shared" si="4"/>
        <v>497.76773799999864</v>
      </c>
      <c r="AI38" s="22">
        <f t="shared" si="4"/>
        <v>505.73499889999766</v>
      </c>
      <c r="AJ38" s="22">
        <f t="shared" si="4"/>
        <v>513.7022597999985</v>
      </c>
      <c r="AK38" s="22">
        <f t="shared" si="4"/>
        <v>521.66952069999934</v>
      </c>
      <c r="AL38" s="22">
        <f t="shared" si="4"/>
        <v>529.63678159999836</v>
      </c>
    </row>
    <row r="39" spans="1:38" s="10" customFormat="1" ht="15" customHeight="1" x14ac:dyDescent="0.25">
      <c r="A39" s="14" t="s">
        <v>21</v>
      </c>
      <c r="B39" s="15">
        <v>583.180969</v>
      </c>
      <c r="C39" s="15">
        <v>538.26214600000003</v>
      </c>
      <c r="D39" s="15">
        <v>487.45575000000002</v>
      </c>
      <c r="E39" s="15">
        <v>464.50210600000003</v>
      </c>
      <c r="F39" s="15">
        <v>445.29016100000001</v>
      </c>
      <c r="G39" s="15">
        <v>444.56488000000002</v>
      </c>
      <c r="H39" s="15">
        <v>414.136414</v>
      </c>
      <c r="I39" s="15">
        <v>431.162598</v>
      </c>
      <c r="J39" s="15">
        <v>443.01281699999998</v>
      </c>
      <c r="K39" s="15">
        <v>442.17407200000002</v>
      </c>
      <c r="L39" s="15">
        <v>438.18673699999999</v>
      </c>
      <c r="M39" s="15">
        <v>450.78381300000001</v>
      </c>
      <c r="N39" s="15">
        <v>458.147919</v>
      </c>
      <c r="O39" s="15">
        <v>446.86077899999998</v>
      </c>
      <c r="P39" s="15">
        <v>441.81552099999999</v>
      </c>
      <c r="Q39" s="15">
        <v>460.62329099999999</v>
      </c>
      <c r="R39" s="15">
        <v>466.245789</v>
      </c>
      <c r="S39" s="15">
        <v>460.39877300000001</v>
      </c>
      <c r="T39" s="15">
        <v>450.34497099999999</v>
      </c>
      <c r="U39" s="15">
        <v>445.34399400000001</v>
      </c>
      <c r="V39" s="15">
        <v>439.13946499999997</v>
      </c>
      <c r="W39" s="15">
        <v>432.990723</v>
      </c>
      <c r="X39" s="15">
        <v>424.06115699999998</v>
      </c>
      <c r="Y39" s="15">
        <v>420.87933299999997</v>
      </c>
      <c r="Z39" s="15">
        <v>415.66632099999998</v>
      </c>
      <c r="AA39" s="15">
        <v>402.61200000000002</v>
      </c>
      <c r="AB39" s="15">
        <v>394.69073500000002</v>
      </c>
      <c r="AC39" s="22">
        <f t="shared" si="4"/>
        <v>388.47945609999988</v>
      </c>
      <c r="AD39" s="22">
        <f t="shared" si="4"/>
        <v>380.778638400001</v>
      </c>
      <c r="AE39" s="22">
        <f t="shared" si="4"/>
        <v>373.0778207000003</v>
      </c>
      <c r="AF39" s="22">
        <f t="shared" si="4"/>
        <v>365.3770029999996</v>
      </c>
      <c r="AG39" s="22">
        <f t="shared" si="4"/>
        <v>357.67618530000072</v>
      </c>
      <c r="AH39" s="22">
        <f t="shared" si="4"/>
        <v>349.97536760000003</v>
      </c>
      <c r="AI39" s="22">
        <f t="shared" si="4"/>
        <v>342.27454990000115</v>
      </c>
      <c r="AJ39" s="22">
        <f t="shared" si="4"/>
        <v>334.57373220000045</v>
      </c>
      <c r="AK39" s="22">
        <f t="shared" si="4"/>
        <v>326.87291449999975</v>
      </c>
      <c r="AL39" s="22">
        <f t="shared" si="4"/>
        <v>319.17209680000087</v>
      </c>
    </row>
    <row r="40" spans="1:38" s="10" customFormat="1" ht="15" customHeight="1" x14ac:dyDescent="0.25">
      <c r="A40" s="14" t="s">
        <v>31</v>
      </c>
      <c r="B40" s="15">
        <v>-21.599648999999999</v>
      </c>
      <c r="C40" s="15">
        <v>-16.899725</v>
      </c>
      <c r="D40" s="15">
        <v>7.7998729999999998</v>
      </c>
      <c r="E40" s="15">
        <v>-5.4999099999999999</v>
      </c>
      <c r="F40" s="15">
        <v>0.159828</v>
      </c>
      <c r="G40" s="15">
        <v>-1.2112890000000001</v>
      </c>
      <c r="H40" s="15">
        <v>-13.012786</v>
      </c>
      <c r="I40" s="15">
        <v>-6.7706920000000004</v>
      </c>
      <c r="J40" s="15">
        <v>-7.8005339999999999</v>
      </c>
      <c r="K40" s="15">
        <v>-5.6350540000000002</v>
      </c>
      <c r="L40" s="15">
        <v>-5.0909680000000002</v>
      </c>
      <c r="M40" s="15">
        <v>-3.2350099999999999</v>
      </c>
      <c r="N40" s="15">
        <v>-2.5842040000000002</v>
      </c>
      <c r="O40" s="15">
        <v>-2.1040429999999999</v>
      </c>
      <c r="P40" s="15">
        <v>-1.5073369999999999</v>
      </c>
      <c r="Q40" s="15">
        <v>-0.51440600000000003</v>
      </c>
      <c r="R40" s="15">
        <v>-3.4152000000000002E-2</v>
      </c>
      <c r="S40" s="15">
        <v>0.83421800000000002</v>
      </c>
      <c r="T40" s="15">
        <v>1.8317730000000001</v>
      </c>
      <c r="U40" s="15">
        <v>3.0344989999999998</v>
      </c>
      <c r="V40" s="15">
        <v>4.2349620000000003</v>
      </c>
      <c r="W40" s="15">
        <v>5.5914640000000002</v>
      </c>
      <c r="X40" s="15">
        <v>7.0481910000000001</v>
      </c>
      <c r="Y40" s="15">
        <v>8.7924950000000006</v>
      </c>
      <c r="Z40" s="15">
        <v>10.480967</v>
      </c>
      <c r="AA40" s="15">
        <v>12.376912000000001</v>
      </c>
      <c r="AB40" s="15">
        <v>14.597486999999999</v>
      </c>
      <c r="AC40" s="22">
        <f t="shared" si="4"/>
        <v>16.264113100000031</v>
      </c>
      <c r="AD40" s="22">
        <f t="shared" si="4"/>
        <v>18.132414000000153</v>
      </c>
      <c r="AE40" s="22">
        <f t="shared" si="4"/>
        <v>20.000714899999821</v>
      </c>
      <c r="AF40" s="22">
        <f t="shared" si="4"/>
        <v>21.869015799999943</v>
      </c>
      <c r="AG40" s="22">
        <f t="shared" si="4"/>
        <v>23.737316700000065</v>
      </c>
      <c r="AH40" s="22">
        <f t="shared" si="4"/>
        <v>25.605617600000187</v>
      </c>
      <c r="AI40" s="22">
        <f t="shared" si="4"/>
        <v>27.473918499999854</v>
      </c>
      <c r="AJ40" s="22">
        <f t="shared" si="4"/>
        <v>29.342219399999976</v>
      </c>
      <c r="AK40" s="22">
        <f t="shared" si="4"/>
        <v>31.210520300000098</v>
      </c>
      <c r="AL40" s="22">
        <f t="shared" si="4"/>
        <v>33.078821199999766</v>
      </c>
    </row>
    <row r="41" spans="1:38" s="10" customFormat="1" ht="15" customHeight="1" x14ac:dyDescent="0.25">
      <c r="A41" s="14" t="s">
        <v>20</v>
      </c>
      <c r="B41" s="15">
        <v>30.364079</v>
      </c>
      <c r="C41" s="15">
        <v>35.477317999999997</v>
      </c>
      <c r="D41" s="15">
        <v>35.160598999999998</v>
      </c>
      <c r="E41" s="15">
        <v>34.504443999999999</v>
      </c>
      <c r="F41" s="15">
        <v>34.753891000000003</v>
      </c>
      <c r="G41" s="15">
        <v>35.574181000000003</v>
      </c>
      <c r="H41" s="15">
        <v>40.798988000000001</v>
      </c>
      <c r="I41" s="15">
        <v>43.045692000000003</v>
      </c>
      <c r="J41" s="15">
        <v>44.56559</v>
      </c>
      <c r="K41" s="15">
        <v>45.632064999999997</v>
      </c>
      <c r="L41" s="15">
        <v>46.255088999999998</v>
      </c>
      <c r="M41" s="15">
        <v>48.093994000000002</v>
      </c>
      <c r="N41" s="15">
        <v>49.488373000000003</v>
      </c>
      <c r="O41" s="15">
        <v>49.512836</v>
      </c>
      <c r="P41" s="15">
        <v>49.573528000000003</v>
      </c>
      <c r="Q41" s="15">
        <v>50.380775</v>
      </c>
      <c r="R41" s="15">
        <v>50.526435999999997</v>
      </c>
      <c r="S41" s="15">
        <v>50.815666</v>
      </c>
      <c r="T41" s="15">
        <v>50.806018999999999</v>
      </c>
      <c r="U41" s="15">
        <v>51.287655000000001</v>
      </c>
      <c r="V41" s="15">
        <v>51.779449</v>
      </c>
      <c r="W41" s="15">
        <v>52.356720000000003</v>
      </c>
      <c r="X41" s="15">
        <v>52.786385000000003</v>
      </c>
      <c r="Y41" s="15">
        <v>53.834583000000002</v>
      </c>
      <c r="Z41" s="15">
        <v>54.822051999999999</v>
      </c>
      <c r="AA41" s="15">
        <v>55.175362</v>
      </c>
      <c r="AB41" s="15">
        <v>56.145823999999998</v>
      </c>
      <c r="AC41" s="22">
        <f t="shared" si="4"/>
        <v>56.970738300000221</v>
      </c>
      <c r="AD41" s="22">
        <f t="shared" si="4"/>
        <v>57.776704000000109</v>
      </c>
      <c r="AE41" s="22">
        <f t="shared" si="4"/>
        <v>58.582669700000224</v>
      </c>
      <c r="AF41" s="22">
        <f t="shared" si="4"/>
        <v>59.388635400000112</v>
      </c>
      <c r="AG41" s="22">
        <f t="shared" si="4"/>
        <v>60.194601100000227</v>
      </c>
      <c r="AH41" s="22">
        <f t="shared" si="4"/>
        <v>61.000566800000115</v>
      </c>
      <c r="AI41" s="22">
        <f t="shared" si="4"/>
        <v>61.80653250000023</v>
      </c>
      <c r="AJ41" s="22">
        <f t="shared" si="4"/>
        <v>62.612498200000118</v>
      </c>
      <c r="AK41" s="22">
        <f t="shared" si="4"/>
        <v>63.418463900000006</v>
      </c>
      <c r="AL41" s="22">
        <f t="shared" si="4"/>
        <v>64.224429600000121</v>
      </c>
    </row>
    <row r="42" spans="1:38" s="10" customFormat="1" ht="15" customHeight="1" x14ac:dyDescent="0.25">
      <c r="A42" s="14" t="s">
        <v>22</v>
      </c>
      <c r="B42" s="15">
        <v>591.94537400000002</v>
      </c>
      <c r="C42" s="15">
        <v>556.83972200000005</v>
      </c>
      <c r="D42" s="15">
        <v>530.41619900000001</v>
      </c>
      <c r="E42" s="15">
        <v>493.50665300000003</v>
      </c>
      <c r="F42" s="15">
        <v>480.20385700000003</v>
      </c>
      <c r="G42" s="15">
        <v>478.92776500000002</v>
      </c>
      <c r="H42" s="15">
        <v>441.92260700000003</v>
      </c>
      <c r="I42" s="15">
        <v>467.437592</v>
      </c>
      <c r="J42" s="15">
        <v>479.77786300000002</v>
      </c>
      <c r="K42" s="15">
        <v>482.17108200000001</v>
      </c>
      <c r="L42" s="15">
        <v>479.35086100000001</v>
      </c>
      <c r="M42" s="15">
        <v>495.64279199999999</v>
      </c>
      <c r="N42" s="15">
        <v>505.05209400000001</v>
      </c>
      <c r="O42" s="15">
        <v>494.26959199999999</v>
      </c>
      <c r="P42" s="15">
        <v>489.88171399999999</v>
      </c>
      <c r="Q42" s="15">
        <v>510.48965500000003</v>
      </c>
      <c r="R42" s="15">
        <v>516.73809800000004</v>
      </c>
      <c r="S42" s="15">
        <v>512.04864499999996</v>
      </c>
      <c r="T42" s="15">
        <v>502.98278800000003</v>
      </c>
      <c r="U42" s="15">
        <v>499.66613799999999</v>
      </c>
      <c r="V42" s="15">
        <v>495.15386999999998</v>
      </c>
      <c r="W42" s="15">
        <v>490.93890399999998</v>
      </c>
      <c r="X42" s="15">
        <v>483.89572099999998</v>
      </c>
      <c r="Y42" s="15">
        <v>483.50640900000002</v>
      </c>
      <c r="Z42" s="15">
        <v>480.96933000000001</v>
      </c>
      <c r="AA42" s="15">
        <v>470.16427599999997</v>
      </c>
      <c r="AB42" s="15">
        <v>465.43402099999997</v>
      </c>
      <c r="AC42" s="22">
        <f t="shared" si="4"/>
        <v>461.7142915000004</v>
      </c>
      <c r="AD42" s="22">
        <f t="shared" si="4"/>
        <v>456.68773820000024</v>
      </c>
      <c r="AE42" s="22">
        <f t="shared" si="4"/>
        <v>451.6611849000019</v>
      </c>
      <c r="AF42" s="22">
        <f t="shared" si="4"/>
        <v>446.63463160000174</v>
      </c>
      <c r="AG42" s="22">
        <f t="shared" si="4"/>
        <v>441.60807830000158</v>
      </c>
      <c r="AH42" s="22">
        <f t="shared" si="4"/>
        <v>436.58152500000142</v>
      </c>
      <c r="AI42" s="22">
        <f t="shared" si="4"/>
        <v>431.55497170000126</v>
      </c>
      <c r="AJ42" s="22">
        <f t="shared" si="4"/>
        <v>426.5284184000011</v>
      </c>
      <c r="AK42" s="22">
        <f t="shared" si="4"/>
        <v>421.50186510000094</v>
      </c>
      <c r="AL42" s="22">
        <f t="shared" si="4"/>
        <v>416.47531180000078</v>
      </c>
    </row>
    <row r="43" spans="1:38" s="10" customFormat="1" ht="15" customHeight="1" x14ac:dyDescent="0.25">
      <c r="A43" s="14" t="s">
        <v>23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22">
        <f t="shared" si="4"/>
        <v>0</v>
      </c>
      <c r="AD43" s="22">
        <f t="shared" si="4"/>
        <v>0</v>
      </c>
      <c r="AE43" s="22">
        <f t="shared" si="4"/>
        <v>0</v>
      </c>
      <c r="AF43" s="22">
        <f t="shared" si="4"/>
        <v>0</v>
      </c>
      <c r="AG43" s="22">
        <f t="shared" si="4"/>
        <v>0</v>
      </c>
      <c r="AH43" s="22">
        <f t="shared" si="4"/>
        <v>0</v>
      </c>
      <c r="AI43" s="22">
        <f t="shared" si="4"/>
        <v>0</v>
      </c>
      <c r="AJ43" s="22">
        <f t="shared" si="4"/>
        <v>0</v>
      </c>
      <c r="AK43" s="22">
        <f t="shared" si="4"/>
        <v>0</v>
      </c>
      <c r="AL43" s="22">
        <f t="shared" si="4"/>
        <v>0</v>
      </c>
    </row>
    <row r="44" spans="1:38" s="10" customFormat="1" ht="15" customHeight="1" x14ac:dyDescent="0.25">
      <c r="A44" s="14" t="s">
        <v>24</v>
      </c>
      <c r="B44" s="15">
        <v>199.17363</v>
      </c>
      <c r="C44" s="15">
        <v>184.00071700000001</v>
      </c>
      <c r="D44" s="15">
        <v>175.57449299999999</v>
      </c>
      <c r="E44" s="15">
        <v>167.650848</v>
      </c>
      <c r="F44" s="15">
        <v>169.73232999999999</v>
      </c>
      <c r="G44" s="15">
        <v>174.71328700000001</v>
      </c>
      <c r="H44" s="15">
        <v>182.432053</v>
      </c>
      <c r="I44" s="15">
        <v>194.404404</v>
      </c>
      <c r="J44" s="15">
        <v>203.556702</v>
      </c>
      <c r="K44" s="15">
        <v>214.630112</v>
      </c>
      <c r="L44" s="15">
        <v>221.34170499999999</v>
      </c>
      <c r="M44" s="15">
        <v>233.21521000000001</v>
      </c>
      <c r="N44" s="15">
        <v>239.483002</v>
      </c>
      <c r="O44" s="15">
        <v>240.38256799999999</v>
      </c>
      <c r="P44" s="15">
        <v>240.21665999999999</v>
      </c>
      <c r="Q44" s="15">
        <v>242.93794299999999</v>
      </c>
      <c r="R44" s="15">
        <v>242.651276</v>
      </c>
      <c r="S44" s="15">
        <v>243.43867499999999</v>
      </c>
      <c r="T44" s="15">
        <v>246.184708</v>
      </c>
      <c r="U44" s="15">
        <v>250.07745399999999</v>
      </c>
      <c r="V44" s="15">
        <v>253.59471099999999</v>
      </c>
      <c r="W44" s="15">
        <v>257.63458300000002</v>
      </c>
      <c r="X44" s="15">
        <v>262.17202800000001</v>
      </c>
      <c r="Y44" s="15">
        <v>268.363586</v>
      </c>
      <c r="Z44" s="15">
        <v>274.374664</v>
      </c>
      <c r="AA44" s="15">
        <v>280.865906</v>
      </c>
      <c r="AB44" s="15">
        <v>288.916901</v>
      </c>
      <c r="AC44" s="22">
        <f t="shared" si="4"/>
        <v>294.73623680000128</v>
      </c>
      <c r="AD44" s="22">
        <f t="shared" si="4"/>
        <v>301.33544340000117</v>
      </c>
      <c r="AE44" s="22">
        <f t="shared" si="4"/>
        <v>307.93465000000106</v>
      </c>
      <c r="AF44" s="22">
        <f t="shared" si="4"/>
        <v>314.53385660000095</v>
      </c>
      <c r="AG44" s="22">
        <f t="shared" si="4"/>
        <v>321.13306320000083</v>
      </c>
      <c r="AH44" s="22">
        <f t="shared" si="4"/>
        <v>327.73226980000072</v>
      </c>
      <c r="AI44" s="22">
        <f t="shared" si="4"/>
        <v>334.33147640000061</v>
      </c>
      <c r="AJ44" s="22">
        <f t="shared" si="4"/>
        <v>340.9306830000005</v>
      </c>
      <c r="AK44" s="22">
        <f t="shared" si="4"/>
        <v>347.52988960000039</v>
      </c>
      <c r="AL44" s="22">
        <f t="shared" si="4"/>
        <v>354.12909620000028</v>
      </c>
    </row>
    <row r="45" spans="1:38" s="10" customFormat="1" ht="15" customHeight="1" x14ac:dyDescent="0.25">
      <c r="A45" s="16" t="s">
        <v>1</v>
      </c>
      <c r="B45" s="17">
        <v>1255.0588379999999</v>
      </c>
      <c r="C45" s="17">
        <v>1210.137207</v>
      </c>
      <c r="D45" s="17">
        <v>1168.613525</v>
      </c>
      <c r="E45" s="17">
        <v>1092.7144780000001</v>
      </c>
      <c r="F45" s="17">
        <v>1079.649658</v>
      </c>
      <c r="G45" s="17">
        <v>1085.2502440000001</v>
      </c>
      <c r="H45" s="17">
        <v>1073.2108149999999</v>
      </c>
      <c r="I45" s="17">
        <v>1131.689697</v>
      </c>
      <c r="J45" s="17">
        <v>1165.9766850000001</v>
      </c>
      <c r="K45" s="17">
        <v>1197.7116699999999</v>
      </c>
      <c r="L45" s="17">
        <v>1211.121948</v>
      </c>
      <c r="M45" s="17">
        <v>1257.5792240000001</v>
      </c>
      <c r="N45" s="17">
        <v>1278.0061040000001</v>
      </c>
      <c r="O45" s="17">
        <v>1262.1762699999999</v>
      </c>
      <c r="P45" s="17">
        <v>1250.837524</v>
      </c>
      <c r="Q45" s="17">
        <v>1270.8641359999999</v>
      </c>
      <c r="R45" s="17">
        <v>1269.378784</v>
      </c>
      <c r="S45" s="17">
        <v>1261.2246090000001</v>
      </c>
      <c r="T45" s="17">
        <v>1260.3461910000001</v>
      </c>
      <c r="U45" s="17">
        <v>1267.4812010000001</v>
      </c>
      <c r="V45" s="17">
        <v>1271.6058350000001</v>
      </c>
      <c r="W45" s="17">
        <v>1277.417725</v>
      </c>
      <c r="X45" s="17">
        <v>1282.5164789999999</v>
      </c>
      <c r="Y45" s="17">
        <v>1298.41626</v>
      </c>
      <c r="Z45" s="17">
        <v>1311.7871090000001</v>
      </c>
      <c r="AA45" s="17">
        <v>1320.5642089999999</v>
      </c>
      <c r="AB45" s="17">
        <v>1339.116211</v>
      </c>
      <c r="AC45" s="22">
        <f t="shared" si="4"/>
        <v>1351.0842774999983</v>
      </c>
      <c r="AD45" s="22">
        <f t="shared" si="4"/>
        <v>1364.6190188</v>
      </c>
      <c r="AE45" s="22">
        <f t="shared" si="4"/>
        <v>1378.1537600999982</v>
      </c>
      <c r="AF45" s="22">
        <f t="shared" si="4"/>
        <v>1391.6885014</v>
      </c>
      <c r="AG45" s="22">
        <f t="shared" si="4"/>
        <v>1405.2232426999981</v>
      </c>
      <c r="AH45" s="22">
        <f t="shared" si="4"/>
        <v>1418.7579839999999</v>
      </c>
      <c r="AI45" s="22">
        <f t="shared" si="4"/>
        <v>1432.292725299998</v>
      </c>
      <c r="AJ45" s="22">
        <f t="shared" si="4"/>
        <v>1445.8274665999998</v>
      </c>
      <c r="AK45" s="22">
        <f t="shared" si="4"/>
        <v>1459.3622079000015</v>
      </c>
      <c r="AL45" s="22">
        <f t="shared" si="4"/>
        <v>1472.8969491999997</v>
      </c>
    </row>
    <row r="46" spans="1:38" s="9" customFormat="1" x14ac:dyDescent="0.25">
      <c r="A46" s="5" t="s">
        <v>111</v>
      </c>
    </row>
    <row r="47" spans="1:38" s="10" customFormat="1" ht="15" customHeight="1" x14ac:dyDescent="0.25">
      <c r="A47" s="14" t="s">
        <v>32</v>
      </c>
      <c r="B47" s="15">
        <v>6.6840299999999999</v>
      </c>
      <c r="C47" s="15">
        <v>9.0290289999999995</v>
      </c>
      <c r="D47" s="15">
        <v>9.8088460000000008</v>
      </c>
      <c r="E47" s="15">
        <v>9.0996889999999997</v>
      </c>
      <c r="F47" s="15">
        <v>11.878062999999999</v>
      </c>
      <c r="G47" s="15">
        <v>13.355059000000001</v>
      </c>
      <c r="H47" s="15">
        <v>14.766928</v>
      </c>
      <c r="I47" s="15">
        <v>14.292009999999999</v>
      </c>
      <c r="J47" s="15">
        <v>14.068883</v>
      </c>
      <c r="K47" s="15">
        <v>16.289103000000001</v>
      </c>
      <c r="L47" s="15">
        <v>17.546258999999999</v>
      </c>
      <c r="M47" s="15">
        <v>18.301935</v>
      </c>
      <c r="N47" s="15">
        <v>17.377597999999999</v>
      </c>
      <c r="O47" s="15">
        <v>16.962686999999999</v>
      </c>
      <c r="P47" s="15">
        <v>16.616679999999999</v>
      </c>
      <c r="Q47" s="15">
        <v>15.915854</v>
      </c>
      <c r="R47" s="15">
        <v>15.439112</v>
      </c>
      <c r="S47" s="15">
        <v>14.4887</v>
      </c>
      <c r="T47" s="15">
        <v>13.87893</v>
      </c>
      <c r="U47" s="15">
        <v>13.075896999999999</v>
      </c>
      <c r="V47" s="15">
        <v>12.277678</v>
      </c>
      <c r="W47" s="15">
        <v>11.763000999999999</v>
      </c>
      <c r="X47" s="15">
        <v>11.275599</v>
      </c>
      <c r="Y47" s="15">
        <v>10.861959000000001</v>
      </c>
      <c r="Z47" s="15">
        <v>10.313694</v>
      </c>
      <c r="AA47" s="15">
        <v>10.102156000000001</v>
      </c>
      <c r="AB47" s="15">
        <v>9.7181630000000006</v>
      </c>
      <c r="AC47" s="22">
        <f t="shared" ref="AC47:AL57" si="5">TREND($X47:$AB47,$X$1:$AB$1,AC$1)</f>
        <v>9.2919117000000142</v>
      </c>
      <c r="AD47" s="22">
        <f t="shared" si="5"/>
        <v>8.9044441999999435</v>
      </c>
      <c r="AE47" s="22">
        <f t="shared" si="5"/>
        <v>8.5169766999999865</v>
      </c>
      <c r="AF47" s="22">
        <f t="shared" si="5"/>
        <v>8.1295092000000295</v>
      </c>
      <c r="AG47" s="22">
        <f t="shared" si="5"/>
        <v>7.7420416999999588</v>
      </c>
      <c r="AH47" s="22">
        <f t="shared" si="5"/>
        <v>7.3545742000000018</v>
      </c>
      <c r="AI47" s="22">
        <f t="shared" si="5"/>
        <v>6.9671066999999312</v>
      </c>
      <c r="AJ47" s="22">
        <f t="shared" si="5"/>
        <v>6.5796391999999742</v>
      </c>
      <c r="AK47" s="22">
        <f t="shared" si="5"/>
        <v>6.1921717000000172</v>
      </c>
      <c r="AL47" s="22">
        <f t="shared" si="5"/>
        <v>5.8047041999999465</v>
      </c>
    </row>
    <row r="48" spans="1:38" s="10" customFormat="1" ht="15" customHeight="1" x14ac:dyDescent="0.25">
      <c r="A48" s="14" t="s">
        <v>33</v>
      </c>
      <c r="B48" s="15">
        <v>66.627808000000002</v>
      </c>
      <c r="C48" s="15">
        <v>74.822295999999994</v>
      </c>
      <c r="D48" s="15">
        <v>85.157730000000001</v>
      </c>
      <c r="E48" s="15">
        <v>83.668578999999994</v>
      </c>
      <c r="F48" s="15">
        <v>83.764190999999997</v>
      </c>
      <c r="G48" s="15">
        <v>83.612639999999999</v>
      </c>
      <c r="H48" s="15">
        <v>84.980362</v>
      </c>
      <c r="I48" s="15">
        <v>85.301079000000001</v>
      </c>
      <c r="J48" s="15">
        <v>85.437995999999998</v>
      </c>
      <c r="K48" s="15">
        <v>87.042618000000004</v>
      </c>
      <c r="L48" s="15">
        <v>88.341460999999995</v>
      </c>
      <c r="M48" s="15">
        <v>89.475250000000003</v>
      </c>
      <c r="N48" s="15">
        <v>89.376441999999997</v>
      </c>
      <c r="O48" s="15">
        <v>88.771614</v>
      </c>
      <c r="P48" s="15">
        <v>88.168319999999994</v>
      </c>
      <c r="Q48" s="15">
        <v>87.637848000000005</v>
      </c>
      <c r="R48" s="15">
        <v>87.291718000000003</v>
      </c>
      <c r="S48" s="15">
        <v>86.748947000000001</v>
      </c>
      <c r="T48" s="15">
        <v>86.577102999999994</v>
      </c>
      <c r="U48" s="15">
        <v>86.445571999999999</v>
      </c>
      <c r="V48" s="15">
        <v>86.188109999999995</v>
      </c>
      <c r="W48" s="15">
        <v>86.120827000000006</v>
      </c>
      <c r="X48" s="15">
        <v>86.097153000000006</v>
      </c>
      <c r="Y48" s="15">
        <v>86.430267000000001</v>
      </c>
      <c r="Z48" s="15">
        <v>86.801925999999995</v>
      </c>
      <c r="AA48" s="15">
        <v>87.148375999999999</v>
      </c>
      <c r="AB48" s="15">
        <v>87.453361999999998</v>
      </c>
      <c r="AC48" s="22">
        <f t="shared" si="5"/>
        <v>87.815374900000052</v>
      </c>
      <c r="AD48" s="22">
        <f t="shared" si="5"/>
        <v>88.158427599999982</v>
      </c>
      <c r="AE48" s="22">
        <f t="shared" si="5"/>
        <v>88.501480300000026</v>
      </c>
      <c r="AF48" s="22">
        <f t="shared" si="5"/>
        <v>88.844533000000069</v>
      </c>
      <c r="AG48" s="22">
        <f t="shared" si="5"/>
        <v>89.1875857</v>
      </c>
      <c r="AH48" s="22">
        <f t="shared" si="5"/>
        <v>89.530638400000043</v>
      </c>
      <c r="AI48" s="22">
        <f t="shared" si="5"/>
        <v>89.873691099999974</v>
      </c>
      <c r="AJ48" s="22">
        <f t="shared" si="5"/>
        <v>90.216743800000017</v>
      </c>
      <c r="AK48" s="22">
        <f t="shared" si="5"/>
        <v>90.559796500000061</v>
      </c>
      <c r="AL48" s="22">
        <f t="shared" si="5"/>
        <v>90.902849199999991</v>
      </c>
    </row>
    <row r="49" spans="1:38" s="10" customFormat="1" ht="15" customHeight="1" x14ac:dyDescent="0.25">
      <c r="A49" s="14" t="s">
        <v>112</v>
      </c>
      <c r="B49" s="15">
        <v>83.666306000000006</v>
      </c>
      <c r="C49" s="15">
        <v>75.981269999999995</v>
      </c>
      <c r="D49" s="15">
        <v>58.997523999999999</v>
      </c>
      <c r="E49" s="15">
        <v>59.898173999999997</v>
      </c>
      <c r="F49" s="15">
        <v>73.528419</v>
      </c>
      <c r="G49" s="15">
        <v>72.144897</v>
      </c>
      <c r="H49" s="15">
        <v>72.675933999999998</v>
      </c>
      <c r="I49" s="15">
        <v>72.665024000000003</v>
      </c>
      <c r="J49" s="15">
        <v>72.550185999999997</v>
      </c>
      <c r="K49" s="15">
        <v>73.599120999999997</v>
      </c>
      <c r="L49" s="15">
        <v>74.496917999999994</v>
      </c>
      <c r="M49" s="15">
        <v>75.298141000000001</v>
      </c>
      <c r="N49" s="15">
        <v>75.272201999999993</v>
      </c>
      <c r="O49" s="15">
        <v>74.844604000000004</v>
      </c>
      <c r="P49" s="15">
        <v>74.385056000000006</v>
      </c>
      <c r="Q49" s="15">
        <v>73.865662</v>
      </c>
      <c r="R49" s="15">
        <v>73.503433000000001</v>
      </c>
      <c r="S49" s="15">
        <v>72.852715000000003</v>
      </c>
      <c r="T49" s="15">
        <v>72.417168000000004</v>
      </c>
      <c r="U49" s="15">
        <v>71.871346000000003</v>
      </c>
      <c r="V49" s="15">
        <v>71.370247000000006</v>
      </c>
      <c r="W49" s="15">
        <v>71.015593999999993</v>
      </c>
      <c r="X49" s="15">
        <v>70.729645000000005</v>
      </c>
      <c r="Y49" s="15">
        <v>70.757407999999998</v>
      </c>
      <c r="Z49" s="15">
        <v>70.667159999999996</v>
      </c>
      <c r="AA49" s="15">
        <v>70.532309999999995</v>
      </c>
      <c r="AB49" s="15">
        <v>70.353508000000005</v>
      </c>
      <c r="AC49" s="22">
        <f t="shared" si="5"/>
        <v>70.314794600000027</v>
      </c>
      <c r="AD49" s="22">
        <f t="shared" si="5"/>
        <v>70.217057400000044</v>
      </c>
      <c r="AE49" s="22">
        <f t="shared" si="5"/>
        <v>70.119320200000033</v>
      </c>
      <c r="AF49" s="22">
        <f t="shared" si="5"/>
        <v>70.021583000000021</v>
      </c>
      <c r="AG49" s="22">
        <f t="shared" si="5"/>
        <v>69.923845800000038</v>
      </c>
      <c r="AH49" s="22">
        <f t="shared" si="5"/>
        <v>69.826108600000026</v>
      </c>
      <c r="AI49" s="22">
        <f t="shared" si="5"/>
        <v>69.728371400000043</v>
      </c>
      <c r="AJ49" s="22">
        <f t="shared" si="5"/>
        <v>69.630634200000031</v>
      </c>
      <c r="AK49" s="22">
        <f t="shared" si="5"/>
        <v>69.53289700000002</v>
      </c>
      <c r="AL49" s="22">
        <f t="shared" si="5"/>
        <v>69.435159800000037</v>
      </c>
    </row>
    <row r="50" spans="1:38" s="10" customFormat="1" ht="15" customHeight="1" x14ac:dyDescent="0.25">
      <c r="A50" s="14" t="s">
        <v>34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22">
        <f t="shared" si="5"/>
        <v>0</v>
      </c>
      <c r="AD50" s="22">
        <f t="shared" si="5"/>
        <v>0</v>
      </c>
      <c r="AE50" s="22">
        <f t="shared" si="5"/>
        <v>0</v>
      </c>
      <c r="AF50" s="22">
        <f t="shared" si="5"/>
        <v>0</v>
      </c>
      <c r="AG50" s="22">
        <f t="shared" si="5"/>
        <v>0</v>
      </c>
      <c r="AH50" s="22">
        <f t="shared" si="5"/>
        <v>0</v>
      </c>
      <c r="AI50" s="22">
        <f t="shared" si="5"/>
        <v>0</v>
      </c>
      <c r="AJ50" s="22">
        <f t="shared" si="5"/>
        <v>0</v>
      </c>
      <c r="AK50" s="22">
        <f t="shared" si="5"/>
        <v>0</v>
      </c>
      <c r="AL50" s="22">
        <f t="shared" si="5"/>
        <v>0</v>
      </c>
    </row>
    <row r="51" spans="1:38" s="10" customFormat="1" ht="15" customHeight="1" x14ac:dyDescent="0.25">
      <c r="A51" s="14" t="s">
        <v>35</v>
      </c>
      <c r="B51" s="15">
        <v>27.371700000000001</v>
      </c>
      <c r="C51" s="15">
        <v>47.552917000000001</v>
      </c>
      <c r="D51" s="15">
        <v>42.752406999999998</v>
      </c>
      <c r="E51" s="15">
        <v>37.534584000000002</v>
      </c>
      <c r="F51" s="15">
        <v>36.366000999999997</v>
      </c>
      <c r="G51" s="15">
        <v>36.992474000000001</v>
      </c>
      <c r="H51" s="15">
        <v>37.381022999999999</v>
      </c>
      <c r="I51" s="15">
        <v>37.841102999999997</v>
      </c>
      <c r="J51" s="15">
        <v>38.230877</v>
      </c>
      <c r="K51" s="15">
        <v>38.994487999999997</v>
      </c>
      <c r="L51" s="15">
        <v>39.815773</v>
      </c>
      <c r="M51" s="15">
        <v>40.311230000000002</v>
      </c>
      <c r="N51" s="15">
        <v>40.698875000000001</v>
      </c>
      <c r="O51" s="15">
        <v>40.483761000000001</v>
      </c>
      <c r="P51" s="15">
        <v>39.382893000000003</v>
      </c>
      <c r="Q51" s="15">
        <v>38.754513000000003</v>
      </c>
      <c r="R51" s="15">
        <v>37.799801000000002</v>
      </c>
      <c r="S51" s="15">
        <v>35.958739999999999</v>
      </c>
      <c r="T51" s="15">
        <v>33.905887999999997</v>
      </c>
      <c r="U51" s="15">
        <v>32.505626999999997</v>
      </c>
      <c r="V51" s="15">
        <v>31.126633000000002</v>
      </c>
      <c r="W51" s="15">
        <v>29.991049</v>
      </c>
      <c r="X51" s="15">
        <v>28.779844000000001</v>
      </c>
      <c r="Y51" s="15">
        <v>27.928775999999999</v>
      </c>
      <c r="Z51" s="15">
        <v>26.979288</v>
      </c>
      <c r="AA51" s="15">
        <v>26.198416000000002</v>
      </c>
      <c r="AB51" s="15">
        <v>25.320139000000001</v>
      </c>
      <c r="AC51" s="22">
        <f t="shared" si="5"/>
        <v>24.446361599999818</v>
      </c>
      <c r="AD51" s="22">
        <f t="shared" si="5"/>
        <v>23.581384599999865</v>
      </c>
      <c r="AE51" s="22">
        <f t="shared" si="5"/>
        <v>22.716407599999911</v>
      </c>
      <c r="AF51" s="22">
        <f t="shared" si="5"/>
        <v>21.851430599999958</v>
      </c>
      <c r="AG51" s="22">
        <f t="shared" si="5"/>
        <v>20.986453600000004</v>
      </c>
      <c r="AH51" s="22">
        <f t="shared" si="5"/>
        <v>20.121476599999824</v>
      </c>
      <c r="AI51" s="22">
        <f t="shared" si="5"/>
        <v>19.25649959999987</v>
      </c>
      <c r="AJ51" s="22">
        <f t="shared" si="5"/>
        <v>18.391522599999917</v>
      </c>
      <c r="AK51" s="22">
        <f t="shared" si="5"/>
        <v>17.526545599999963</v>
      </c>
      <c r="AL51" s="22">
        <f t="shared" si="5"/>
        <v>16.66156860000001</v>
      </c>
    </row>
    <row r="52" spans="1:38" s="10" customFormat="1" ht="15" customHeight="1" x14ac:dyDescent="0.25">
      <c r="A52" s="14" t="s">
        <v>113</v>
      </c>
      <c r="B52" s="15">
        <v>184.34985399999999</v>
      </c>
      <c r="C52" s="15">
        <v>207.385513</v>
      </c>
      <c r="D52" s="15">
        <v>196.71650700000001</v>
      </c>
      <c r="E52" s="15">
        <v>190.201019</v>
      </c>
      <c r="F52" s="15">
        <v>205.53668200000001</v>
      </c>
      <c r="G52" s="15">
        <v>206.10507200000001</v>
      </c>
      <c r="H52" s="15">
        <v>209.80424500000001</v>
      </c>
      <c r="I52" s="15">
        <v>210.09921299999999</v>
      </c>
      <c r="J52" s="15">
        <v>210.287949</v>
      </c>
      <c r="K52" s="15">
        <v>215.92533900000001</v>
      </c>
      <c r="L52" s="15">
        <v>220.20040900000001</v>
      </c>
      <c r="M52" s="15">
        <v>223.386551</v>
      </c>
      <c r="N52" s="15">
        <v>222.72512800000001</v>
      </c>
      <c r="O52" s="15">
        <v>221.062668</v>
      </c>
      <c r="P52" s="15">
        <v>218.55294799999999</v>
      </c>
      <c r="Q52" s="15">
        <v>216.173889</v>
      </c>
      <c r="R52" s="15">
        <v>214.03405799999999</v>
      </c>
      <c r="S52" s="15">
        <v>210.049103</v>
      </c>
      <c r="T52" s="15">
        <v>206.77908300000001</v>
      </c>
      <c r="U52" s="15">
        <v>203.89845299999999</v>
      </c>
      <c r="V52" s="15">
        <v>200.96266199999999</v>
      </c>
      <c r="W52" s="15">
        <v>198.890457</v>
      </c>
      <c r="X52" s="15">
        <v>196.88223300000001</v>
      </c>
      <c r="Y52" s="15">
        <v>195.978409</v>
      </c>
      <c r="Z52" s="15">
        <v>194.76206999999999</v>
      </c>
      <c r="AA52" s="15">
        <v>193.981247</v>
      </c>
      <c r="AB52" s="15">
        <v>192.845169</v>
      </c>
      <c r="AC52" s="22">
        <f t="shared" si="5"/>
        <v>191.86843860000045</v>
      </c>
      <c r="AD52" s="22">
        <f t="shared" si="5"/>
        <v>190.86130960000037</v>
      </c>
      <c r="AE52" s="22">
        <f t="shared" si="5"/>
        <v>189.85418060000029</v>
      </c>
      <c r="AF52" s="22">
        <f t="shared" si="5"/>
        <v>188.84705160000021</v>
      </c>
      <c r="AG52" s="22">
        <f t="shared" si="5"/>
        <v>187.83992260000059</v>
      </c>
      <c r="AH52" s="22">
        <f t="shared" si="5"/>
        <v>186.83279360000051</v>
      </c>
      <c r="AI52" s="22">
        <f t="shared" si="5"/>
        <v>185.82566460000044</v>
      </c>
      <c r="AJ52" s="22">
        <f t="shared" si="5"/>
        <v>184.81853560000036</v>
      </c>
      <c r="AK52" s="22">
        <f t="shared" si="5"/>
        <v>183.81140660000028</v>
      </c>
      <c r="AL52" s="22">
        <f t="shared" si="5"/>
        <v>182.8042776000002</v>
      </c>
    </row>
    <row r="53" spans="1:38" s="10" customFormat="1" ht="15" customHeight="1" x14ac:dyDescent="0.25">
      <c r="A53" s="14" t="s">
        <v>36</v>
      </c>
      <c r="B53" s="15">
        <v>1805.0268550000001</v>
      </c>
      <c r="C53" s="15">
        <v>1723.804932</v>
      </c>
      <c r="D53" s="15">
        <v>1784.1689449999999</v>
      </c>
      <c r="E53" s="15">
        <v>1829.3013920000001</v>
      </c>
      <c r="F53" s="15">
        <v>1878.7685550000001</v>
      </c>
      <c r="G53" s="15">
        <v>1970.945068</v>
      </c>
      <c r="H53" s="15">
        <v>2020.7542719999999</v>
      </c>
      <c r="I53" s="15">
        <v>2069.8710940000001</v>
      </c>
      <c r="J53" s="15">
        <v>2096.4165039999998</v>
      </c>
      <c r="K53" s="15">
        <v>2110.3352049999999</v>
      </c>
      <c r="L53" s="15">
        <v>2130.1674800000001</v>
      </c>
      <c r="M53" s="15">
        <v>2153.3020019999999</v>
      </c>
      <c r="N53" s="15">
        <v>2178.310547</v>
      </c>
      <c r="O53" s="15">
        <v>2183.3247070000002</v>
      </c>
      <c r="P53" s="15">
        <v>2187.7990719999998</v>
      </c>
      <c r="Q53" s="15">
        <v>2197.4892580000001</v>
      </c>
      <c r="R53" s="15">
        <v>2209.0356449999999</v>
      </c>
      <c r="S53" s="15">
        <v>2230.108154</v>
      </c>
      <c r="T53" s="15">
        <v>2254.0180660000001</v>
      </c>
      <c r="U53" s="15">
        <v>2279.1308589999999</v>
      </c>
      <c r="V53" s="15">
        <v>2302.71875</v>
      </c>
      <c r="W53" s="15">
        <v>2322.336914</v>
      </c>
      <c r="X53" s="15">
        <v>2342.4052729999999</v>
      </c>
      <c r="Y53" s="15">
        <v>2363.638672</v>
      </c>
      <c r="Z53" s="15">
        <v>2386.2705080000001</v>
      </c>
      <c r="AA53" s="15">
        <v>2399.3813479999999</v>
      </c>
      <c r="AB53" s="15">
        <v>2413.7468260000001</v>
      </c>
      <c r="AC53" s="22">
        <f t="shared" si="5"/>
        <v>2434.6162600000025</v>
      </c>
      <c r="AD53" s="22">
        <f t="shared" si="5"/>
        <v>2452.4588382000002</v>
      </c>
      <c r="AE53" s="22">
        <f t="shared" si="5"/>
        <v>2470.3014163999978</v>
      </c>
      <c r="AF53" s="22">
        <f t="shared" si="5"/>
        <v>2488.1439946000028</v>
      </c>
      <c r="AG53" s="22">
        <f t="shared" si="5"/>
        <v>2505.9865728000004</v>
      </c>
      <c r="AH53" s="22">
        <f t="shared" si="5"/>
        <v>2523.8291509999981</v>
      </c>
      <c r="AI53" s="22">
        <f t="shared" si="5"/>
        <v>2541.671729200003</v>
      </c>
      <c r="AJ53" s="22">
        <f t="shared" si="5"/>
        <v>2559.5143074000007</v>
      </c>
      <c r="AK53" s="22">
        <f t="shared" si="5"/>
        <v>2577.3568855999983</v>
      </c>
      <c r="AL53" s="22">
        <f t="shared" si="5"/>
        <v>2595.1994638000033</v>
      </c>
    </row>
    <row r="54" spans="1:38" s="10" customFormat="1" ht="15" customHeight="1" x14ac:dyDescent="0.25">
      <c r="A54" s="14" t="s">
        <v>37</v>
      </c>
      <c r="B54" s="15">
        <v>132.39721700000001</v>
      </c>
      <c r="C54" s="15">
        <v>122.942108</v>
      </c>
      <c r="D54" s="15">
        <v>123.05210099999999</v>
      </c>
      <c r="E54" s="15">
        <v>125.410538</v>
      </c>
      <c r="F54" s="15">
        <v>126.27417</v>
      </c>
      <c r="G54" s="15">
        <v>127.601135</v>
      </c>
      <c r="H54" s="15">
        <v>128.35502600000001</v>
      </c>
      <c r="I54" s="15">
        <v>129.05920399999999</v>
      </c>
      <c r="J54" s="15">
        <v>129.46127300000001</v>
      </c>
      <c r="K54" s="15">
        <v>129.839752</v>
      </c>
      <c r="L54" s="15">
        <v>130.183548</v>
      </c>
      <c r="M54" s="15">
        <v>130.54896500000001</v>
      </c>
      <c r="N54" s="15">
        <v>130.82162500000001</v>
      </c>
      <c r="O54" s="15">
        <v>130.77276599999999</v>
      </c>
      <c r="P54" s="15">
        <v>130.59721400000001</v>
      </c>
      <c r="Q54" s="15">
        <v>130.48436000000001</v>
      </c>
      <c r="R54" s="15">
        <v>130.382339</v>
      </c>
      <c r="S54" s="15">
        <v>130.37884500000001</v>
      </c>
      <c r="T54" s="15">
        <v>130.42962600000001</v>
      </c>
      <c r="U54" s="15">
        <v>130.492493</v>
      </c>
      <c r="V54" s="15">
        <v>130.52032500000001</v>
      </c>
      <c r="W54" s="15">
        <v>130.50618</v>
      </c>
      <c r="X54" s="15">
        <v>130.54072600000001</v>
      </c>
      <c r="Y54" s="15">
        <v>130.610916</v>
      </c>
      <c r="Z54" s="15">
        <v>130.73526000000001</v>
      </c>
      <c r="AA54" s="15">
        <v>130.799408</v>
      </c>
      <c r="AB54" s="15">
        <v>130.90408300000001</v>
      </c>
      <c r="AC54" s="22">
        <f t="shared" si="5"/>
        <v>130.99264040000003</v>
      </c>
      <c r="AD54" s="22">
        <f t="shared" si="5"/>
        <v>131.08416100000002</v>
      </c>
      <c r="AE54" s="22">
        <f t="shared" si="5"/>
        <v>131.17568160000002</v>
      </c>
      <c r="AF54" s="22">
        <f t="shared" si="5"/>
        <v>131.26720220000001</v>
      </c>
      <c r="AG54" s="22">
        <f t="shared" si="5"/>
        <v>131.35872280000001</v>
      </c>
      <c r="AH54" s="22">
        <f t="shared" si="5"/>
        <v>131.45024340000003</v>
      </c>
      <c r="AI54" s="22">
        <f t="shared" si="5"/>
        <v>131.54176400000003</v>
      </c>
      <c r="AJ54" s="22">
        <f t="shared" si="5"/>
        <v>131.63328460000002</v>
      </c>
      <c r="AK54" s="22">
        <f t="shared" si="5"/>
        <v>131.72480520000002</v>
      </c>
      <c r="AL54" s="22">
        <f t="shared" si="5"/>
        <v>131.81632580000002</v>
      </c>
    </row>
    <row r="55" spans="1:38" s="10" customFormat="1" ht="15" customHeight="1" x14ac:dyDescent="0.25">
      <c r="A55" s="14" t="s">
        <v>38</v>
      </c>
      <c r="B55" s="15">
        <v>3.3036000000000003E-2</v>
      </c>
      <c r="C55" s="15">
        <v>3.3524999999999999E-2</v>
      </c>
      <c r="D55" s="15">
        <v>3.2996999999999999E-2</v>
      </c>
      <c r="E55" s="15">
        <v>3.2641999999999997E-2</v>
      </c>
      <c r="F55" s="15">
        <v>3.2756E-2</v>
      </c>
      <c r="G55" s="15">
        <v>3.2870000000000003E-2</v>
      </c>
      <c r="H55" s="15">
        <v>3.2926999999999998E-2</v>
      </c>
      <c r="I55" s="15">
        <v>3.2983999999999999E-2</v>
      </c>
      <c r="J55" s="15">
        <v>3.3041000000000001E-2</v>
      </c>
      <c r="K55" s="15">
        <v>3.3098000000000002E-2</v>
      </c>
      <c r="L55" s="15">
        <v>3.3126999999999997E-2</v>
      </c>
      <c r="M55" s="15">
        <v>3.3155999999999998E-2</v>
      </c>
      <c r="N55" s="15">
        <v>3.3183999999999998E-2</v>
      </c>
      <c r="O55" s="15">
        <v>3.3212999999999999E-2</v>
      </c>
      <c r="P55" s="15">
        <v>3.3212999999999999E-2</v>
      </c>
      <c r="Q55" s="15">
        <v>3.3212999999999999E-2</v>
      </c>
      <c r="R55" s="15">
        <v>3.3212999999999999E-2</v>
      </c>
      <c r="S55" s="15">
        <v>3.3212999999999999E-2</v>
      </c>
      <c r="T55" s="15">
        <v>3.3212999999999999E-2</v>
      </c>
      <c r="U55" s="15">
        <v>3.3212999999999999E-2</v>
      </c>
      <c r="V55" s="15">
        <v>3.3212999999999999E-2</v>
      </c>
      <c r="W55" s="15">
        <v>3.3212999999999999E-2</v>
      </c>
      <c r="X55" s="15">
        <v>3.3212999999999999E-2</v>
      </c>
      <c r="Y55" s="15">
        <v>3.3212999999999999E-2</v>
      </c>
      <c r="Z55" s="15">
        <v>3.3212999999999999E-2</v>
      </c>
      <c r="AA55" s="15">
        <v>3.3212999999999999E-2</v>
      </c>
      <c r="AB55" s="15">
        <v>3.3212999999999999E-2</v>
      </c>
      <c r="AC55" s="22">
        <f t="shared" si="5"/>
        <v>3.3212999999999999E-2</v>
      </c>
      <c r="AD55" s="22">
        <f t="shared" si="5"/>
        <v>3.3212999999999999E-2</v>
      </c>
      <c r="AE55" s="22">
        <f t="shared" si="5"/>
        <v>3.3212999999999999E-2</v>
      </c>
      <c r="AF55" s="22">
        <f t="shared" si="5"/>
        <v>3.3212999999999999E-2</v>
      </c>
      <c r="AG55" s="22">
        <f t="shared" si="5"/>
        <v>3.3212999999999999E-2</v>
      </c>
      <c r="AH55" s="22">
        <f t="shared" si="5"/>
        <v>3.3212999999999999E-2</v>
      </c>
      <c r="AI55" s="22">
        <f t="shared" si="5"/>
        <v>3.3212999999999999E-2</v>
      </c>
      <c r="AJ55" s="22">
        <f t="shared" si="5"/>
        <v>3.3212999999999999E-2</v>
      </c>
      <c r="AK55" s="22">
        <f t="shared" si="5"/>
        <v>3.3212999999999999E-2</v>
      </c>
      <c r="AL55" s="22">
        <f t="shared" si="5"/>
        <v>3.3212999999999999E-2</v>
      </c>
    </row>
    <row r="56" spans="1:38" s="10" customFormat="1" ht="15" customHeight="1" x14ac:dyDescent="0.25">
      <c r="A56" s="14" t="s">
        <v>39</v>
      </c>
      <c r="B56" s="15">
        <v>406.42880200000002</v>
      </c>
      <c r="C56" s="15">
        <v>389.07986499999998</v>
      </c>
      <c r="D56" s="15">
        <v>392.365723</v>
      </c>
      <c r="E56" s="15">
        <v>409.73727400000001</v>
      </c>
      <c r="F56" s="15">
        <v>440.67932100000002</v>
      </c>
      <c r="G56" s="15">
        <v>484.36648600000001</v>
      </c>
      <c r="H56" s="15">
        <v>511.47143599999998</v>
      </c>
      <c r="I56" s="15">
        <v>534.23913600000003</v>
      </c>
      <c r="J56" s="15">
        <v>550.02459699999997</v>
      </c>
      <c r="K56" s="15">
        <v>565.71527100000003</v>
      </c>
      <c r="L56" s="15">
        <v>577.13555899999994</v>
      </c>
      <c r="M56" s="15">
        <v>587.77130099999999</v>
      </c>
      <c r="N56" s="15">
        <v>596.05523700000003</v>
      </c>
      <c r="O56" s="15">
        <v>595.95910600000002</v>
      </c>
      <c r="P56" s="15">
        <v>591.16156000000001</v>
      </c>
      <c r="Q56" s="15">
        <v>587.10144000000003</v>
      </c>
      <c r="R56" s="15">
        <v>583.30334500000004</v>
      </c>
      <c r="S56" s="15">
        <v>582.60723900000005</v>
      </c>
      <c r="T56" s="15">
        <v>583.83502199999998</v>
      </c>
      <c r="U56" s="15">
        <v>585.07684300000005</v>
      </c>
      <c r="V56" s="15">
        <v>585.60186799999997</v>
      </c>
      <c r="W56" s="15">
        <v>584.74792500000001</v>
      </c>
      <c r="X56" s="15">
        <v>584.58453399999996</v>
      </c>
      <c r="Y56" s="15">
        <v>587.43841599999996</v>
      </c>
      <c r="Z56" s="15">
        <v>591.85717799999998</v>
      </c>
      <c r="AA56" s="15">
        <v>593.19354199999998</v>
      </c>
      <c r="AB56" s="15">
        <v>595.39117399999998</v>
      </c>
      <c r="AC56" s="22">
        <f t="shared" si="5"/>
        <v>598.7034905999999</v>
      </c>
      <c r="AD56" s="22">
        <f t="shared" si="5"/>
        <v>601.44033119999949</v>
      </c>
      <c r="AE56" s="22">
        <f t="shared" si="5"/>
        <v>604.1771718</v>
      </c>
      <c r="AF56" s="22">
        <f t="shared" si="5"/>
        <v>606.91401239999959</v>
      </c>
      <c r="AG56" s="22">
        <f t="shared" si="5"/>
        <v>609.6508530000001</v>
      </c>
      <c r="AH56" s="22">
        <f t="shared" si="5"/>
        <v>612.38769359999969</v>
      </c>
      <c r="AI56" s="22">
        <f t="shared" si="5"/>
        <v>615.1245342000002</v>
      </c>
      <c r="AJ56" s="22">
        <f t="shared" si="5"/>
        <v>617.86137479999979</v>
      </c>
      <c r="AK56" s="22">
        <f t="shared" si="5"/>
        <v>620.59821539999939</v>
      </c>
      <c r="AL56" s="22">
        <f t="shared" si="5"/>
        <v>623.33505599999989</v>
      </c>
    </row>
    <row r="57" spans="1:38" s="10" customFormat="1" ht="15" customHeight="1" x14ac:dyDescent="0.25">
      <c r="A57" s="14" t="s">
        <v>40</v>
      </c>
      <c r="B57" s="15">
        <v>2528.235596</v>
      </c>
      <c r="C57" s="15">
        <v>2443.2458499999998</v>
      </c>
      <c r="D57" s="15">
        <v>2496.336182</v>
      </c>
      <c r="E57" s="15">
        <v>2554.6831050000001</v>
      </c>
      <c r="F57" s="15">
        <v>2651.2915039999998</v>
      </c>
      <c r="G57" s="15">
        <v>2789.0505370000001</v>
      </c>
      <c r="H57" s="15">
        <v>2870.4179690000001</v>
      </c>
      <c r="I57" s="15">
        <v>2943.3015140000002</v>
      </c>
      <c r="J57" s="15">
        <v>2986.2231449999999</v>
      </c>
      <c r="K57" s="15">
        <v>3021.8488769999999</v>
      </c>
      <c r="L57" s="15">
        <v>3057.7202149999998</v>
      </c>
      <c r="M57" s="15">
        <v>3095.0419919999999</v>
      </c>
      <c r="N57" s="15">
        <v>3127.945557</v>
      </c>
      <c r="O57" s="15">
        <v>3131.1523440000001</v>
      </c>
      <c r="P57" s="15">
        <v>3128.1440429999998</v>
      </c>
      <c r="Q57" s="15">
        <v>3131.2822270000001</v>
      </c>
      <c r="R57" s="15">
        <v>3136.7885740000002</v>
      </c>
      <c r="S57" s="15">
        <v>3153.1765140000002</v>
      </c>
      <c r="T57" s="15">
        <v>3175.094971</v>
      </c>
      <c r="U57" s="15">
        <v>3198.631836</v>
      </c>
      <c r="V57" s="15">
        <v>3219.8366700000001</v>
      </c>
      <c r="W57" s="15">
        <v>3236.5146479999999</v>
      </c>
      <c r="X57" s="15">
        <v>3254.4460450000001</v>
      </c>
      <c r="Y57" s="15">
        <v>3277.6997070000002</v>
      </c>
      <c r="Z57" s="15">
        <v>3303.658203</v>
      </c>
      <c r="AA57" s="15">
        <v>3317.388672</v>
      </c>
      <c r="AB57" s="15">
        <v>3332.9204100000002</v>
      </c>
      <c r="AC57" s="22">
        <f t="shared" si="5"/>
        <v>3356.2139158999998</v>
      </c>
      <c r="AD57" s="22">
        <f t="shared" si="5"/>
        <v>3375.8776853999952</v>
      </c>
      <c r="AE57" s="22">
        <f t="shared" si="5"/>
        <v>3395.5414548999979</v>
      </c>
      <c r="AF57" s="22">
        <f t="shared" si="5"/>
        <v>3415.2052243999933</v>
      </c>
      <c r="AG57" s="22">
        <f t="shared" si="5"/>
        <v>3434.868993899996</v>
      </c>
      <c r="AH57" s="22">
        <f t="shared" si="5"/>
        <v>3454.5327633999987</v>
      </c>
      <c r="AI57" s="22">
        <f t="shared" si="5"/>
        <v>3474.1965328999941</v>
      </c>
      <c r="AJ57" s="22">
        <f t="shared" si="5"/>
        <v>3493.8603023999967</v>
      </c>
      <c r="AK57" s="22">
        <f t="shared" si="5"/>
        <v>3513.5240718999994</v>
      </c>
      <c r="AL57" s="22">
        <f t="shared" si="5"/>
        <v>3533.1878413999948</v>
      </c>
    </row>
    <row r="58" spans="1:38" s="9" customFormat="1" x14ac:dyDescent="0.25">
      <c r="A58" s="5" t="s">
        <v>115</v>
      </c>
    </row>
    <row r="59" spans="1:38" s="10" customFormat="1" ht="15" customHeight="1" x14ac:dyDescent="0.25">
      <c r="A59" s="14" t="s">
        <v>41</v>
      </c>
      <c r="B59" s="15">
        <v>12.768504999999999</v>
      </c>
      <c r="C59" s="15">
        <v>10.377601</v>
      </c>
      <c r="D59" s="15">
        <v>6.8199699999999996</v>
      </c>
      <c r="E59" s="15">
        <v>6.8659189999999999</v>
      </c>
      <c r="F59" s="15">
        <v>9.6290320000000005</v>
      </c>
      <c r="G59" s="15">
        <v>12.347988000000001</v>
      </c>
      <c r="H59" s="15">
        <v>13.818743</v>
      </c>
      <c r="I59" s="15">
        <v>15.082157</v>
      </c>
      <c r="J59" s="15">
        <v>16.256208000000001</v>
      </c>
      <c r="K59" s="15">
        <v>17.563956999999998</v>
      </c>
      <c r="L59" s="15">
        <v>18.151178000000002</v>
      </c>
      <c r="M59" s="15">
        <v>18.741797999999999</v>
      </c>
      <c r="N59" s="15">
        <v>19.332359</v>
      </c>
      <c r="O59" s="15">
        <v>19.820945999999999</v>
      </c>
      <c r="P59" s="15">
        <v>19.695125999999998</v>
      </c>
      <c r="Q59" s="15">
        <v>19.617301999999999</v>
      </c>
      <c r="R59" s="15">
        <v>19.634739</v>
      </c>
      <c r="S59" s="15">
        <v>19.832735</v>
      </c>
      <c r="T59" s="15">
        <v>19.982254000000001</v>
      </c>
      <c r="U59" s="15">
        <v>20.170877000000001</v>
      </c>
      <c r="V59" s="15">
        <v>20.387550000000001</v>
      </c>
      <c r="W59" s="15">
        <v>20.606200999999999</v>
      </c>
      <c r="X59" s="15">
        <v>20.780584000000001</v>
      </c>
      <c r="Y59" s="15">
        <v>20.997292000000002</v>
      </c>
      <c r="Z59" s="15">
        <v>21.191723</v>
      </c>
      <c r="AA59" s="15">
        <v>21.345692</v>
      </c>
      <c r="AB59" s="15">
        <v>21.566696</v>
      </c>
      <c r="AC59" s="22">
        <f t="shared" ref="AC59:AL71" si="6">TREND($X59:$AB59,$X$1:$AB$1,AC$1)</f>
        <v>21.752584599999977</v>
      </c>
      <c r="AD59" s="22">
        <f t="shared" si="6"/>
        <v>21.944646999999975</v>
      </c>
      <c r="AE59" s="22">
        <f t="shared" si="6"/>
        <v>22.136709399999972</v>
      </c>
      <c r="AF59" s="22">
        <f t="shared" si="6"/>
        <v>22.32877179999997</v>
      </c>
      <c r="AG59" s="22">
        <f t="shared" si="6"/>
        <v>22.520834199999967</v>
      </c>
      <c r="AH59" s="22">
        <f t="shared" si="6"/>
        <v>22.712896599999965</v>
      </c>
      <c r="AI59" s="22">
        <f t="shared" si="6"/>
        <v>22.904958999999963</v>
      </c>
      <c r="AJ59" s="22">
        <f t="shared" si="6"/>
        <v>23.09702139999996</v>
      </c>
      <c r="AK59" s="22">
        <f t="shared" si="6"/>
        <v>23.289083799999958</v>
      </c>
      <c r="AL59" s="22">
        <f t="shared" si="6"/>
        <v>23.481146199999955</v>
      </c>
    </row>
    <row r="60" spans="1:38" s="10" customFormat="1" ht="15" customHeight="1" x14ac:dyDescent="0.25">
      <c r="A60" s="14" t="s">
        <v>42</v>
      </c>
      <c r="B60" s="15">
        <v>426.27508499999999</v>
      </c>
      <c r="C60" s="15">
        <v>391.37643400000002</v>
      </c>
      <c r="D60" s="15">
        <v>377.28143299999999</v>
      </c>
      <c r="E60" s="15">
        <v>382.06875600000001</v>
      </c>
      <c r="F60" s="15">
        <v>395.51348899999999</v>
      </c>
      <c r="G60" s="15">
        <v>401.190247</v>
      </c>
      <c r="H60" s="15">
        <v>407.31512500000002</v>
      </c>
      <c r="I60" s="15">
        <v>407.75470000000001</v>
      </c>
      <c r="J60" s="15">
        <v>407.53771999999998</v>
      </c>
      <c r="K60" s="15">
        <v>410.35549900000001</v>
      </c>
      <c r="L60" s="15">
        <v>412.43667599999998</v>
      </c>
      <c r="M60" s="15">
        <v>413.75152600000001</v>
      </c>
      <c r="N60" s="15">
        <v>414.68554699999999</v>
      </c>
      <c r="O60" s="15">
        <v>415.22170999999997</v>
      </c>
      <c r="P60" s="15">
        <v>415.63903800000003</v>
      </c>
      <c r="Q60" s="15">
        <v>417.63742100000002</v>
      </c>
      <c r="R60" s="15">
        <v>419.74026500000002</v>
      </c>
      <c r="S60" s="15">
        <v>422.90484600000002</v>
      </c>
      <c r="T60" s="15">
        <v>425.61929300000003</v>
      </c>
      <c r="U60" s="15">
        <v>429.18576000000002</v>
      </c>
      <c r="V60" s="15">
        <v>432.80462599999998</v>
      </c>
      <c r="W60" s="15">
        <v>436.77264400000001</v>
      </c>
      <c r="X60" s="15">
        <v>440.38287400000002</v>
      </c>
      <c r="Y60" s="15">
        <v>443.99539199999998</v>
      </c>
      <c r="Z60" s="15">
        <v>446.97464000000002</v>
      </c>
      <c r="AA60" s="15">
        <v>449.71054099999998</v>
      </c>
      <c r="AB60" s="15">
        <v>453.64825400000001</v>
      </c>
      <c r="AC60" s="22">
        <f t="shared" si="6"/>
        <v>456.61611290000019</v>
      </c>
      <c r="AD60" s="22">
        <f t="shared" si="6"/>
        <v>459.84070380000048</v>
      </c>
      <c r="AE60" s="22">
        <f t="shared" si="6"/>
        <v>463.06529470000078</v>
      </c>
      <c r="AF60" s="22">
        <f t="shared" si="6"/>
        <v>466.28988560000016</v>
      </c>
      <c r="AG60" s="22">
        <f t="shared" si="6"/>
        <v>469.51447650000046</v>
      </c>
      <c r="AH60" s="22">
        <f t="shared" si="6"/>
        <v>472.73906740000075</v>
      </c>
      <c r="AI60" s="22">
        <f t="shared" si="6"/>
        <v>475.96365830000013</v>
      </c>
      <c r="AJ60" s="22">
        <f t="shared" si="6"/>
        <v>479.18824920000043</v>
      </c>
      <c r="AK60" s="22">
        <f t="shared" si="6"/>
        <v>482.41284010000072</v>
      </c>
      <c r="AL60" s="22">
        <f t="shared" si="6"/>
        <v>485.63743100000011</v>
      </c>
    </row>
    <row r="61" spans="1:38" s="10" customFormat="1" ht="15" customHeight="1" x14ac:dyDescent="0.25">
      <c r="A61" s="14" t="s">
        <v>43</v>
      </c>
      <c r="B61" s="15">
        <v>81.420174000000003</v>
      </c>
      <c r="C61" s="15">
        <v>78.223572000000004</v>
      </c>
      <c r="D61" s="15">
        <v>77.835921999999997</v>
      </c>
      <c r="E61" s="15">
        <v>78.583832000000001</v>
      </c>
      <c r="F61" s="15">
        <v>80.938744</v>
      </c>
      <c r="G61" s="15">
        <v>81.667854000000005</v>
      </c>
      <c r="H61" s="15">
        <v>82.924865999999994</v>
      </c>
      <c r="I61" s="15">
        <v>83.048737000000003</v>
      </c>
      <c r="J61" s="15">
        <v>83.180023000000006</v>
      </c>
      <c r="K61" s="15">
        <v>83.900681000000006</v>
      </c>
      <c r="L61" s="15">
        <v>84.705214999999995</v>
      </c>
      <c r="M61" s="15">
        <v>85.256789999999995</v>
      </c>
      <c r="N61" s="15">
        <v>85.667809000000005</v>
      </c>
      <c r="O61" s="15">
        <v>86.140738999999996</v>
      </c>
      <c r="P61" s="15">
        <v>86.709632999999997</v>
      </c>
      <c r="Q61" s="15">
        <v>87.655777</v>
      </c>
      <c r="R61" s="15">
        <v>88.434264999999996</v>
      </c>
      <c r="S61" s="15">
        <v>89.200012000000001</v>
      </c>
      <c r="T61" s="15">
        <v>89.926169999999999</v>
      </c>
      <c r="U61" s="15">
        <v>90.845032000000003</v>
      </c>
      <c r="V61" s="15">
        <v>91.720894000000001</v>
      </c>
      <c r="W61" s="15">
        <v>92.719893999999996</v>
      </c>
      <c r="X61" s="15">
        <v>93.679855000000003</v>
      </c>
      <c r="Y61" s="15">
        <v>94.544539999999998</v>
      </c>
      <c r="Z61" s="15">
        <v>95.243628999999999</v>
      </c>
      <c r="AA61" s="15">
        <v>95.933425999999997</v>
      </c>
      <c r="AB61" s="15">
        <v>96.880156999999997</v>
      </c>
      <c r="AC61" s="22">
        <f t="shared" si="6"/>
        <v>97.59316839999974</v>
      </c>
      <c r="AD61" s="22">
        <f t="shared" si="6"/>
        <v>98.372117399999752</v>
      </c>
      <c r="AE61" s="22">
        <f t="shared" si="6"/>
        <v>99.151066399999763</v>
      </c>
      <c r="AF61" s="22">
        <f t="shared" si="6"/>
        <v>99.930015399999775</v>
      </c>
      <c r="AG61" s="22">
        <f t="shared" si="6"/>
        <v>100.70896439999979</v>
      </c>
      <c r="AH61" s="22">
        <f t="shared" si="6"/>
        <v>101.4879133999998</v>
      </c>
      <c r="AI61" s="22">
        <f t="shared" si="6"/>
        <v>102.26686239999981</v>
      </c>
      <c r="AJ61" s="22">
        <f t="shared" si="6"/>
        <v>103.04581139999982</v>
      </c>
      <c r="AK61" s="22">
        <f t="shared" si="6"/>
        <v>103.82476039999983</v>
      </c>
      <c r="AL61" s="22">
        <f t="shared" si="6"/>
        <v>104.60370939999984</v>
      </c>
    </row>
    <row r="62" spans="1:38" s="10" customFormat="1" ht="15" customHeight="1" x14ac:dyDescent="0.25">
      <c r="A62" s="14" t="s">
        <v>44</v>
      </c>
      <c r="B62" s="15">
        <v>81.910477</v>
      </c>
      <c r="C62" s="15">
        <v>103.02404</v>
      </c>
      <c r="D62" s="15">
        <v>83.966492000000002</v>
      </c>
      <c r="E62" s="15">
        <v>83.908264000000003</v>
      </c>
      <c r="F62" s="15">
        <v>93.916092000000006</v>
      </c>
      <c r="G62" s="15">
        <v>102.37956200000001</v>
      </c>
      <c r="H62" s="15">
        <v>107.611435</v>
      </c>
      <c r="I62" s="15">
        <v>111.319862</v>
      </c>
      <c r="J62" s="15">
        <v>114.849289</v>
      </c>
      <c r="K62" s="15">
        <v>119.19038399999999</v>
      </c>
      <c r="L62" s="15">
        <v>121.514343</v>
      </c>
      <c r="M62" s="15">
        <v>123.580772</v>
      </c>
      <c r="N62" s="15">
        <v>125.508934</v>
      </c>
      <c r="O62" s="15">
        <v>127.375435</v>
      </c>
      <c r="P62" s="15">
        <v>127.33728000000001</v>
      </c>
      <c r="Q62" s="15">
        <v>127.783188</v>
      </c>
      <c r="R62" s="15">
        <v>128.12640400000001</v>
      </c>
      <c r="S62" s="15">
        <v>128.69134500000001</v>
      </c>
      <c r="T62" s="15">
        <v>129.18139600000001</v>
      </c>
      <c r="U62" s="15">
        <v>129.88507100000001</v>
      </c>
      <c r="V62" s="15">
        <v>130.51589999999999</v>
      </c>
      <c r="W62" s="15">
        <v>131.26229900000001</v>
      </c>
      <c r="X62" s="15">
        <v>131.903976</v>
      </c>
      <c r="Y62" s="15">
        <v>132.50294500000001</v>
      </c>
      <c r="Z62" s="15">
        <v>132.86729399999999</v>
      </c>
      <c r="AA62" s="15">
        <v>133.21101400000001</v>
      </c>
      <c r="AB62" s="15">
        <v>133.90441899999999</v>
      </c>
      <c r="AC62" s="22">
        <f t="shared" si="6"/>
        <v>134.29061609999997</v>
      </c>
      <c r="AD62" s="22">
        <f t="shared" si="6"/>
        <v>134.76151159999995</v>
      </c>
      <c r="AE62" s="22">
        <f t="shared" si="6"/>
        <v>135.23240709999993</v>
      </c>
      <c r="AF62" s="22">
        <f t="shared" si="6"/>
        <v>135.70330260000003</v>
      </c>
      <c r="AG62" s="22">
        <f t="shared" si="6"/>
        <v>136.17419810000001</v>
      </c>
      <c r="AH62" s="22">
        <f t="shared" si="6"/>
        <v>136.6450936</v>
      </c>
      <c r="AI62" s="22">
        <f t="shared" si="6"/>
        <v>137.11598909999998</v>
      </c>
      <c r="AJ62" s="22">
        <f t="shared" si="6"/>
        <v>137.58688459999996</v>
      </c>
      <c r="AK62" s="22">
        <f t="shared" si="6"/>
        <v>138.05778009999995</v>
      </c>
      <c r="AL62" s="22">
        <f t="shared" si="6"/>
        <v>138.52867559999993</v>
      </c>
    </row>
    <row r="63" spans="1:38" s="10" customFormat="1" ht="15" customHeight="1" x14ac:dyDescent="0.25">
      <c r="A63" s="14" t="s">
        <v>114</v>
      </c>
      <c r="B63" s="15">
        <v>602.37420699999996</v>
      </c>
      <c r="C63" s="15">
        <v>583.00164800000005</v>
      </c>
      <c r="D63" s="15">
        <v>545.90380900000002</v>
      </c>
      <c r="E63" s="15">
        <v>551.42675799999995</v>
      </c>
      <c r="F63" s="15">
        <v>579.99737500000003</v>
      </c>
      <c r="G63" s="15">
        <v>597.58563200000003</v>
      </c>
      <c r="H63" s="15">
        <v>611.67016599999999</v>
      </c>
      <c r="I63" s="15">
        <v>617.20544400000006</v>
      </c>
      <c r="J63" s="15">
        <v>621.82324200000005</v>
      </c>
      <c r="K63" s="15">
        <v>631.01049799999998</v>
      </c>
      <c r="L63" s="15">
        <v>636.80743399999994</v>
      </c>
      <c r="M63" s="15">
        <v>641.330872</v>
      </c>
      <c r="N63" s="15">
        <v>645.19464100000005</v>
      </c>
      <c r="O63" s="15">
        <v>648.55883800000004</v>
      </c>
      <c r="P63" s="15">
        <v>649.38110400000005</v>
      </c>
      <c r="Q63" s="15">
        <v>652.69372599999997</v>
      </c>
      <c r="R63" s="15">
        <v>655.93566899999996</v>
      </c>
      <c r="S63" s="15">
        <v>660.62896699999999</v>
      </c>
      <c r="T63" s="15">
        <v>664.70910600000002</v>
      </c>
      <c r="U63" s="15">
        <v>670.08673099999999</v>
      </c>
      <c r="V63" s="15">
        <v>675.42895499999997</v>
      </c>
      <c r="W63" s="15">
        <v>681.36108400000001</v>
      </c>
      <c r="X63" s="15">
        <v>686.74731399999996</v>
      </c>
      <c r="Y63" s="15">
        <v>692.04016100000001</v>
      </c>
      <c r="Z63" s="15">
        <v>696.27728300000001</v>
      </c>
      <c r="AA63" s="15">
        <v>700.20068400000002</v>
      </c>
      <c r="AB63" s="15">
        <v>705.99951199999998</v>
      </c>
      <c r="AC63" s="22">
        <f t="shared" si="6"/>
        <v>710.25246650000008</v>
      </c>
      <c r="AD63" s="22">
        <f t="shared" si="6"/>
        <v>714.91895839999961</v>
      </c>
      <c r="AE63" s="22">
        <f t="shared" si="6"/>
        <v>719.58545030000096</v>
      </c>
      <c r="AF63" s="22">
        <f t="shared" si="6"/>
        <v>724.25194220000049</v>
      </c>
      <c r="AG63" s="22">
        <f t="shared" si="6"/>
        <v>728.91843410000001</v>
      </c>
      <c r="AH63" s="22">
        <f t="shared" si="6"/>
        <v>733.58492599999954</v>
      </c>
      <c r="AI63" s="22">
        <f t="shared" si="6"/>
        <v>738.25141790000089</v>
      </c>
      <c r="AJ63" s="22">
        <f t="shared" si="6"/>
        <v>742.91790980000042</v>
      </c>
      <c r="AK63" s="22">
        <f t="shared" si="6"/>
        <v>747.58440169999994</v>
      </c>
      <c r="AL63" s="22">
        <f t="shared" si="6"/>
        <v>752.25089360000129</v>
      </c>
    </row>
    <row r="64" spans="1:38" s="10" customFormat="1" ht="15" customHeight="1" x14ac:dyDescent="0.25">
      <c r="A64" s="14" t="s">
        <v>45</v>
      </c>
      <c r="B64" s="15">
        <v>467.32647700000001</v>
      </c>
      <c r="C64" s="15">
        <v>438.70117199999999</v>
      </c>
      <c r="D64" s="15">
        <v>451.825714</v>
      </c>
      <c r="E64" s="15">
        <v>447.51641799999999</v>
      </c>
      <c r="F64" s="15">
        <v>456.88043199999998</v>
      </c>
      <c r="G64" s="15">
        <v>458.51208500000001</v>
      </c>
      <c r="H64" s="15">
        <v>461.90368699999999</v>
      </c>
      <c r="I64" s="15">
        <v>461.70166</v>
      </c>
      <c r="J64" s="15">
        <v>461.700287</v>
      </c>
      <c r="K64" s="15">
        <v>463.47399899999999</v>
      </c>
      <c r="L64" s="15">
        <v>466.28521699999999</v>
      </c>
      <c r="M64" s="15">
        <v>468.00460800000002</v>
      </c>
      <c r="N64" s="15">
        <v>469.13085899999999</v>
      </c>
      <c r="O64" s="15">
        <v>470.497162</v>
      </c>
      <c r="P64" s="15">
        <v>472.55438199999998</v>
      </c>
      <c r="Q64" s="15">
        <v>475.89318800000001</v>
      </c>
      <c r="R64" s="15">
        <v>478.64401199999998</v>
      </c>
      <c r="S64" s="15">
        <v>480.99371300000001</v>
      </c>
      <c r="T64" s="15">
        <v>483.06304899999998</v>
      </c>
      <c r="U64" s="15">
        <v>485.93203699999998</v>
      </c>
      <c r="V64" s="15">
        <v>488.95068400000002</v>
      </c>
      <c r="W64" s="15">
        <v>492.62518299999999</v>
      </c>
      <c r="X64" s="15">
        <v>496.24890099999999</v>
      </c>
      <c r="Y64" s="15">
        <v>499.591949</v>
      </c>
      <c r="Z64" s="15">
        <v>502.51623499999999</v>
      </c>
      <c r="AA64" s="15">
        <v>505.33078</v>
      </c>
      <c r="AB64" s="15">
        <v>509.123718</v>
      </c>
      <c r="AC64" s="22">
        <f t="shared" si="6"/>
        <v>512.00885610000114</v>
      </c>
      <c r="AD64" s="22">
        <f t="shared" si="6"/>
        <v>515.15770260000045</v>
      </c>
      <c r="AE64" s="22">
        <f t="shared" si="6"/>
        <v>518.30654910000067</v>
      </c>
      <c r="AF64" s="22">
        <f t="shared" si="6"/>
        <v>521.45539560000088</v>
      </c>
      <c r="AG64" s="22">
        <f t="shared" si="6"/>
        <v>524.6042421000011</v>
      </c>
      <c r="AH64" s="22">
        <f t="shared" si="6"/>
        <v>527.75308860000041</v>
      </c>
      <c r="AI64" s="22">
        <f t="shared" si="6"/>
        <v>530.90193510000063</v>
      </c>
      <c r="AJ64" s="22">
        <f t="shared" si="6"/>
        <v>534.05078160000085</v>
      </c>
      <c r="AK64" s="22">
        <f t="shared" si="6"/>
        <v>537.19962810000106</v>
      </c>
      <c r="AL64" s="22">
        <f t="shared" si="6"/>
        <v>540.34847460000128</v>
      </c>
    </row>
    <row r="65" spans="1:38" s="10" customFormat="1" ht="15" customHeight="1" x14ac:dyDescent="0.25">
      <c r="A65" s="14" t="s">
        <v>46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22">
        <f t="shared" si="6"/>
        <v>0</v>
      </c>
      <c r="AD65" s="22">
        <f t="shared" si="6"/>
        <v>0</v>
      </c>
      <c r="AE65" s="22">
        <f t="shared" si="6"/>
        <v>0</v>
      </c>
      <c r="AF65" s="22">
        <f t="shared" si="6"/>
        <v>0</v>
      </c>
      <c r="AG65" s="22">
        <f t="shared" si="6"/>
        <v>0</v>
      </c>
      <c r="AH65" s="22">
        <f t="shared" si="6"/>
        <v>0</v>
      </c>
      <c r="AI65" s="22">
        <f t="shared" si="6"/>
        <v>0</v>
      </c>
      <c r="AJ65" s="22">
        <f t="shared" si="6"/>
        <v>0</v>
      </c>
      <c r="AK65" s="22">
        <f t="shared" si="6"/>
        <v>0</v>
      </c>
      <c r="AL65" s="22">
        <f t="shared" si="6"/>
        <v>0</v>
      </c>
    </row>
    <row r="66" spans="1:38" s="10" customFormat="1" ht="15" customHeight="1" x14ac:dyDescent="0.25">
      <c r="A66" s="14" t="s">
        <v>146</v>
      </c>
      <c r="B66" s="15">
        <v>1550.308716</v>
      </c>
      <c r="C66" s="15">
        <v>1633.10376</v>
      </c>
      <c r="D66" s="15">
        <v>1648.5782469999999</v>
      </c>
      <c r="E66" s="15">
        <v>1677.83374</v>
      </c>
      <c r="F66" s="15">
        <v>1703.0029300000001</v>
      </c>
      <c r="G66" s="15">
        <v>1720.7873540000001</v>
      </c>
      <c r="H66" s="15">
        <v>1761.218384</v>
      </c>
      <c r="I66" s="15">
        <v>1781.1773679999999</v>
      </c>
      <c r="J66" s="15">
        <v>1815.580811</v>
      </c>
      <c r="K66" s="15">
        <v>1866.329712</v>
      </c>
      <c r="L66" s="15">
        <v>1908.019043</v>
      </c>
      <c r="M66" s="15">
        <v>1936.4041749999999</v>
      </c>
      <c r="N66" s="15">
        <v>1954.973755</v>
      </c>
      <c r="O66" s="15">
        <v>1981.8011469999999</v>
      </c>
      <c r="P66" s="15">
        <v>2005.7142329999999</v>
      </c>
      <c r="Q66" s="15">
        <v>2038.9366460000001</v>
      </c>
      <c r="R66" s="15">
        <v>2063.8264159999999</v>
      </c>
      <c r="S66" s="15">
        <v>2084.7373050000001</v>
      </c>
      <c r="T66" s="15">
        <v>2106.9428710000002</v>
      </c>
      <c r="U66" s="15">
        <v>2131.5251459999999</v>
      </c>
      <c r="V66" s="15">
        <v>2161.7211910000001</v>
      </c>
      <c r="W66" s="15">
        <v>2189.6779790000001</v>
      </c>
      <c r="X66" s="15">
        <v>2224.5947270000001</v>
      </c>
      <c r="Y66" s="15">
        <v>2239.0998540000001</v>
      </c>
      <c r="Z66" s="15">
        <v>2256.8532709999999</v>
      </c>
      <c r="AA66" s="15">
        <v>2280.4582519999999</v>
      </c>
      <c r="AB66" s="15">
        <v>2305.211182</v>
      </c>
      <c r="AC66" s="22">
        <f t="shared" si="6"/>
        <v>2322.020849600005</v>
      </c>
      <c r="AD66" s="22">
        <f t="shared" si="6"/>
        <v>2342.2799804000024</v>
      </c>
      <c r="AE66" s="22">
        <f t="shared" si="6"/>
        <v>2362.5391111999998</v>
      </c>
      <c r="AF66" s="22">
        <f t="shared" si="6"/>
        <v>2382.7982420000044</v>
      </c>
      <c r="AG66" s="22">
        <f t="shared" si="6"/>
        <v>2403.0573728000018</v>
      </c>
      <c r="AH66" s="22">
        <f t="shared" si="6"/>
        <v>2423.3165035999991</v>
      </c>
      <c r="AI66" s="22">
        <f t="shared" si="6"/>
        <v>2443.5756344000038</v>
      </c>
      <c r="AJ66" s="22">
        <f t="shared" si="6"/>
        <v>2463.8347652000011</v>
      </c>
      <c r="AK66" s="22">
        <f t="shared" si="6"/>
        <v>2484.0938959999985</v>
      </c>
      <c r="AL66" s="22">
        <f t="shared" si="6"/>
        <v>2504.3530268000031</v>
      </c>
    </row>
    <row r="67" spans="1:38" s="10" customFormat="1" ht="15" customHeight="1" x14ac:dyDescent="0.25">
      <c r="A67" s="14" t="s">
        <v>47</v>
      </c>
      <c r="B67" s="15">
        <v>17.40156</v>
      </c>
      <c r="C67" s="15">
        <v>16.425288999999999</v>
      </c>
      <c r="D67" s="15">
        <v>16.879272</v>
      </c>
      <c r="E67" s="15">
        <v>17.514517000000001</v>
      </c>
      <c r="F67" s="15">
        <v>18.127844</v>
      </c>
      <c r="G67" s="15">
        <v>18.480799000000001</v>
      </c>
      <c r="H67" s="15">
        <v>18.804499</v>
      </c>
      <c r="I67" s="15">
        <v>18.836136</v>
      </c>
      <c r="J67" s="15">
        <v>18.770378000000001</v>
      </c>
      <c r="K67" s="15">
        <v>18.856451</v>
      </c>
      <c r="L67" s="15">
        <v>18.881025000000001</v>
      </c>
      <c r="M67" s="15">
        <v>18.906075999999999</v>
      </c>
      <c r="N67" s="15">
        <v>18.940752</v>
      </c>
      <c r="O67" s="15">
        <v>18.877119</v>
      </c>
      <c r="P67" s="15">
        <v>18.819873999999999</v>
      </c>
      <c r="Q67" s="15">
        <v>18.832858999999999</v>
      </c>
      <c r="R67" s="15">
        <v>18.933879999999998</v>
      </c>
      <c r="S67" s="15">
        <v>19.172823000000001</v>
      </c>
      <c r="T67" s="15">
        <v>19.326923000000001</v>
      </c>
      <c r="U67" s="15">
        <v>19.559429000000002</v>
      </c>
      <c r="V67" s="15">
        <v>19.852620999999999</v>
      </c>
      <c r="W67" s="15">
        <v>20.140512000000001</v>
      </c>
      <c r="X67" s="15">
        <v>20.393529999999998</v>
      </c>
      <c r="Y67" s="15">
        <v>20.698291999999999</v>
      </c>
      <c r="Z67" s="15">
        <v>21.000789999999999</v>
      </c>
      <c r="AA67" s="15">
        <v>21.244495000000001</v>
      </c>
      <c r="AB67" s="15">
        <v>21.561954</v>
      </c>
      <c r="AC67" s="22">
        <f t="shared" si="6"/>
        <v>21.844727499999976</v>
      </c>
      <c r="AD67" s="22">
        <f t="shared" si="6"/>
        <v>22.133032599999979</v>
      </c>
      <c r="AE67" s="22">
        <f t="shared" si="6"/>
        <v>22.421337699999981</v>
      </c>
      <c r="AF67" s="22">
        <f t="shared" si="6"/>
        <v>22.709642799999983</v>
      </c>
      <c r="AG67" s="22">
        <f t="shared" si="6"/>
        <v>22.997947899999986</v>
      </c>
      <c r="AH67" s="22">
        <f t="shared" si="6"/>
        <v>23.286252999999988</v>
      </c>
      <c r="AI67" s="22">
        <f t="shared" si="6"/>
        <v>23.57455809999999</v>
      </c>
      <c r="AJ67" s="22">
        <f t="shared" si="6"/>
        <v>23.862863199999993</v>
      </c>
      <c r="AK67" s="22">
        <f t="shared" si="6"/>
        <v>24.151168299999995</v>
      </c>
      <c r="AL67" s="22">
        <f t="shared" si="6"/>
        <v>24.439473399999997</v>
      </c>
    </row>
    <row r="68" spans="1:38" s="10" customFormat="1" ht="15" customHeight="1" x14ac:dyDescent="0.25">
      <c r="A68" s="14" t="s">
        <v>48</v>
      </c>
      <c r="B68" s="15">
        <v>7.4211650000000002</v>
      </c>
      <c r="C68" s="15">
        <v>6.7599320000000001</v>
      </c>
      <c r="D68" s="15">
        <v>6.3182359999999997</v>
      </c>
      <c r="E68" s="15">
        <v>6.4175430000000002</v>
      </c>
      <c r="F68" s="15">
        <v>6.7633859999999997</v>
      </c>
      <c r="G68" s="15">
        <v>6.9604869999999996</v>
      </c>
      <c r="H68" s="15">
        <v>7.1701969999999999</v>
      </c>
      <c r="I68" s="15">
        <v>7.2850140000000003</v>
      </c>
      <c r="J68" s="15">
        <v>7.411778</v>
      </c>
      <c r="K68" s="15">
        <v>7.5867279999999999</v>
      </c>
      <c r="L68" s="15">
        <v>7.7473159999999996</v>
      </c>
      <c r="M68" s="15">
        <v>7.8749089999999997</v>
      </c>
      <c r="N68" s="15">
        <v>7.982761</v>
      </c>
      <c r="O68" s="15">
        <v>8.1109709999999993</v>
      </c>
      <c r="P68" s="15">
        <v>8.2099659999999997</v>
      </c>
      <c r="Q68" s="15">
        <v>8.3503489999999996</v>
      </c>
      <c r="R68" s="15">
        <v>8.4506169999999994</v>
      </c>
      <c r="S68" s="15">
        <v>8.5269689999999994</v>
      </c>
      <c r="T68" s="15">
        <v>8.6098529999999993</v>
      </c>
      <c r="U68" s="15">
        <v>8.7046949999999992</v>
      </c>
      <c r="V68" s="15">
        <v>8.7830410000000008</v>
      </c>
      <c r="W68" s="15">
        <v>8.8750230000000006</v>
      </c>
      <c r="X68" s="15">
        <v>8.9692129999999999</v>
      </c>
      <c r="Y68" s="15">
        <v>9.0467189999999995</v>
      </c>
      <c r="Z68" s="15">
        <v>9.1017700000000001</v>
      </c>
      <c r="AA68" s="15">
        <v>9.1668210000000006</v>
      </c>
      <c r="AB68" s="15">
        <v>9.258089</v>
      </c>
      <c r="AC68" s="22">
        <f t="shared" si="6"/>
        <v>9.3178786000000002</v>
      </c>
      <c r="AD68" s="22">
        <f t="shared" si="6"/>
        <v>9.3876640000000009</v>
      </c>
      <c r="AE68" s="22">
        <f t="shared" si="6"/>
        <v>9.4574494000000016</v>
      </c>
      <c r="AF68" s="22">
        <f t="shared" si="6"/>
        <v>9.5272348000000022</v>
      </c>
      <c r="AG68" s="22">
        <f t="shared" si="6"/>
        <v>9.5970202000000029</v>
      </c>
      <c r="AH68" s="22">
        <f t="shared" si="6"/>
        <v>9.6668056000000036</v>
      </c>
      <c r="AI68" s="22">
        <f t="shared" si="6"/>
        <v>9.7365910000000042</v>
      </c>
      <c r="AJ68" s="22">
        <f t="shared" si="6"/>
        <v>9.8063764000000049</v>
      </c>
      <c r="AK68" s="22">
        <f t="shared" si="6"/>
        <v>9.8761618000000055</v>
      </c>
      <c r="AL68" s="22">
        <f t="shared" si="6"/>
        <v>9.9459472000000062</v>
      </c>
    </row>
    <row r="69" spans="1:38" s="10" customFormat="1" ht="15" customHeight="1" x14ac:dyDescent="0.25">
      <c r="A69" s="14" t="s">
        <v>49</v>
      </c>
      <c r="B69" s="15">
        <v>337.34960899999999</v>
      </c>
      <c r="C69" s="15">
        <v>306.35919200000001</v>
      </c>
      <c r="D69" s="15">
        <v>303.28704800000003</v>
      </c>
      <c r="E69" s="15">
        <v>304.29760700000003</v>
      </c>
      <c r="F69" s="15">
        <v>319.71981799999998</v>
      </c>
      <c r="G69" s="15">
        <v>329.72100799999998</v>
      </c>
      <c r="H69" s="15">
        <v>337.62786899999998</v>
      </c>
      <c r="I69" s="15">
        <v>341.184326</v>
      </c>
      <c r="J69" s="15">
        <v>344.28723100000002</v>
      </c>
      <c r="K69" s="15">
        <v>350.14987200000002</v>
      </c>
      <c r="L69" s="15">
        <v>354.34362800000002</v>
      </c>
      <c r="M69" s="15">
        <v>357.627411</v>
      </c>
      <c r="N69" s="15">
        <v>360.53692599999999</v>
      </c>
      <c r="O69" s="15">
        <v>363.13665800000001</v>
      </c>
      <c r="P69" s="15">
        <v>364.161835</v>
      </c>
      <c r="Q69" s="15">
        <v>366.65978999999999</v>
      </c>
      <c r="R69" s="15">
        <v>368.68142699999999</v>
      </c>
      <c r="S69" s="15">
        <v>371.07724000000002</v>
      </c>
      <c r="T69" s="15">
        <v>372.83618200000001</v>
      </c>
      <c r="U69" s="15">
        <v>375.80859400000003</v>
      </c>
      <c r="V69" s="15">
        <v>379.19461100000001</v>
      </c>
      <c r="W69" s="15">
        <v>382.940338</v>
      </c>
      <c r="X69" s="15">
        <v>386.50799599999999</v>
      </c>
      <c r="Y69" s="15">
        <v>390.00860599999999</v>
      </c>
      <c r="Z69" s="15">
        <v>393.29711900000001</v>
      </c>
      <c r="AA69" s="15">
        <v>396.34548999999998</v>
      </c>
      <c r="AB69" s="15">
        <v>400.46963499999998</v>
      </c>
      <c r="AC69" s="22">
        <f t="shared" si="6"/>
        <v>403.60381779999898</v>
      </c>
      <c r="AD69" s="22">
        <f t="shared" si="6"/>
        <v>407.02983399999903</v>
      </c>
      <c r="AE69" s="22">
        <f t="shared" si="6"/>
        <v>410.45585019999908</v>
      </c>
      <c r="AF69" s="22">
        <f t="shared" si="6"/>
        <v>413.88186639999913</v>
      </c>
      <c r="AG69" s="22">
        <f t="shared" si="6"/>
        <v>417.30788259999917</v>
      </c>
      <c r="AH69" s="22">
        <f t="shared" si="6"/>
        <v>420.73389879999922</v>
      </c>
      <c r="AI69" s="22">
        <f t="shared" si="6"/>
        <v>424.15991499999927</v>
      </c>
      <c r="AJ69" s="22">
        <f t="shared" si="6"/>
        <v>427.58593119999932</v>
      </c>
      <c r="AK69" s="22">
        <f t="shared" si="6"/>
        <v>431.01194739999937</v>
      </c>
      <c r="AL69" s="22">
        <f t="shared" si="6"/>
        <v>434.43796359999942</v>
      </c>
    </row>
    <row r="70" spans="1:38" s="10" customFormat="1" ht="15" customHeight="1" x14ac:dyDescent="0.25">
      <c r="A70" s="14" t="s">
        <v>50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22">
        <f t="shared" si="6"/>
        <v>0</v>
      </c>
      <c r="AD70" s="22">
        <f t="shared" si="6"/>
        <v>0</v>
      </c>
      <c r="AE70" s="22">
        <f t="shared" si="6"/>
        <v>0</v>
      </c>
      <c r="AF70" s="22">
        <f t="shared" si="6"/>
        <v>0</v>
      </c>
      <c r="AG70" s="22">
        <f t="shared" si="6"/>
        <v>0</v>
      </c>
      <c r="AH70" s="22">
        <f t="shared" si="6"/>
        <v>0</v>
      </c>
      <c r="AI70" s="22">
        <f t="shared" si="6"/>
        <v>0</v>
      </c>
      <c r="AJ70" s="22">
        <f t="shared" si="6"/>
        <v>0</v>
      </c>
      <c r="AK70" s="22">
        <f t="shared" si="6"/>
        <v>0</v>
      </c>
      <c r="AL70" s="22">
        <f t="shared" si="6"/>
        <v>0</v>
      </c>
    </row>
    <row r="71" spans="1:38" s="10" customFormat="1" ht="15" customHeight="1" x14ac:dyDescent="0.25">
      <c r="A71" s="16" t="s">
        <v>51</v>
      </c>
      <c r="B71" s="17">
        <v>2982.1816410000001</v>
      </c>
      <c r="C71" s="17">
        <v>2984.3510740000002</v>
      </c>
      <c r="D71" s="17">
        <v>2972.7922359999998</v>
      </c>
      <c r="E71" s="17">
        <v>3005.0063479999999</v>
      </c>
      <c r="F71" s="17">
        <v>3084.491943</v>
      </c>
      <c r="G71" s="17">
        <v>3132.0471189999998</v>
      </c>
      <c r="H71" s="17">
        <v>3198.3947750000002</v>
      </c>
      <c r="I71" s="17">
        <v>3227.389893</v>
      </c>
      <c r="J71" s="17">
        <v>3269.5737300000001</v>
      </c>
      <c r="K71" s="17">
        <v>3337.4072270000001</v>
      </c>
      <c r="L71" s="17">
        <v>3392.0839839999999</v>
      </c>
      <c r="M71" s="17">
        <v>3430.148193</v>
      </c>
      <c r="N71" s="17">
        <v>3456.7595209999999</v>
      </c>
      <c r="O71" s="17">
        <v>3490.9821780000002</v>
      </c>
      <c r="P71" s="17">
        <v>3518.8415530000002</v>
      </c>
      <c r="Q71" s="17">
        <v>3561.366211</v>
      </c>
      <c r="R71" s="17">
        <v>3594.4721679999998</v>
      </c>
      <c r="S71" s="17">
        <v>3625.1367190000001</v>
      </c>
      <c r="T71" s="17">
        <v>3655.4880370000001</v>
      </c>
      <c r="U71" s="17">
        <v>3691.6164549999999</v>
      </c>
      <c r="V71" s="17">
        <v>3733.9309079999998</v>
      </c>
      <c r="W71" s="17">
        <v>3775.6203609999998</v>
      </c>
      <c r="X71" s="17">
        <v>3823.4616700000001</v>
      </c>
      <c r="Y71" s="17">
        <v>3850.4853520000001</v>
      </c>
      <c r="Z71" s="17">
        <v>3879.0463869999999</v>
      </c>
      <c r="AA71" s="17">
        <v>3912.7463379999999</v>
      </c>
      <c r="AB71" s="17">
        <v>3951.624268</v>
      </c>
      <c r="AC71" s="22">
        <f t="shared" si="6"/>
        <v>3979.0486575999967</v>
      </c>
      <c r="AD71" s="22">
        <f t="shared" si="6"/>
        <v>4010.9072757999966</v>
      </c>
      <c r="AE71" s="22">
        <f t="shared" si="6"/>
        <v>4042.7658939999965</v>
      </c>
      <c r="AF71" s="22">
        <f t="shared" si="6"/>
        <v>4074.6245121999964</v>
      </c>
      <c r="AG71" s="22">
        <f t="shared" si="6"/>
        <v>4106.4831303999963</v>
      </c>
      <c r="AH71" s="22">
        <f t="shared" si="6"/>
        <v>4138.3417485999962</v>
      </c>
      <c r="AI71" s="22">
        <f t="shared" si="6"/>
        <v>4170.2003667999961</v>
      </c>
      <c r="AJ71" s="22">
        <f t="shared" si="6"/>
        <v>4202.058984999996</v>
      </c>
      <c r="AK71" s="22">
        <f t="shared" si="6"/>
        <v>4233.9176031999959</v>
      </c>
      <c r="AL71" s="22">
        <f t="shared" si="6"/>
        <v>4265.7762213999958</v>
      </c>
    </row>
    <row r="72" spans="1:38" s="9" customFormat="1" x14ac:dyDescent="0.25">
      <c r="A72" s="3" t="s">
        <v>120</v>
      </c>
    </row>
    <row r="73" spans="1:38" x14ac:dyDescent="0.25">
      <c r="A73" s="11" t="s">
        <v>116</v>
      </c>
      <c r="B73" s="20">
        <f>TREND(C73:D73,C1:D1,B1)</f>
        <v>318742000</v>
      </c>
      <c r="C73" s="20">
        <v>321369000</v>
      </c>
      <c r="D73" s="20">
        <v>323996000</v>
      </c>
      <c r="E73" s="20">
        <v>326626000</v>
      </c>
      <c r="F73" s="20">
        <v>329256000</v>
      </c>
      <c r="G73" s="20">
        <v>331884000</v>
      </c>
      <c r="H73" s="20">
        <v>334503000</v>
      </c>
      <c r="I73" s="20">
        <v>337109000</v>
      </c>
      <c r="J73" s="20">
        <v>339698000</v>
      </c>
      <c r="K73" s="20">
        <v>342267000</v>
      </c>
      <c r="L73" s="20">
        <v>344814000</v>
      </c>
      <c r="M73" s="20">
        <v>347335000</v>
      </c>
      <c r="N73" s="20">
        <v>349826000</v>
      </c>
      <c r="O73" s="20">
        <v>352281000</v>
      </c>
      <c r="P73" s="20">
        <v>354698000</v>
      </c>
      <c r="Q73" s="20">
        <v>357073000</v>
      </c>
      <c r="R73" s="20">
        <v>359402000</v>
      </c>
      <c r="S73" s="20">
        <v>361685000</v>
      </c>
      <c r="T73" s="20">
        <v>363920000</v>
      </c>
      <c r="U73" s="20">
        <v>366106000</v>
      </c>
      <c r="V73" s="20">
        <v>368246000</v>
      </c>
      <c r="W73" s="20">
        <v>370338000</v>
      </c>
      <c r="X73" s="20">
        <v>372390000</v>
      </c>
      <c r="Y73" s="20">
        <v>374401000</v>
      </c>
      <c r="Z73" s="20">
        <v>376375000</v>
      </c>
      <c r="AA73" s="20">
        <v>378313000</v>
      </c>
      <c r="AB73" s="20">
        <v>380219000</v>
      </c>
      <c r="AC73" s="20">
        <v>382096000</v>
      </c>
      <c r="AD73" s="20">
        <v>383949000</v>
      </c>
      <c r="AE73" s="20">
        <v>385779000</v>
      </c>
      <c r="AF73" s="20">
        <v>387593000</v>
      </c>
      <c r="AG73" s="20">
        <v>389394000</v>
      </c>
      <c r="AH73" s="20">
        <v>391187000</v>
      </c>
      <c r="AI73" s="20">
        <v>392973000</v>
      </c>
      <c r="AJ73" s="20">
        <v>394756000</v>
      </c>
      <c r="AK73" s="20">
        <v>396540000</v>
      </c>
      <c r="AL73" s="20">
        <v>398328000</v>
      </c>
    </row>
    <row r="74" spans="1:38" s="6" customFormat="1" x14ac:dyDescent="0.25">
      <c r="A74" s="11" t="s">
        <v>118</v>
      </c>
      <c r="B74" s="8">
        <v>309326295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38" x14ac:dyDescent="0.25">
      <c r="A75" s="11" t="s">
        <v>117</v>
      </c>
      <c r="B75" s="7">
        <v>210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1:38" x14ac:dyDescent="0.25">
      <c r="A76" s="11" t="s">
        <v>119</v>
      </c>
      <c r="B76" s="13">
        <f t="shared" ref="B76:AB76" si="7">$B75*(B73/$B74)</f>
        <v>216.39227276168035</v>
      </c>
      <c r="C76" s="13">
        <f t="shared" si="7"/>
        <v>218.17572928935772</v>
      </c>
      <c r="D76" s="13">
        <f t="shared" si="7"/>
        <v>219.95918581703503</v>
      </c>
      <c r="E76" s="13">
        <f t="shared" si="7"/>
        <v>221.74467902898456</v>
      </c>
      <c r="F76" s="13">
        <f t="shared" si="7"/>
        <v>223.53017224093415</v>
      </c>
      <c r="G76" s="13">
        <f t="shared" si="7"/>
        <v>225.31430766336888</v>
      </c>
      <c r="H76" s="13">
        <f t="shared" si="7"/>
        <v>227.09233303298706</v>
      </c>
      <c r="I76" s="13">
        <f t="shared" si="7"/>
        <v>228.86153277075911</v>
      </c>
      <c r="J76" s="13">
        <f t="shared" si="7"/>
        <v>230.61919129765548</v>
      </c>
      <c r="K76" s="13">
        <f t="shared" si="7"/>
        <v>232.36327192940388</v>
      </c>
      <c r="L76" s="13">
        <f t="shared" si="7"/>
        <v>234.09241687648961</v>
      </c>
      <c r="M76" s="13">
        <f t="shared" si="7"/>
        <v>235.80391055988304</v>
      </c>
      <c r="N76" s="13">
        <f t="shared" si="7"/>
        <v>237.49503740055462</v>
      </c>
      <c r="O76" s="13">
        <f t="shared" si="7"/>
        <v>239.16172402996003</v>
      </c>
      <c r="P76" s="13">
        <f t="shared" si="7"/>
        <v>240.80261265858437</v>
      </c>
      <c r="Q76" s="13">
        <f t="shared" si="7"/>
        <v>242.41498770739813</v>
      </c>
      <c r="R76" s="13">
        <f t="shared" si="7"/>
        <v>243.99613359737168</v>
      </c>
      <c r="S76" s="13">
        <f t="shared" si="7"/>
        <v>245.54605032850503</v>
      </c>
      <c r="T76" s="13">
        <f t="shared" si="7"/>
        <v>247.06338011128344</v>
      </c>
      <c r="U76" s="13">
        <f t="shared" si="7"/>
        <v>248.54744405094951</v>
      </c>
      <c r="V76" s="13">
        <f t="shared" si="7"/>
        <v>250.00027883177535</v>
      </c>
      <c r="W76" s="13">
        <f t="shared" si="7"/>
        <v>251.42052666424624</v>
      </c>
      <c r="X76" s="13">
        <f t="shared" si="7"/>
        <v>252.81361870642132</v>
      </c>
      <c r="Y76" s="13">
        <f t="shared" si="7"/>
        <v>254.17887606354321</v>
      </c>
      <c r="Z76" s="13">
        <f t="shared" si="7"/>
        <v>255.51901431464145</v>
      </c>
      <c r="AA76" s="13">
        <f t="shared" si="7"/>
        <v>256.83471235447348</v>
      </c>
      <c r="AB76" s="13">
        <f t="shared" si="7"/>
        <v>258.12868576206881</v>
      </c>
      <c r="AC76" s="13">
        <f t="shared" ref="AC76:AL76" si="8">$B75*(AC73/$B74)</f>
        <v>259.40297122169977</v>
      </c>
      <c r="AD76" s="13">
        <f t="shared" si="8"/>
        <v>260.66096320715315</v>
      </c>
      <c r="AE76" s="13">
        <f t="shared" si="8"/>
        <v>261.90334061318651</v>
      </c>
      <c r="AF76" s="13">
        <f t="shared" si="8"/>
        <v>263.13485570310149</v>
      </c>
      <c r="AG76" s="13">
        <f t="shared" si="8"/>
        <v>264.35754516117032</v>
      </c>
      <c r="AH76" s="13">
        <f t="shared" si="8"/>
        <v>265.57480346118007</v>
      </c>
      <c r="AI76" s="13">
        <f t="shared" si="8"/>
        <v>266.78730949788803</v>
      </c>
      <c r="AJ76" s="13">
        <f t="shared" si="8"/>
        <v>267.99777885032375</v>
      </c>
      <c r="AK76" s="13">
        <f t="shared" si="8"/>
        <v>269.20892709751689</v>
      </c>
      <c r="AL76" s="13">
        <f t="shared" si="8"/>
        <v>270.42279092373963</v>
      </c>
    </row>
    <row r="77" spans="1:38" s="9" customFormat="1" x14ac:dyDescent="0.25">
      <c r="A77" s="3" t="s">
        <v>121</v>
      </c>
    </row>
    <row r="78" spans="1:38" s="10" customFormat="1" ht="15" customHeight="1" x14ac:dyDescent="0.25">
      <c r="A78" s="14" t="s">
        <v>41</v>
      </c>
      <c r="B78" s="15">
        <v>3.6108000000000001E-2</v>
      </c>
      <c r="C78" s="15">
        <v>3.0048999999999999E-2</v>
      </c>
      <c r="D78" s="15">
        <v>1.8776000000000001E-2</v>
      </c>
      <c r="E78" s="15">
        <v>1.7659000000000001E-2</v>
      </c>
      <c r="F78" s="15">
        <v>2.2704999999999999E-2</v>
      </c>
      <c r="G78" s="15">
        <v>2.6987000000000001E-2</v>
      </c>
      <c r="H78" s="15">
        <v>2.7990999999999999E-2</v>
      </c>
      <c r="I78" s="15">
        <v>2.8657999999999999E-2</v>
      </c>
      <c r="J78" s="15">
        <v>2.8943E-2</v>
      </c>
      <c r="K78" s="15">
        <v>2.8784000000000001E-2</v>
      </c>
      <c r="L78" s="15">
        <v>2.7299E-2</v>
      </c>
      <c r="M78" s="15">
        <v>2.5714999999999998E-2</v>
      </c>
      <c r="N78" s="15">
        <v>2.4046999999999999E-2</v>
      </c>
      <c r="O78" s="15">
        <v>2.3274E-2</v>
      </c>
      <c r="P78" s="15">
        <v>2.3274E-2</v>
      </c>
      <c r="Q78" s="15">
        <v>2.3274E-2</v>
      </c>
      <c r="R78" s="15">
        <v>2.3274E-2</v>
      </c>
      <c r="S78" s="15">
        <v>2.3274E-2</v>
      </c>
      <c r="T78" s="15">
        <v>2.3274E-2</v>
      </c>
      <c r="U78" s="15">
        <v>2.3274E-2</v>
      </c>
      <c r="V78" s="15">
        <v>2.3274E-2</v>
      </c>
      <c r="W78" s="15">
        <v>2.3274E-2</v>
      </c>
      <c r="X78" s="15">
        <v>2.3274E-2</v>
      </c>
      <c r="Y78" s="15">
        <v>2.3274E-2</v>
      </c>
      <c r="Z78" s="15">
        <v>2.3274E-2</v>
      </c>
      <c r="AA78" s="15">
        <v>2.3274E-2</v>
      </c>
      <c r="AB78" s="15">
        <v>2.3274E-2</v>
      </c>
      <c r="AC78" s="22">
        <f t="shared" ref="AC78:AL88" si="9">TREND($X78:$AB78,$X$1:$AB$1,AC$1)</f>
        <v>2.3274E-2</v>
      </c>
      <c r="AD78" s="22">
        <f t="shared" si="9"/>
        <v>2.3274E-2</v>
      </c>
      <c r="AE78" s="22">
        <f t="shared" si="9"/>
        <v>2.3274E-2</v>
      </c>
      <c r="AF78" s="22">
        <f t="shared" si="9"/>
        <v>2.3274E-2</v>
      </c>
      <c r="AG78" s="22">
        <f t="shared" si="9"/>
        <v>2.3274E-2</v>
      </c>
      <c r="AH78" s="22">
        <f t="shared" si="9"/>
        <v>2.3274E-2</v>
      </c>
      <c r="AI78" s="22">
        <f t="shared" si="9"/>
        <v>2.3274E-2</v>
      </c>
      <c r="AJ78" s="22">
        <f t="shared" si="9"/>
        <v>2.3274E-2</v>
      </c>
      <c r="AK78" s="22">
        <f t="shared" si="9"/>
        <v>2.3274E-2</v>
      </c>
      <c r="AL78" s="22">
        <f t="shared" si="9"/>
        <v>2.3274E-2</v>
      </c>
    </row>
    <row r="79" spans="1:38" s="10" customFormat="1" ht="15" customHeight="1" x14ac:dyDescent="0.25">
      <c r="A79" s="14" t="s">
        <v>42</v>
      </c>
      <c r="B79" s="15">
        <v>469.918274</v>
      </c>
      <c r="C79" s="15">
        <v>467.391479</v>
      </c>
      <c r="D79" s="15">
        <v>456.81015000000002</v>
      </c>
      <c r="E79" s="15">
        <v>453.65447999999998</v>
      </c>
      <c r="F79" s="15">
        <v>453.74328600000001</v>
      </c>
      <c r="G79" s="15">
        <v>455.30386399999998</v>
      </c>
      <c r="H79" s="15">
        <v>453.16030899999998</v>
      </c>
      <c r="I79" s="15">
        <v>449.908661</v>
      </c>
      <c r="J79" s="15">
        <v>447.47036700000001</v>
      </c>
      <c r="K79" s="15">
        <v>446.89874300000002</v>
      </c>
      <c r="L79" s="15">
        <v>445.629211</v>
      </c>
      <c r="M79" s="15">
        <v>443.34759500000001</v>
      </c>
      <c r="N79" s="15">
        <v>440.227417</v>
      </c>
      <c r="O79" s="15">
        <v>437.13525399999997</v>
      </c>
      <c r="P79" s="15">
        <v>434.83798200000001</v>
      </c>
      <c r="Q79" s="15">
        <v>433.13574199999999</v>
      </c>
      <c r="R79" s="15">
        <v>431.332855</v>
      </c>
      <c r="S79" s="15">
        <v>429.87347399999999</v>
      </c>
      <c r="T79" s="15">
        <v>428.950806</v>
      </c>
      <c r="U79" s="15">
        <v>426.49475100000001</v>
      </c>
      <c r="V79" s="15">
        <v>424.75707999999997</v>
      </c>
      <c r="W79" s="15">
        <v>422.60873400000003</v>
      </c>
      <c r="X79" s="15">
        <v>420.46020499999997</v>
      </c>
      <c r="Y79" s="15">
        <v>418.88964800000002</v>
      </c>
      <c r="Z79" s="15">
        <v>417.90273999999999</v>
      </c>
      <c r="AA79" s="15">
        <v>416.05740400000002</v>
      </c>
      <c r="AB79" s="15">
        <v>414.48040800000001</v>
      </c>
      <c r="AC79" s="22">
        <f t="shared" si="9"/>
        <v>413.12052959999983</v>
      </c>
      <c r="AD79" s="22">
        <f t="shared" si="9"/>
        <v>411.64134580000018</v>
      </c>
      <c r="AE79" s="22">
        <f t="shared" si="9"/>
        <v>410.16216200000008</v>
      </c>
      <c r="AF79" s="22">
        <f t="shared" si="9"/>
        <v>408.68297819999998</v>
      </c>
      <c r="AG79" s="22">
        <f t="shared" si="9"/>
        <v>407.20379439999988</v>
      </c>
      <c r="AH79" s="22">
        <f t="shared" si="9"/>
        <v>405.72461060000023</v>
      </c>
      <c r="AI79" s="22">
        <f t="shared" si="9"/>
        <v>404.24542680000013</v>
      </c>
      <c r="AJ79" s="22">
        <f t="shared" si="9"/>
        <v>402.76624300000003</v>
      </c>
      <c r="AK79" s="22">
        <f t="shared" si="9"/>
        <v>401.28705919999993</v>
      </c>
      <c r="AL79" s="22">
        <f t="shared" si="9"/>
        <v>399.80787539999983</v>
      </c>
    </row>
    <row r="80" spans="1:38" s="10" customFormat="1" ht="15" customHeight="1" x14ac:dyDescent="0.25">
      <c r="A80" s="14" t="s">
        <v>122</v>
      </c>
      <c r="B80" s="15">
        <v>103.657799</v>
      </c>
      <c r="C80" s="15">
        <v>79.810547</v>
      </c>
      <c r="D80" s="15">
        <v>55.131408999999998</v>
      </c>
      <c r="E80" s="15">
        <v>57.599303999999997</v>
      </c>
      <c r="F80" s="15">
        <v>75.511962999999994</v>
      </c>
      <c r="G80" s="15">
        <v>75.891907000000003</v>
      </c>
      <c r="H80" s="15">
        <v>75.913559000000006</v>
      </c>
      <c r="I80" s="15">
        <v>75.783669000000003</v>
      </c>
      <c r="J80" s="15">
        <v>75.570083999999994</v>
      </c>
      <c r="K80" s="15">
        <v>75.440871999999999</v>
      </c>
      <c r="L80" s="15">
        <v>75.197327000000001</v>
      </c>
      <c r="M80" s="15">
        <v>74.809417999999994</v>
      </c>
      <c r="N80" s="15">
        <v>74.288405999999995</v>
      </c>
      <c r="O80" s="15">
        <v>73.806702000000001</v>
      </c>
      <c r="P80" s="15">
        <v>73.463820999999996</v>
      </c>
      <c r="Q80" s="15">
        <v>73.346558000000002</v>
      </c>
      <c r="R80" s="15">
        <v>73.199325999999999</v>
      </c>
      <c r="S80" s="15">
        <v>73.140120999999994</v>
      </c>
      <c r="T80" s="15">
        <v>73.529731999999996</v>
      </c>
      <c r="U80" s="15">
        <v>73.215500000000006</v>
      </c>
      <c r="V80" s="15">
        <v>73.122223000000005</v>
      </c>
      <c r="W80" s="15">
        <v>72.991866999999999</v>
      </c>
      <c r="X80" s="15">
        <v>72.854979999999998</v>
      </c>
      <c r="Y80" s="15">
        <v>72.972838999999993</v>
      </c>
      <c r="Z80" s="15">
        <v>73.178116000000003</v>
      </c>
      <c r="AA80" s="15">
        <v>73.215698000000003</v>
      </c>
      <c r="AB80" s="15">
        <v>73.282912999999994</v>
      </c>
      <c r="AC80" s="22">
        <f t="shared" si="9"/>
        <v>73.430526700000001</v>
      </c>
      <c r="AD80" s="22">
        <f t="shared" si="9"/>
        <v>73.540399199999996</v>
      </c>
      <c r="AE80" s="22">
        <f t="shared" si="9"/>
        <v>73.65027169999999</v>
      </c>
      <c r="AF80" s="22">
        <f t="shared" si="9"/>
        <v>73.760144199999985</v>
      </c>
      <c r="AG80" s="22">
        <f t="shared" si="9"/>
        <v>73.870016699999979</v>
      </c>
      <c r="AH80" s="22">
        <f t="shared" si="9"/>
        <v>73.979889200000002</v>
      </c>
      <c r="AI80" s="22">
        <f t="shared" si="9"/>
        <v>74.089761699999997</v>
      </c>
      <c r="AJ80" s="22">
        <f t="shared" si="9"/>
        <v>74.199634199999991</v>
      </c>
      <c r="AK80" s="22">
        <f t="shared" si="9"/>
        <v>74.309506699999986</v>
      </c>
      <c r="AL80" s="22">
        <f t="shared" si="9"/>
        <v>74.41937919999998</v>
      </c>
    </row>
    <row r="81" spans="1:38" s="10" customFormat="1" ht="15" customHeight="1" x14ac:dyDescent="0.25">
      <c r="A81" s="14" t="s">
        <v>43</v>
      </c>
      <c r="B81" s="15">
        <v>184.37982199999999</v>
      </c>
      <c r="C81" s="15">
        <v>194.676422</v>
      </c>
      <c r="D81" s="15">
        <v>197.96404999999999</v>
      </c>
      <c r="E81" s="15">
        <v>196.416168</v>
      </c>
      <c r="F81" s="15">
        <v>194.99887100000001</v>
      </c>
      <c r="G81" s="15">
        <v>194.19671600000001</v>
      </c>
      <c r="H81" s="15">
        <v>192.678436</v>
      </c>
      <c r="I81" s="15">
        <v>190.629211</v>
      </c>
      <c r="J81" s="15">
        <v>188.88568100000001</v>
      </c>
      <c r="K81" s="15">
        <v>188.00149500000001</v>
      </c>
      <c r="L81" s="15">
        <v>187.204025</v>
      </c>
      <c r="M81" s="15">
        <v>185.94757100000001</v>
      </c>
      <c r="N81" s="15">
        <v>184.27908300000001</v>
      </c>
      <c r="O81" s="15">
        <v>182.628693</v>
      </c>
      <c r="P81" s="15">
        <v>181.78707900000001</v>
      </c>
      <c r="Q81" s="15">
        <v>181.26973000000001</v>
      </c>
      <c r="R81" s="15">
        <v>180.78407300000001</v>
      </c>
      <c r="S81" s="15">
        <v>180.44349700000001</v>
      </c>
      <c r="T81" s="15">
        <v>180.15957599999999</v>
      </c>
      <c r="U81" s="15">
        <v>179.37832599999999</v>
      </c>
      <c r="V81" s="15">
        <v>178.93902600000001</v>
      </c>
      <c r="W81" s="15">
        <v>178.37091100000001</v>
      </c>
      <c r="X81" s="15">
        <v>177.774216</v>
      </c>
      <c r="Y81" s="15">
        <v>177.400543</v>
      </c>
      <c r="Z81" s="15">
        <v>177.26470900000001</v>
      </c>
      <c r="AA81" s="15">
        <v>176.75076300000001</v>
      </c>
      <c r="AB81" s="15">
        <v>176.365433</v>
      </c>
      <c r="AC81" s="22">
        <f t="shared" si="9"/>
        <v>176.07092899999998</v>
      </c>
      <c r="AD81" s="22">
        <f t="shared" si="9"/>
        <v>175.72419439999987</v>
      </c>
      <c r="AE81" s="22">
        <f t="shared" si="9"/>
        <v>175.37745979999988</v>
      </c>
      <c r="AF81" s="22">
        <f t="shared" si="9"/>
        <v>175.03072519999989</v>
      </c>
      <c r="AG81" s="22">
        <f t="shared" si="9"/>
        <v>174.6839905999999</v>
      </c>
      <c r="AH81" s="22">
        <f t="shared" si="9"/>
        <v>174.33725599999991</v>
      </c>
      <c r="AI81" s="22">
        <f t="shared" si="9"/>
        <v>173.99052139999992</v>
      </c>
      <c r="AJ81" s="22">
        <f t="shared" si="9"/>
        <v>173.64378679999993</v>
      </c>
      <c r="AK81" s="22">
        <f t="shared" si="9"/>
        <v>173.29705219999994</v>
      </c>
      <c r="AL81" s="22">
        <f t="shared" si="9"/>
        <v>172.95031759999995</v>
      </c>
    </row>
    <row r="82" spans="1:38" s="10" customFormat="1" ht="15" customHeight="1" x14ac:dyDescent="0.25">
      <c r="A82" s="14" t="s">
        <v>44</v>
      </c>
      <c r="B82" s="15">
        <v>83.374450999999993</v>
      </c>
      <c r="C82" s="15">
        <v>114.675568</v>
      </c>
      <c r="D82" s="15">
        <v>95.398514000000006</v>
      </c>
      <c r="E82" s="15">
        <v>93.952911</v>
      </c>
      <c r="F82" s="15">
        <v>101.816383</v>
      </c>
      <c r="G82" s="15">
        <v>110.22554</v>
      </c>
      <c r="H82" s="15">
        <v>113.73687700000001</v>
      </c>
      <c r="I82" s="15">
        <v>116.812378</v>
      </c>
      <c r="J82" s="15">
        <v>120.12887600000001</v>
      </c>
      <c r="K82" s="15">
        <v>124.095901</v>
      </c>
      <c r="L82" s="15">
        <v>125.973709</v>
      </c>
      <c r="M82" s="15">
        <v>127.51020800000001</v>
      </c>
      <c r="N82" s="15">
        <v>128.75430299999999</v>
      </c>
      <c r="O82" s="15">
        <v>129.97636399999999</v>
      </c>
      <c r="P82" s="15">
        <v>129.62148999999999</v>
      </c>
      <c r="Q82" s="15">
        <v>129.46864299999999</v>
      </c>
      <c r="R82" s="15">
        <v>129.33215300000001</v>
      </c>
      <c r="S82" s="15">
        <v>129.285675</v>
      </c>
      <c r="T82" s="15">
        <v>129.01153600000001</v>
      </c>
      <c r="U82" s="15">
        <v>128.744888</v>
      </c>
      <c r="V82" s="15">
        <v>128.64671300000001</v>
      </c>
      <c r="W82" s="15">
        <v>128.42439300000001</v>
      </c>
      <c r="X82" s="15">
        <v>128.203644</v>
      </c>
      <c r="Y82" s="15">
        <v>128.02005</v>
      </c>
      <c r="Z82" s="15">
        <v>128.04362499999999</v>
      </c>
      <c r="AA82" s="15">
        <v>127.817268</v>
      </c>
      <c r="AB82" s="15">
        <v>127.721947</v>
      </c>
      <c r="AC82" s="22">
        <f t="shared" si="9"/>
        <v>127.61145400000004</v>
      </c>
      <c r="AD82" s="22">
        <f t="shared" si="9"/>
        <v>127.49483640000003</v>
      </c>
      <c r="AE82" s="22">
        <f t="shared" si="9"/>
        <v>127.37821880000004</v>
      </c>
      <c r="AF82" s="22">
        <f t="shared" si="9"/>
        <v>127.26160120000003</v>
      </c>
      <c r="AG82" s="22">
        <f t="shared" si="9"/>
        <v>127.14498360000005</v>
      </c>
      <c r="AH82" s="22">
        <f t="shared" si="9"/>
        <v>127.02836600000003</v>
      </c>
      <c r="AI82" s="22">
        <f t="shared" si="9"/>
        <v>126.91174840000005</v>
      </c>
      <c r="AJ82" s="22">
        <f t="shared" si="9"/>
        <v>126.79513080000004</v>
      </c>
      <c r="AK82" s="22">
        <f t="shared" si="9"/>
        <v>126.67851320000003</v>
      </c>
      <c r="AL82" s="22">
        <f t="shared" si="9"/>
        <v>126.56189560000004</v>
      </c>
    </row>
    <row r="83" spans="1:38" s="10" customFormat="1" ht="15" customHeight="1" x14ac:dyDescent="0.25">
      <c r="A83" s="14" t="s">
        <v>114</v>
      </c>
      <c r="B83" s="15">
        <v>841.36645499999997</v>
      </c>
      <c r="C83" s="15">
        <v>856.58398399999999</v>
      </c>
      <c r="D83" s="15">
        <v>805.32293700000002</v>
      </c>
      <c r="E83" s="15">
        <v>801.64044200000001</v>
      </c>
      <c r="F83" s="15">
        <v>826.09326199999998</v>
      </c>
      <c r="G83" s="15">
        <v>835.64502000000005</v>
      </c>
      <c r="H83" s="15">
        <v>835.51721199999997</v>
      </c>
      <c r="I83" s="15">
        <v>833.162598</v>
      </c>
      <c r="J83" s="15">
        <v>832.08398399999999</v>
      </c>
      <c r="K83" s="15">
        <v>834.46575900000005</v>
      </c>
      <c r="L83" s="15">
        <v>834.03155500000003</v>
      </c>
      <c r="M83" s="15">
        <v>831.64044200000001</v>
      </c>
      <c r="N83" s="15">
        <v>827.57324200000005</v>
      </c>
      <c r="O83" s="15">
        <v>823.57031199999994</v>
      </c>
      <c r="P83" s="15">
        <v>819.73358199999996</v>
      </c>
      <c r="Q83" s="15">
        <v>817.24389599999995</v>
      </c>
      <c r="R83" s="15">
        <v>814.67163100000005</v>
      </c>
      <c r="S83" s="15">
        <v>812.76605199999995</v>
      </c>
      <c r="T83" s="15">
        <v>811.67492700000003</v>
      </c>
      <c r="U83" s="15">
        <v>807.85675000000003</v>
      </c>
      <c r="V83" s="15">
        <v>805.48834199999999</v>
      </c>
      <c r="W83" s="15">
        <v>802.419128</v>
      </c>
      <c r="X83" s="15">
        <v>799.31634499999996</v>
      </c>
      <c r="Y83" s="15">
        <v>797.30633499999999</v>
      </c>
      <c r="Z83" s="15">
        <v>796.41247599999997</v>
      </c>
      <c r="AA83" s="15">
        <v>793.86437999999998</v>
      </c>
      <c r="AB83" s="15">
        <v>791.87390100000005</v>
      </c>
      <c r="AC83" s="22">
        <f t="shared" si="9"/>
        <v>790.25663449999956</v>
      </c>
      <c r="AD83" s="22">
        <f t="shared" si="9"/>
        <v>788.42395019999958</v>
      </c>
      <c r="AE83" s="22">
        <f t="shared" si="9"/>
        <v>786.5912658999996</v>
      </c>
      <c r="AF83" s="22">
        <f t="shared" si="9"/>
        <v>784.75858159999962</v>
      </c>
      <c r="AG83" s="22">
        <f t="shared" si="9"/>
        <v>782.92589729999963</v>
      </c>
      <c r="AH83" s="22">
        <f t="shared" si="9"/>
        <v>781.09321299999965</v>
      </c>
      <c r="AI83" s="22">
        <f t="shared" si="9"/>
        <v>779.26052869999967</v>
      </c>
      <c r="AJ83" s="22">
        <f t="shared" si="9"/>
        <v>777.42784439999969</v>
      </c>
      <c r="AK83" s="22">
        <f t="shared" si="9"/>
        <v>775.5951600999997</v>
      </c>
      <c r="AL83" s="22">
        <f t="shared" si="9"/>
        <v>773.76247579999972</v>
      </c>
    </row>
    <row r="84" spans="1:38" s="10" customFormat="1" ht="15" customHeight="1" x14ac:dyDescent="0.25">
      <c r="A84" s="14" t="s">
        <v>45</v>
      </c>
      <c r="B84" s="15">
        <v>63.792099</v>
      </c>
      <c r="C84" s="15">
        <v>63.903331999999999</v>
      </c>
      <c r="D84" s="15">
        <v>67.440346000000005</v>
      </c>
      <c r="E84" s="15">
        <v>65.271477000000004</v>
      </c>
      <c r="F84" s="15">
        <v>64.701690999999997</v>
      </c>
      <c r="G84" s="15">
        <v>64.156952000000004</v>
      </c>
      <c r="H84" s="15">
        <v>63.685943999999999</v>
      </c>
      <c r="I84" s="15">
        <v>63.110996</v>
      </c>
      <c r="J84" s="15">
        <v>62.578915000000002</v>
      </c>
      <c r="K84" s="15">
        <v>62.192886000000001</v>
      </c>
      <c r="L84" s="15">
        <v>61.913021000000001</v>
      </c>
      <c r="M84" s="15">
        <v>61.516449000000001</v>
      </c>
      <c r="N84" s="15">
        <v>61.034283000000002</v>
      </c>
      <c r="O84" s="15">
        <v>60.573180999999998</v>
      </c>
      <c r="P84" s="15">
        <v>60.403258999999998</v>
      </c>
      <c r="Q84" s="15">
        <v>60.317616000000001</v>
      </c>
      <c r="R84" s="15">
        <v>60.184128000000001</v>
      </c>
      <c r="S84" s="15">
        <v>60.150573999999999</v>
      </c>
      <c r="T84" s="15">
        <v>60.525599999999997</v>
      </c>
      <c r="U84" s="15">
        <v>60.330204000000002</v>
      </c>
      <c r="V84" s="15">
        <v>60.32687</v>
      </c>
      <c r="W84" s="15">
        <v>60.270592000000001</v>
      </c>
      <c r="X84" s="15">
        <v>60.218716000000001</v>
      </c>
      <c r="Y84" s="15">
        <v>60.362743000000002</v>
      </c>
      <c r="Z84" s="15">
        <v>60.588898</v>
      </c>
      <c r="AA84" s="15">
        <v>60.661026</v>
      </c>
      <c r="AB84" s="15">
        <v>60.741996999999998</v>
      </c>
      <c r="AC84" s="22">
        <f t="shared" si="9"/>
        <v>60.918129499999964</v>
      </c>
      <c r="AD84" s="22">
        <f t="shared" si="9"/>
        <v>61.052614000000005</v>
      </c>
      <c r="AE84" s="22">
        <f t="shared" si="9"/>
        <v>61.187098499999991</v>
      </c>
      <c r="AF84" s="22">
        <f t="shared" si="9"/>
        <v>61.321582999999976</v>
      </c>
      <c r="AG84" s="22">
        <f t="shared" si="9"/>
        <v>61.456067499999961</v>
      </c>
      <c r="AH84" s="22">
        <f t="shared" si="9"/>
        <v>61.590552000000002</v>
      </c>
      <c r="AI84" s="22">
        <f t="shared" si="9"/>
        <v>61.725036499999987</v>
      </c>
      <c r="AJ84" s="22">
        <f t="shared" si="9"/>
        <v>61.859520999999972</v>
      </c>
      <c r="AK84" s="22">
        <f t="shared" si="9"/>
        <v>61.994005499999957</v>
      </c>
      <c r="AL84" s="22">
        <f t="shared" si="9"/>
        <v>62.128489999999942</v>
      </c>
    </row>
    <row r="85" spans="1:38" s="10" customFormat="1" ht="15" customHeight="1" x14ac:dyDescent="0.25">
      <c r="A85" s="14" t="s">
        <v>47</v>
      </c>
      <c r="B85" s="15">
        <v>0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22">
        <f t="shared" si="9"/>
        <v>0</v>
      </c>
      <c r="AD85" s="22">
        <f t="shared" si="9"/>
        <v>0</v>
      </c>
      <c r="AE85" s="22">
        <f t="shared" si="9"/>
        <v>0</v>
      </c>
      <c r="AF85" s="22">
        <f t="shared" si="9"/>
        <v>0</v>
      </c>
      <c r="AG85" s="22">
        <f t="shared" si="9"/>
        <v>0</v>
      </c>
      <c r="AH85" s="22">
        <f t="shared" si="9"/>
        <v>0</v>
      </c>
      <c r="AI85" s="22">
        <f t="shared" si="9"/>
        <v>0</v>
      </c>
      <c r="AJ85" s="22">
        <f t="shared" si="9"/>
        <v>0</v>
      </c>
      <c r="AK85" s="22">
        <f t="shared" si="9"/>
        <v>0</v>
      </c>
      <c r="AL85" s="22">
        <f t="shared" si="9"/>
        <v>0</v>
      </c>
    </row>
    <row r="86" spans="1:38" s="10" customFormat="1" ht="15" customHeight="1" x14ac:dyDescent="0.25">
      <c r="A86" s="14" t="s">
        <v>48</v>
      </c>
      <c r="B86" s="15">
        <v>127.432892</v>
      </c>
      <c r="C86" s="15">
        <v>131.71931499999999</v>
      </c>
      <c r="D86" s="15">
        <v>130.210587</v>
      </c>
      <c r="E86" s="15">
        <v>128.901321</v>
      </c>
      <c r="F86" s="15">
        <v>129.95916700000001</v>
      </c>
      <c r="G86" s="15">
        <v>131.62983700000001</v>
      </c>
      <c r="H86" s="15">
        <v>131.71047999999999</v>
      </c>
      <c r="I86" s="15">
        <v>131.347061</v>
      </c>
      <c r="J86" s="15">
        <v>131.29385400000001</v>
      </c>
      <c r="K86" s="15">
        <v>131.97110000000001</v>
      </c>
      <c r="L86" s="15">
        <v>132.272583</v>
      </c>
      <c r="M86" s="15">
        <v>132.219437</v>
      </c>
      <c r="N86" s="15">
        <v>131.883972</v>
      </c>
      <c r="O86" s="15">
        <v>131.56784099999999</v>
      </c>
      <c r="P86" s="15">
        <v>131.43701200000001</v>
      </c>
      <c r="Q86" s="15">
        <v>131.560272</v>
      </c>
      <c r="R86" s="15">
        <v>131.73516799999999</v>
      </c>
      <c r="S86" s="15">
        <v>132.01944</v>
      </c>
      <c r="T86" s="15">
        <v>132.055511</v>
      </c>
      <c r="U86" s="15">
        <v>132.12728899999999</v>
      </c>
      <c r="V86" s="15">
        <v>132.40013099999999</v>
      </c>
      <c r="W86" s="15">
        <v>132.56024199999999</v>
      </c>
      <c r="X86" s="15">
        <v>132.72470100000001</v>
      </c>
      <c r="Y86" s="15">
        <v>132.93673699999999</v>
      </c>
      <c r="Z86" s="15">
        <v>133.37645000000001</v>
      </c>
      <c r="AA86" s="15">
        <v>133.552109</v>
      </c>
      <c r="AB86" s="15">
        <v>133.88052400000001</v>
      </c>
      <c r="AC86" s="22">
        <f t="shared" si="9"/>
        <v>134.17220959999997</v>
      </c>
      <c r="AD86" s="22">
        <f t="shared" si="9"/>
        <v>134.46491140000001</v>
      </c>
      <c r="AE86" s="22">
        <f t="shared" si="9"/>
        <v>134.75761319999992</v>
      </c>
      <c r="AF86" s="22">
        <f t="shared" si="9"/>
        <v>135.05031499999996</v>
      </c>
      <c r="AG86" s="22">
        <f t="shared" si="9"/>
        <v>135.34301679999999</v>
      </c>
      <c r="AH86" s="22">
        <f t="shared" si="9"/>
        <v>135.63571860000002</v>
      </c>
      <c r="AI86" s="22">
        <f t="shared" si="9"/>
        <v>135.92842039999994</v>
      </c>
      <c r="AJ86" s="22">
        <f t="shared" si="9"/>
        <v>136.22112219999997</v>
      </c>
      <c r="AK86" s="22">
        <f t="shared" si="9"/>
        <v>136.513824</v>
      </c>
      <c r="AL86" s="22">
        <f t="shared" si="9"/>
        <v>136.80652579999992</v>
      </c>
    </row>
    <row r="87" spans="1:38" s="10" customFormat="1" ht="15" customHeight="1" x14ac:dyDescent="0.25">
      <c r="A87" s="14" t="s">
        <v>53</v>
      </c>
      <c r="B87" s="15">
        <v>134.41116299999999</v>
      </c>
      <c r="C87" s="15">
        <v>129.97267199999999</v>
      </c>
      <c r="D87" s="15">
        <v>129.076187</v>
      </c>
      <c r="E87" s="15">
        <v>125.91044599999999</v>
      </c>
      <c r="F87" s="15">
        <v>127.731949</v>
      </c>
      <c r="G87" s="15">
        <v>130.08789100000001</v>
      </c>
      <c r="H87" s="15">
        <v>129.877228</v>
      </c>
      <c r="I87" s="15">
        <v>129.37927199999999</v>
      </c>
      <c r="J87" s="15">
        <v>129.250687</v>
      </c>
      <c r="K87" s="15">
        <v>129.89033499999999</v>
      </c>
      <c r="L87" s="15">
        <v>129.926086</v>
      </c>
      <c r="M87" s="15">
        <v>129.70806899999999</v>
      </c>
      <c r="N87" s="15">
        <v>129.29669200000001</v>
      </c>
      <c r="O87" s="15">
        <v>128.92602500000001</v>
      </c>
      <c r="P87" s="15">
        <v>128.35528600000001</v>
      </c>
      <c r="Q87" s="15">
        <v>127.91578699999999</v>
      </c>
      <c r="R87" s="15">
        <v>126.800842</v>
      </c>
      <c r="S87" s="15">
        <v>125.89672899999999</v>
      </c>
      <c r="T87" s="15">
        <v>125.132133</v>
      </c>
      <c r="U87" s="15">
        <v>124.225487</v>
      </c>
      <c r="V87" s="15">
        <v>123.59262099999999</v>
      </c>
      <c r="W87" s="15">
        <v>122.883202</v>
      </c>
      <c r="X87" s="15">
        <v>122.268761</v>
      </c>
      <c r="Y87" s="15">
        <v>121.808739</v>
      </c>
      <c r="Z87" s="15">
        <v>121.603317</v>
      </c>
      <c r="AA87" s="15">
        <v>121.199951</v>
      </c>
      <c r="AB87" s="15">
        <v>120.93862900000001</v>
      </c>
      <c r="AC87" s="22">
        <f t="shared" si="9"/>
        <v>120.58316379999997</v>
      </c>
      <c r="AD87" s="22">
        <f t="shared" si="9"/>
        <v>120.25625860000002</v>
      </c>
      <c r="AE87" s="22">
        <f t="shared" si="9"/>
        <v>119.92935339999997</v>
      </c>
      <c r="AF87" s="22">
        <f t="shared" si="9"/>
        <v>119.60244820000003</v>
      </c>
      <c r="AG87" s="22">
        <f t="shared" si="9"/>
        <v>119.27554299999997</v>
      </c>
      <c r="AH87" s="22">
        <f t="shared" si="9"/>
        <v>118.94863780000003</v>
      </c>
      <c r="AI87" s="22">
        <f t="shared" si="9"/>
        <v>118.62173259999997</v>
      </c>
      <c r="AJ87" s="22">
        <f t="shared" si="9"/>
        <v>118.29482740000003</v>
      </c>
      <c r="AK87" s="22">
        <f t="shared" si="9"/>
        <v>117.96792220000009</v>
      </c>
      <c r="AL87" s="22">
        <f t="shared" si="9"/>
        <v>117.64101700000003</v>
      </c>
    </row>
    <row r="88" spans="1:38" s="10" customFormat="1" ht="15" customHeight="1" x14ac:dyDescent="0.25">
      <c r="A88" s="16" t="s">
        <v>51</v>
      </c>
      <c r="B88" s="17">
        <v>1167.002563</v>
      </c>
      <c r="C88" s="17">
        <v>1182.1793210000001</v>
      </c>
      <c r="D88" s="17">
        <v>1132.0500489999999</v>
      </c>
      <c r="E88" s="17">
        <v>1121.7236330000001</v>
      </c>
      <c r="F88" s="17">
        <v>1148.4860839999999</v>
      </c>
      <c r="G88" s="17">
        <v>1161.519775</v>
      </c>
      <c r="H88" s="17">
        <v>1160.7907709999999</v>
      </c>
      <c r="I88" s="17">
        <v>1157</v>
      </c>
      <c r="J88" s="17">
        <v>1155.2075199999999</v>
      </c>
      <c r="K88" s="17">
        <v>1158.5201420000001</v>
      </c>
      <c r="L88" s="17">
        <v>1158.143311</v>
      </c>
      <c r="M88" s="17">
        <v>1155.0844729999999</v>
      </c>
      <c r="N88" s="17">
        <v>1149.7882079999999</v>
      </c>
      <c r="O88" s="17">
        <v>1144.6373289999999</v>
      </c>
      <c r="P88" s="17">
        <v>1139.9291989999999</v>
      </c>
      <c r="Q88" s="17">
        <v>1137.0375979999999</v>
      </c>
      <c r="R88" s="17">
        <v>1133.391846</v>
      </c>
      <c r="S88" s="17">
        <v>1130.832764</v>
      </c>
      <c r="T88" s="17">
        <v>1129.388062</v>
      </c>
      <c r="U88" s="17">
        <v>1124.539673</v>
      </c>
      <c r="V88" s="17">
        <v>1121.8079829999999</v>
      </c>
      <c r="W88" s="17">
        <v>1118.1331789999999</v>
      </c>
      <c r="X88" s="17">
        <v>1114.528564</v>
      </c>
      <c r="Y88" s="17">
        <v>1112.4145510000001</v>
      </c>
      <c r="Z88" s="17">
        <v>1111.9810789999999</v>
      </c>
      <c r="AA88" s="17">
        <v>1109.277466</v>
      </c>
      <c r="AB88" s="17">
        <v>1107.4350589999999</v>
      </c>
      <c r="AC88" s="22">
        <f t="shared" si="9"/>
        <v>1105.9301153000006</v>
      </c>
      <c r="AD88" s="22">
        <f t="shared" si="9"/>
        <v>1104.1977058000002</v>
      </c>
      <c r="AE88" s="22">
        <f t="shared" si="9"/>
        <v>1102.4652963000003</v>
      </c>
      <c r="AF88" s="22">
        <f t="shared" si="9"/>
        <v>1100.7328868000004</v>
      </c>
      <c r="AG88" s="22">
        <f t="shared" si="9"/>
        <v>1099.0004773000005</v>
      </c>
      <c r="AH88" s="22">
        <f t="shared" si="9"/>
        <v>1097.2680678000002</v>
      </c>
      <c r="AI88" s="22">
        <f t="shared" si="9"/>
        <v>1095.5356583000003</v>
      </c>
      <c r="AJ88" s="22">
        <f t="shared" si="9"/>
        <v>1093.8032488000003</v>
      </c>
      <c r="AK88" s="22">
        <f t="shared" si="9"/>
        <v>1092.0708393000004</v>
      </c>
      <c r="AL88" s="22">
        <f t="shared" si="9"/>
        <v>1090.3384298000005</v>
      </c>
    </row>
    <row r="89" spans="1:38" s="9" customFormat="1" x14ac:dyDescent="0.25">
      <c r="A89" s="3" t="s">
        <v>123</v>
      </c>
    </row>
    <row r="90" spans="1:38" s="10" customFormat="1" ht="15" customHeight="1" x14ac:dyDescent="0.25">
      <c r="A90" s="14" t="s">
        <v>55</v>
      </c>
      <c r="B90" s="18">
        <v>2.4359000000000002</v>
      </c>
      <c r="C90" s="18">
        <v>2.3839000000000001</v>
      </c>
      <c r="D90" s="18">
        <v>2.4138000000000002</v>
      </c>
      <c r="E90" s="18">
        <v>2.5489999999999999</v>
      </c>
      <c r="F90" s="18">
        <v>2.7448290000000002</v>
      </c>
      <c r="G90" s="18">
        <v>2.9585900000000001</v>
      </c>
      <c r="H90" s="18">
        <v>3.0976110000000001</v>
      </c>
      <c r="I90" s="18">
        <v>3.204942</v>
      </c>
      <c r="J90" s="18">
        <v>3.2820230000000001</v>
      </c>
      <c r="K90" s="18">
        <v>3.3621979999999998</v>
      </c>
      <c r="L90" s="18">
        <v>3.433157</v>
      </c>
      <c r="M90" s="18">
        <v>3.5018400000000001</v>
      </c>
      <c r="N90" s="18">
        <v>3.5579619999999998</v>
      </c>
      <c r="O90" s="18">
        <v>3.584066</v>
      </c>
      <c r="P90" s="18">
        <v>3.5996030000000001</v>
      </c>
      <c r="Q90" s="18">
        <v>3.624749</v>
      </c>
      <c r="R90" s="18">
        <v>3.6572830000000001</v>
      </c>
      <c r="S90" s="18">
        <v>3.7025260000000002</v>
      </c>
      <c r="T90" s="18">
        <v>3.7572109999999999</v>
      </c>
      <c r="U90" s="18">
        <v>3.815957</v>
      </c>
      <c r="V90" s="18">
        <v>3.8741430000000001</v>
      </c>
      <c r="W90" s="18">
        <v>3.924096</v>
      </c>
      <c r="X90" s="18">
        <v>3.9773480000000001</v>
      </c>
      <c r="Y90" s="18">
        <v>4.0426140000000004</v>
      </c>
      <c r="Z90" s="18">
        <v>4.1156569999999997</v>
      </c>
      <c r="AA90" s="18">
        <v>4.1672529999999997</v>
      </c>
      <c r="AB90" s="18">
        <v>4.2212230000000002</v>
      </c>
      <c r="AC90" s="22">
        <f t="shared" ref="AC90:AL112" si="10">TREND($X90:$AB90,$X$1:$AB$1,AC$1)</f>
        <v>4.2885356999999829</v>
      </c>
      <c r="AD90" s="22">
        <f t="shared" si="10"/>
        <v>4.3497745999999893</v>
      </c>
      <c r="AE90" s="22">
        <f t="shared" si="10"/>
        <v>4.4110134999999815</v>
      </c>
      <c r="AF90" s="22">
        <f t="shared" si="10"/>
        <v>4.4722523999999879</v>
      </c>
      <c r="AG90" s="22">
        <f t="shared" si="10"/>
        <v>4.5334912999999801</v>
      </c>
      <c r="AH90" s="22">
        <f t="shared" si="10"/>
        <v>4.5947301999999866</v>
      </c>
      <c r="AI90" s="22">
        <f t="shared" si="10"/>
        <v>4.6559690999999788</v>
      </c>
      <c r="AJ90" s="22">
        <f t="shared" si="10"/>
        <v>4.7172079999999852</v>
      </c>
      <c r="AK90" s="22">
        <f t="shared" si="10"/>
        <v>4.7784468999999916</v>
      </c>
      <c r="AL90" s="22">
        <f t="shared" si="10"/>
        <v>4.8396857999999838</v>
      </c>
    </row>
    <row r="91" spans="1:38" s="10" customFormat="1" ht="15" customHeight="1" x14ac:dyDescent="0.25">
      <c r="A91" s="14" t="s">
        <v>56</v>
      </c>
      <c r="B91" s="18">
        <v>0.26579999999999998</v>
      </c>
      <c r="C91" s="18">
        <v>0.27289999999999998</v>
      </c>
      <c r="D91" s="18">
        <v>0.27579999999999999</v>
      </c>
      <c r="E91" s="18">
        <v>0.27500000000000002</v>
      </c>
      <c r="F91" s="18">
        <v>0.27593800000000002</v>
      </c>
      <c r="G91" s="18">
        <v>0.27586500000000003</v>
      </c>
      <c r="H91" s="18">
        <v>0.27560299999999999</v>
      </c>
      <c r="I91" s="18">
        <v>0.27367799999999998</v>
      </c>
      <c r="J91" s="18">
        <v>0.27206599999999997</v>
      </c>
      <c r="K91" s="18">
        <v>0.27190199999999998</v>
      </c>
      <c r="L91" s="18">
        <v>0.27190900000000001</v>
      </c>
      <c r="M91" s="18">
        <v>0.271204</v>
      </c>
      <c r="N91" s="18">
        <v>0.26994699999999999</v>
      </c>
      <c r="O91" s="18">
        <v>0.26876899999999998</v>
      </c>
      <c r="P91" s="18">
        <v>0.26849699999999999</v>
      </c>
      <c r="Q91" s="18">
        <v>0.268926</v>
      </c>
      <c r="R91" s="18">
        <v>0.26921800000000001</v>
      </c>
      <c r="S91" s="18">
        <v>0.26964399999999999</v>
      </c>
      <c r="T91" s="18">
        <v>0.27008599999999999</v>
      </c>
      <c r="U91" s="18">
        <v>0.27022299999999999</v>
      </c>
      <c r="V91" s="18">
        <v>0.27066000000000001</v>
      </c>
      <c r="W91" s="18">
        <v>0.27109100000000003</v>
      </c>
      <c r="X91" s="18">
        <v>0.27145399999999997</v>
      </c>
      <c r="Y91" s="18">
        <v>0.27194499999999999</v>
      </c>
      <c r="Z91" s="18">
        <v>0.27250799999999997</v>
      </c>
      <c r="AA91" s="18">
        <v>0.27268399999999998</v>
      </c>
      <c r="AB91" s="18">
        <v>0.27324599999999999</v>
      </c>
      <c r="AC91" s="22">
        <f t="shared" si="10"/>
        <v>0.27366429999999986</v>
      </c>
      <c r="AD91" s="22">
        <f t="shared" si="10"/>
        <v>0.27409659999999991</v>
      </c>
      <c r="AE91" s="22">
        <f t="shared" si="10"/>
        <v>0.27452889999999985</v>
      </c>
      <c r="AF91" s="22">
        <f t="shared" si="10"/>
        <v>0.27496119999999991</v>
      </c>
      <c r="AG91" s="22">
        <f t="shared" si="10"/>
        <v>0.27539349999999985</v>
      </c>
      <c r="AH91" s="22">
        <f t="shared" si="10"/>
        <v>0.2758257999999999</v>
      </c>
      <c r="AI91" s="22">
        <f t="shared" si="10"/>
        <v>0.27625809999999984</v>
      </c>
      <c r="AJ91" s="22">
        <f t="shared" si="10"/>
        <v>0.27669039999999989</v>
      </c>
      <c r="AK91" s="22">
        <f t="shared" si="10"/>
        <v>0.27712269999999994</v>
      </c>
      <c r="AL91" s="22">
        <f t="shared" si="10"/>
        <v>0.27755499999999989</v>
      </c>
    </row>
    <row r="92" spans="1:38" s="10" customFormat="1" ht="15" customHeight="1" x14ac:dyDescent="0.25">
      <c r="A92" s="14" t="s">
        <v>57</v>
      </c>
      <c r="B92" s="18">
        <v>1.360914</v>
      </c>
      <c r="C92" s="18">
        <v>1.340814</v>
      </c>
      <c r="D92" s="18">
        <v>1.3559140000000001</v>
      </c>
      <c r="E92" s="18">
        <v>1.3778140000000001</v>
      </c>
      <c r="F92" s="18">
        <v>1.4040980000000001</v>
      </c>
      <c r="G92" s="18">
        <v>1.417826</v>
      </c>
      <c r="H92" s="18">
        <v>1.4353290000000001</v>
      </c>
      <c r="I92" s="18">
        <v>1.436156</v>
      </c>
      <c r="J92" s="18">
        <v>1.434234</v>
      </c>
      <c r="K92" s="18">
        <v>1.441662</v>
      </c>
      <c r="L92" s="18">
        <v>1.4462710000000001</v>
      </c>
      <c r="M92" s="18">
        <v>1.445066</v>
      </c>
      <c r="N92" s="18">
        <v>1.441462</v>
      </c>
      <c r="O92" s="18">
        <v>1.4370579999999999</v>
      </c>
      <c r="P92" s="18">
        <v>1.4325190000000001</v>
      </c>
      <c r="Q92" s="18">
        <v>1.432158</v>
      </c>
      <c r="R92" s="18">
        <v>1.436971</v>
      </c>
      <c r="S92" s="18">
        <v>1.439419</v>
      </c>
      <c r="T92" s="18">
        <v>1.436537</v>
      </c>
      <c r="U92" s="18">
        <v>1.4384330000000001</v>
      </c>
      <c r="V92" s="18">
        <v>1.4439789999999999</v>
      </c>
      <c r="W92" s="18">
        <v>1.4502429999999999</v>
      </c>
      <c r="X92" s="18">
        <v>1.453921</v>
      </c>
      <c r="Y92" s="18">
        <v>1.458572</v>
      </c>
      <c r="Z92" s="18">
        <v>1.463401</v>
      </c>
      <c r="AA92" s="18">
        <v>1.46506</v>
      </c>
      <c r="AB92" s="18">
        <v>1.470933</v>
      </c>
      <c r="AC92" s="22">
        <f t="shared" si="10"/>
        <v>1.4745309999999998</v>
      </c>
      <c r="AD92" s="22">
        <f t="shared" si="10"/>
        <v>1.4785821999999991</v>
      </c>
      <c r="AE92" s="22">
        <f t="shared" si="10"/>
        <v>1.4826334000000001</v>
      </c>
      <c r="AF92" s="22">
        <f t="shared" si="10"/>
        <v>1.4866845999999994</v>
      </c>
      <c r="AG92" s="22">
        <f t="shared" si="10"/>
        <v>1.4907358000000004</v>
      </c>
      <c r="AH92" s="22">
        <f t="shared" si="10"/>
        <v>1.4947869999999996</v>
      </c>
      <c r="AI92" s="22">
        <f t="shared" si="10"/>
        <v>1.4988382000000007</v>
      </c>
      <c r="AJ92" s="22">
        <f t="shared" si="10"/>
        <v>1.5028893999999999</v>
      </c>
      <c r="AK92" s="22">
        <f t="shared" si="10"/>
        <v>1.5069405999999992</v>
      </c>
      <c r="AL92" s="22">
        <f t="shared" si="10"/>
        <v>1.5109918000000002</v>
      </c>
    </row>
    <row r="93" spans="1:38" s="10" customFormat="1" ht="15" customHeight="1" x14ac:dyDescent="0.25">
      <c r="A93" s="14" t="s">
        <v>58</v>
      </c>
      <c r="B93" s="18">
        <v>3.4599999999999999E-2</v>
      </c>
      <c r="C93" s="18">
        <v>3.5099999999999999E-2</v>
      </c>
      <c r="D93" s="18">
        <v>2.9499999999999998E-2</v>
      </c>
      <c r="E93" s="18">
        <v>2.76E-2</v>
      </c>
      <c r="F93" s="18">
        <v>3.2854000000000001E-2</v>
      </c>
      <c r="G93" s="18">
        <v>3.8941999999999997E-2</v>
      </c>
      <c r="H93" s="18">
        <v>4.2865E-2</v>
      </c>
      <c r="I93" s="18">
        <v>4.4484000000000003E-2</v>
      </c>
      <c r="J93" s="18">
        <v>4.6399000000000003E-2</v>
      </c>
      <c r="K93" s="18">
        <v>5.1669E-2</v>
      </c>
      <c r="L93" s="18">
        <v>5.4625E-2</v>
      </c>
      <c r="M93" s="18">
        <v>5.7049000000000002E-2</v>
      </c>
      <c r="N93" s="18">
        <v>5.7439999999999998E-2</v>
      </c>
      <c r="O93" s="18">
        <v>5.8288E-2</v>
      </c>
      <c r="P93" s="18">
        <v>5.7834000000000003E-2</v>
      </c>
      <c r="Q93" s="18">
        <v>5.7086999999999999E-2</v>
      </c>
      <c r="R93" s="18">
        <v>5.663E-2</v>
      </c>
      <c r="S93" s="18">
        <v>5.5508000000000002E-2</v>
      </c>
      <c r="T93" s="18">
        <v>5.4794000000000002E-2</v>
      </c>
      <c r="U93" s="18">
        <v>5.3945E-2</v>
      </c>
      <c r="V93" s="18">
        <v>5.3145999999999999E-2</v>
      </c>
      <c r="W93" s="18">
        <v>5.2748999999999997E-2</v>
      </c>
      <c r="X93" s="18">
        <v>5.2331999999999997E-2</v>
      </c>
      <c r="Y93" s="18">
        <v>5.2130999999999997E-2</v>
      </c>
      <c r="Z93" s="18">
        <v>5.1764999999999999E-2</v>
      </c>
      <c r="AA93" s="18">
        <v>5.1777999999999998E-2</v>
      </c>
      <c r="AB93" s="18">
        <v>5.1679999999999997E-2</v>
      </c>
      <c r="AC93" s="22">
        <f t="shared" si="10"/>
        <v>5.1440099999999989E-2</v>
      </c>
      <c r="AD93" s="22">
        <f t="shared" si="10"/>
        <v>5.1274399999999998E-2</v>
      </c>
      <c r="AE93" s="22">
        <f t="shared" si="10"/>
        <v>5.1108700000000007E-2</v>
      </c>
      <c r="AF93" s="22">
        <f t="shared" si="10"/>
        <v>5.0943000000000016E-2</v>
      </c>
      <c r="AG93" s="22">
        <f t="shared" si="10"/>
        <v>5.077729999999997E-2</v>
      </c>
      <c r="AH93" s="22">
        <f t="shared" si="10"/>
        <v>5.0611599999999979E-2</v>
      </c>
      <c r="AI93" s="22">
        <f t="shared" si="10"/>
        <v>5.0445899999999988E-2</v>
      </c>
      <c r="AJ93" s="22">
        <f t="shared" si="10"/>
        <v>5.0280199999999997E-2</v>
      </c>
      <c r="AK93" s="22">
        <f t="shared" si="10"/>
        <v>5.0114500000000006E-2</v>
      </c>
      <c r="AL93" s="22">
        <f t="shared" si="10"/>
        <v>4.9948800000000015E-2</v>
      </c>
    </row>
    <row r="94" spans="1:38" s="10" customFormat="1" ht="15" customHeight="1" x14ac:dyDescent="0.25">
      <c r="A94" s="14" t="s">
        <v>59</v>
      </c>
      <c r="B94" s="18">
        <v>0.69889999999999997</v>
      </c>
      <c r="C94" s="18">
        <v>0.65869999999999995</v>
      </c>
      <c r="D94" s="18">
        <v>0.69020000000000004</v>
      </c>
      <c r="E94" s="18">
        <v>0.69889999999999997</v>
      </c>
      <c r="F94" s="18">
        <v>0.76514300000000002</v>
      </c>
      <c r="G94" s="18">
        <v>0.87883900000000004</v>
      </c>
      <c r="H94" s="18">
        <v>0.961368</v>
      </c>
      <c r="I94" s="18">
        <v>1.0281089999999999</v>
      </c>
      <c r="J94" s="18">
        <v>1.076918</v>
      </c>
      <c r="K94" s="18">
        <v>1.124239</v>
      </c>
      <c r="L94" s="18">
        <v>1.167538</v>
      </c>
      <c r="M94" s="18">
        <v>1.210602</v>
      </c>
      <c r="N94" s="18">
        <v>1.2468269999999999</v>
      </c>
      <c r="O94" s="18">
        <v>1.265021</v>
      </c>
      <c r="P94" s="18">
        <v>1.276238</v>
      </c>
      <c r="Q94" s="18">
        <v>1.2919</v>
      </c>
      <c r="R94" s="18">
        <v>1.3104640000000001</v>
      </c>
      <c r="S94" s="18">
        <v>1.3374239999999999</v>
      </c>
      <c r="T94" s="18">
        <v>1.3710599999999999</v>
      </c>
      <c r="U94" s="18">
        <v>1.407289</v>
      </c>
      <c r="V94" s="18">
        <v>1.442231</v>
      </c>
      <c r="W94" s="18">
        <v>1.47279</v>
      </c>
      <c r="X94" s="18">
        <v>1.5055259999999999</v>
      </c>
      <c r="Y94" s="18">
        <v>1.5445880000000001</v>
      </c>
      <c r="Z94" s="18">
        <v>1.589026</v>
      </c>
      <c r="AA94" s="18">
        <v>1.622606</v>
      </c>
      <c r="AB94" s="18">
        <v>1.656542</v>
      </c>
      <c r="AC94" s="22">
        <f t="shared" si="10"/>
        <v>1.69767259999999</v>
      </c>
      <c r="AD94" s="22">
        <f t="shared" si="10"/>
        <v>1.7356775999999883</v>
      </c>
      <c r="AE94" s="22">
        <f t="shared" si="10"/>
        <v>1.7736825999999866</v>
      </c>
      <c r="AF94" s="22">
        <f t="shared" si="10"/>
        <v>1.8116875999999991</v>
      </c>
      <c r="AG94" s="22">
        <f t="shared" si="10"/>
        <v>1.8496925999999974</v>
      </c>
      <c r="AH94" s="22">
        <f t="shared" si="10"/>
        <v>1.8876975999999956</v>
      </c>
      <c r="AI94" s="22">
        <f t="shared" si="10"/>
        <v>1.9257025999999939</v>
      </c>
      <c r="AJ94" s="22">
        <f t="shared" si="10"/>
        <v>1.9637075999999922</v>
      </c>
      <c r="AK94" s="22">
        <f t="shared" si="10"/>
        <v>2.0017125999999905</v>
      </c>
      <c r="AL94" s="22">
        <f t="shared" si="10"/>
        <v>2.0397175999999888</v>
      </c>
    </row>
    <row r="95" spans="1:38" s="10" customFormat="1" ht="15" customHeight="1" x14ac:dyDescent="0.25">
      <c r="A95" s="14" t="s">
        <v>60</v>
      </c>
      <c r="B95" s="18">
        <v>3.194807</v>
      </c>
      <c r="C95" s="18">
        <v>3.383181</v>
      </c>
      <c r="D95" s="18">
        <v>3.3635549999999999</v>
      </c>
      <c r="E95" s="18">
        <v>3.42123</v>
      </c>
      <c r="F95" s="18">
        <v>3.50448</v>
      </c>
      <c r="G95" s="18">
        <v>3.5558019999999999</v>
      </c>
      <c r="H95" s="18">
        <v>3.585566</v>
      </c>
      <c r="I95" s="18">
        <v>3.6010589999999998</v>
      </c>
      <c r="J95" s="18">
        <v>3.60724</v>
      </c>
      <c r="K95" s="18">
        <v>3.6532819999999999</v>
      </c>
      <c r="L95" s="18">
        <v>3.6890999999999998</v>
      </c>
      <c r="M95" s="18">
        <v>3.708561</v>
      </c>
      <c r="N95" s="18">
        <v>3.7272259999999999</v>
      </c>
      <c r="O95" s="18">
        <v>3.7556799999999999</v>
      </c>
      <c r="P95" s="18">
        <v>3.765917</v>
      </c>
      <c r="Q95" s="18">
        <v>3.785514</v>
      </c>
      <c r="R95" s="18">
        <v>3.8176429999999999</v>
      </c>
      <c r="S95" s="18">
        <v>3.8556789999999999</v>
      </c>
      <c r="T95" s="18">
        <v>3.8815680000000001</v>
      </c>
      <c r="U95" s="18">
        <v>3.9006569999999998</v>
      </c>
      <c r="V95" s="18">
        <v>3.9278599999999999</v>
      </c>
      <c r="W95" s="18">
        <v>3.954691</v>
      </c>
      <c r="X95" s="18">
        <v>3.9792070000000002</v>
      </c>
      <c r="Y95" s="18">
        <v>4.0135199999999998</v>
      </c>
      <c r="Z95" s="18">
        <v>4.0513630000000003</v>
      </c>
      <c r="AA95" s="18">
        <v>4.1023339999999999</v>
      </c>
      <c r="AB95" s="18">
        <v>4.1508190000000003</v>
      </c>
      <c r="AC95" s="22">
        <f t="shared" si="10"/>
        <v>4.1890599999999978</v>
      </c>
      <c r="AD95" s="22">
        <f t="shared" si="10"/>
        <v>4.2322637999999984</v>
      </c>
      <c r="AE95" s="22">
        <f t="shared" si="10"/>
        <v>4.2754675999999989</v>
      </c>
      <c r="AF95" s="22">
        <f t="shared" si="10"/>
        <v>4.3186713999999995</v>
      </c>
      <c r="AG95" s="22">
        <f t="shared" si="10"/>
        <v>4.3618752000000001</v>
      </c>
      <c r="AH95" s="22">
        <f t="shared" si="10"/>
        <v>4.4050790000000006</v>
      </c>
      <c r="AI95" s="22">
        <f t="shared" si="10"/>
        <v>4.4482828000000012</v>
      </c>
      <c r="AJ95" s="22">
        <f t="shared" si="10"/>
        <v>4.4914866000000018</v>
      </c>
      <c r="AK95" s="22">
        <f t="shared" si="10"/>
        <v>4.5346904000000023</v>
      </c>
      <c r="AL95" s="22">
        <f t="shared" si="10"/>
        <v>4.5778942000000029</v>
      </c>
    </row>
    <row r="96" spans="1:38" s="10" customFormat="1" ht="15" customHeight="1" x14ac:dyDescent="0.25">
      <c r="A96" s="14" t="s">
        <v>124</v>
      </c>
      <c r="B96" s="18">
        <v>7.9909220000000003</v>
      </c>
      <c r="C96" s="18">
        <v>8.0745959999999997</v>
      </c>
      <c r="D96" s="18">
        <v>8.1287699999999994</v>
      </c>
      <c r="E96" s="18">
        <v>8.3495450000000009</v>
      </c>
      <c r="F96" s="18">
        <v>8.7273409999999991</v>
      </c>
      <c r="G96" s="18">
        <v>9.1258619999999997</v>
      </c>
      <c r="H96" s="18">
        <v>9.3983410000000003</v>
      </c>
      <c r="I96" s="18">
        <v>9.5884280000000004</v>
      </c>
      <c r="J96" s="18">
        <v>9.7188809999999997</v>
      </c>
      <c r="K96" s="18">
        <v>9.9049530000000008</v>
      </c>
      <c r="L96" s="18">
        <v>10.062599000000001</v>
      </c>
      <c r="M96" s="18">
        <v>10.194322</v>
      </c>
      <c r="N96" s="18">
        <v>10.300864000000001</v>
      </c>
      <c r="O96" s="18">
        <v>10.368883</v>
      </c>
      <c r="P96" s="18">
        <v>10.400608</v>
      </c>
      <c r="Q96" s="18">
        <v>10.460334</v>
      </c>
      <c r="R96" s="18">
        <v>10.548209</v>
      </c>
      <c r="S96" s="18">
        <v>10.6602</v>
      </c>
      <c r="T96" s="18">
        <v>10.771255</v>
      </c>
      <c r="U96" s="18">
        <v>10.886504</v>
      </c>
      <c r="V96" s="18">
        <v>11.012019</v>
      </c>
      <c r="W96" s="18">
        <v>11.125660999999999</v>
      </c>
      <c r="X96" s="18">
        <v>11.239788000000001</v>
      </c>
      <c r="Y96" s="18">
        <v>11.383369999999999</v>
      </c>
      <c r="Z96" s="18">
        <v>11.54372</v>
      </c>
      <c r="AA96" s="18">
        <v>11.681715000000001</v>
      </c>
      <c r="AB96" s="18">
        <v>11.824443</v>
      </c>
      <c r="AC96" s="22">
        <f t="shared" si="10"/>
        <v>11.97490369999997</v>
      </c>
      <c r="AD96" s="22">
        <f t="shared" si="10"/>
        <v>12.121669199999985</v>
      </c>
      <c r="AE96" s="22">
        <f t="shared" si="10"/>
        <v>12.268434699999943</v>
      </c>
      <c r="AF96" s="22">
        <f t="shared" si="10"/>
        <v>12.415200199999958</v>
      </c>
      <c r="AG96" s="22">
        <f t="shared" si="10"/>
        <v>12.561965699999973</v>
      </c>
      <c r="AH96" s="22">
        <f t="shared" si="10"/>
        <v>12.708731199999988</v>
      </c>
      <c r="AI96" s="22">
        <f t="shared" si="10"/>
        <v>12.855496699999946</v>
      </c>
      <c r="AJ96" s="22">
        <f t="shared" si="10"/>
        <v>13.002262199999961</v>
      </c>
      <c r="AK96" s="22">
        <f t="shared" si="10"/>
        <v>13.149027699999976</v>
      </c>
      <c r="AL96" s="22">
        <f t="shared" si="10"/>
        <v>13.295793199999935</v>
      </c>
    </row>
    <row r="97" spans="1:38" s="10" customFormat="1" ht="15" customHeight="1" x14ac:dyDescent="0.25">
      <c r="A97" s="14" t="s">
        <v>61</v>
      </c>
      <c r="B97" s="18">
        <v>7.8449010000000001</v>
      </c>
      <c r="C97" s="18">
        <v>7.7510950000000003</v>
      </c>
      <c r="D97" s="18">
        <v>8.0362089999999995</v>
      </c>
      <c r="E97" s="18">
        <v>8.1972830000000005</v>
      </c>
      <c r="F97" s="18">
        <v>8.2990440000000003</v>
      </c>
      <c r="G97" s="18">
        <v>8.4555760000000006</v>
      </c>
      <c r="H97" s="18">
        <v>8.5515150000000002</v>
      </c>
      <c r="I97" s="18">
        <v>8.6730230000000006</v>
      </c>
      <c r="J97" s="18">
        <v>8.7475190000000005</v>
      </c>
      <c r="K97" s="18">
        <v>8.79739</v>
      </c>
      <c r="L97" s="18">
        <v>8.8600080000000005</v>
      </c>
      <c r="M97" s="18">
        <v>8.9292149999999992</v>
      </c>
      <c r="N97" s="18">
        <v>9.0096830000000008</v>
      </c>
      <c r="O97" s="18">
        <v>9.0268270000000008</v>
      </c>
      <c r="P97" s="18">
        <v>9.0530259999999991</v>
      </c>
      <c r="Q97" s="18">
        <v>9.0952610000000007</v>
      </c>
      <c r="R97" s="18">
        <v>9.1305530000000008</v>
      </c>
      <c r="S97" s="18">
        <v>9.1785720000000008</v>
      </c>
      <c r="T97" s="18">
        <v>9.2544520000000006</v>
      </c>
      <c r="U97" s="18">
        <v>9.3330149999999996</v>
      </c>
      <c r="V97" s="18">
        <v>9.4079709999999999</v>
      </c>
      <c r="W97" s="18">
        <v>9.4891850000000009</v>
      </c>
      <c r="X97" s="18">
        <v>9.5673290000000009</v>
      </c>
      <c r="Y97" s="18">
        <v>9.656212</v>
      </c>
      <c r="Z97" s="18">
        <v>9.7539470000000001</v>
      </c>
      <c r="AA97" s="18">
        <v>9.8182150000000004</v>
      </c>
      <c r="AB97" s="18">
        <v>9.8897279999999999</v>
      </c>
      <c r="AC97" s="22">
        <f t="shared" si="10"/>
        <v>9.9791265000000067</v>
      </c>
      <c r="AD97" s="22">
        <f t="shared" si="10"/>
        <v>10.059806600000002</v>
      </c>
      <c r="AE97" s="22">
        <f t="shared" si="10"/>
        <v>10.140486699999997</v>
      </c>
      <c r="AF97" s="22">
        <f t="shared" si="10"/>
        <v>10.221166799999992</v>
      </c>
      <c r="AG97" s="22">
        <f t="shared" si="10"/>
        <v>10.301846899999987</v>
      </c>
      <c r="AH97" s="22">
        <f t="shared" si="10"/>
        <v>10.38252700000001</v>
      </c>
      <c r="AI97" s="22">
        <f t="shared" si="10"/>
        <v>10.463207100000005</v>
      </c>
      <c r="AJ97" s="22">
        <f t="shared" si="10"/>
        <v>10.5438872</v>
      </c>
      <c r="AK97" s="22">
        <f t="shared" si="10"/>
        <v>10.624567299999995</v>
      </c>
      <c r="AL97" s="22">
        <f t="shared" si="10"/>
        <v>10.70524739999999</v>
      </c>
    </row>
    <row r="98" spans="1:38" s="10" customFormat="1" ht="15" customHeight="1" x14ac:dyDescent="0.25">
      <c r="A98" s="14" t="s">
        <v>62</v>
      </c>
      <c r="B98" s="18">
        <v>0</v>
      </c>
      <c r="C98" s="18">
        <v>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0</v>
      </c>
      <c r="S98" s="18">
        <v>0</v>
      </c>
      <c r="T98" s="18">
        <v>0</v>
      </c>
      <c r="U98" s="18">
        <v>0</v>
      </c>
      <c r="V98" s="18">
        <v>0</v>
      </c>
      <c r="W98" s="18">
        <v>0</v>
      </c>
      <c r="X98" s="18">
        <v>0</v>
      </c>
      <c r="Y98" s="18">
        <v>0</v>
      </c>
      <c r="Z98" s="18">
        <v>0</v>
      </c>
      <c r="AA98" s="18">
        <v>0</v>
      </c>
      <c r="AB98" s="18">
        <v>0</v>
      </c>
      <c r="AC98" s="22">
        <f t="shared" si="10"/>
        <v>0</v>
      </c>
      <c r="AD98" s="22">
        <f t="shared" si="10"/>
        <v>0</v>
      </c>
      <c r="AE98" s="22">
        <f t="shared" si="10"/>
        <v>0</v>
      </c>
      <c r="AF98" s="22">
        <f t="shared" si="10"/>
        <v>0</v>
      </c>
      <c r="AG98" s="22">
        <f t="shared" si="10"/>
        <v>0</v>
      </c>
      <c r="AH98" s="22">
        <f t="shared" si="10"/>
        <v>0</v>
      </c>
      <c r="AI98" s="22">
        <f t="shared" si="10"/>
        <v>0</v>
      </c>
      <c r="AJ98" s="22">
        <f t="shared" si="10"/>
        <v>0</v>
      </c>
      <c r="AK98" s="22">
        <f t="shared" si="10"/>
        <v>0</v>
      </c>
      <c r="AL98" s="22">
        <f t="shared" si="10"/>
        <v>0</v>
      </c>
    </row>
    <row r="99" spans="1:38" s="10" customFormat="1" ht="15" customHeight="1" x14ac:dyDescent="0.25">
      <c r="A99" s="14" t="s">
        <v>63</v>
      </c>
      <c r="B99" s="18">
        <v>1.5503089999999999</v>
      </c>
      <c r="C99" s="18">
        <v>1.6331039999999999</v>
      </c>
      <c r="D99" s="18">
        <v>1.6485780000000001</v>
      </c>
      <c r="E99" s="18">
        <v>1.677834</v>
      </c>
      <c r="F99" s="18">
        <v>1.703003</v>
      </c>
      <c r="G99" s="18">
        <v>1.7207870000000001</v>
      </c>
      <c r="H99" s="18">
        <v>1.761218</v>
      </c>
      <c r="I99" s="18">
        <v>1.781177</v>
      </c>
      <c r="J99" s="18">
        <v>1.8155809999999999</v>
      </c>
      <c r="K99" s="18">
        <v>1.86633</v>
      </c>
      <c r="L99" s="18">
        <v>1.9080189999999999</v>
      </c>
      <c r="M99" s="18">
        <v>1.936404</v>
      </c>
      <c r="N99" s="18">
        <v>1.954974</v>
      </c>
      <c r="O99" s="18">
        <v>1.9818009999999999</v>
      </c>
      <c r="P99" s="18">
        <v>2.0057140000000002</v>
      </c>
      <c r="Q99" s="18">
        <v>2.0389370000000002</v>
      </c>
      <c r="R99" s="18">
        <v>2.0638260000000002</v>
      </c>
      <c r="S99" s="18">
        <v>2.0847370000000001</v>
      </c>
      <c r="T99" s="18">
        <v>2.1069429999999998</v>
      </c>
      <c r="U99" s="18">
        <v>2.1315249999999999</v>
      </c>
      <c r="V99" s="18">
        <v>2.161721</v>
      </c>
      <c r="W99" s="18">
        <v>2.1896779999999998</v>
      </c>
      <c r="X99" s="18">
        <v>2.2245949999999999</v>
      </c>
      <c r="Y99" s="18">
        <v>2.2391000000000001</v>
      </c>
      <c r="Z99" s="18">
        <v>2.256853</v>
      </c>
      <c r="AA99" s="18">
        <v>2.2804579999999999</v>
      </c>
      <c r="AB99" s="18">
        <v>2.3052109999999999</v>
      </c>
      <c r="AC99" s="22">
        <f t="shared" si="10"/>
        <v>2.3220203999999995</v>
      </c>
      <c r="AD99" s="22">
        <f t="shared" si="10"/>
        <v>2.3422793999999953</v>
      </c>
      <c r="AE99" s="22">
        <f t="shared" si="10"/>
        <v>2.3625383999999983</v>
      </c>
      <c r="AF99" s="22">
        <f t="shared" si="10"/>
        <v>2.3827974000000012</v>
      </c>
      <c r="AG99" s="22">
        <f t="shared" si="10"/>
        <v>2.403056399999997</v>
      </c>
      <c r="AH99" s="22">
        <f t="shared" si="10"/>
        <v>2.4233153999999999</v>
      </c>
      <c r="AI99" s="22">
        <f t="shared" si="10"/>
        <v>2.4435743999999957</v>
      </c>
      <c r="AJ99" s="22">
        <f t="shared" si="10"/>
        <v>2.4638333999999986</v>
      </c>
      <c r="AK99" s="22">
        <f t="shared" si="10"/>
        <v>2.4840924000000015</v>
      </c>
      <c r="AL99" s="22">
        <f t="shared" si="10"/>
        <v>2.5043513999999973</v>
      </c>
    </row>
    <row r="100" spans="1:38" s="10" customFormat="1" ht="15" customHeight="1" x14ac:dyDescent="0.25">
      <c r="A100" s="14" t="s">
        <v>147</v>
      </c>
      <c r="B100" s="18">
        <v>0</v>
      </c>
      <c r="C100" s="18">
        <v>0</v>
      </c>
      <c r="D100" s="18">
        <v>1.8352E-2</v>
      </c>
      <c r="E100" s="18">
        <v>5.0049999999999997E-2</v>
      </c>
      <c r="F100" s="18">
        <v>0.108997</v>
      </c>
      <c r="G100" s="18">
        <v>0.146866</v>
      </c>
      <c r="H100" s="18">
        <v>0.25563599999999997</v>
      </c>
      <c r="I100" s="18">
        <v>0.31450699999999998</v>
      </c>
      <c r="J100" s="18">
        <v>0.35574699999999998</v>
      </c>
      <c r="K100" s="18">
        <v>0.41760700000000001</v>
      </c>
      <c r="L100" s="18">
        <v>0.458847</v>
      </c>
      <c r="M100" s="18">
        <v>0.47678700000000002</v>
      </c>
      <c r="N100" s="18">
        <v>0.477074</v>
      </c>
      <c r="O100" s="18">
        <v>0.48596200000000001</v>
      </c>
      <c r="P100" s="18">
        <v>0.49243700000000001</v>
      </c>
      <c r="Q100" s="18">
        <v>0.50695999999999997</v>
      </c>
      <c r="R100" s="18">
        <v>0.52758000000000005</v>
      </c>
      <c r="S100" s="18">
        <v>0.55507300000000004</v>
      </c>
      <c r="T100" s="18">
        <v>0.58256600000000003</v>
      </c>
      <c r="U100" s="18">
        <v>0.60318700000000003</v>
      </c>
      <c r="V100" s="18">
        <v>0.623807</v>
      </c>
      <c r="W100" s="18">
        <v>0.64442699999999997</v>
      </c>
      <c r="X100" s="18">
        <v>0.65817300000000001</v>
      </c>
      <c r="Y100" s="18">
        <v>0.66504700000000005</v>
      </c>
      <c r="Z100" s="18">
        <v>0.66504700000000005</v>
      </c>
      <c r="AA100" s="18">
        <v>0.67879299999999998</v>
      </c>
      <c r="AB100" s="18">
        <v>0.69254000000000004</v>
      </c>
      <c r="AC100" s="22">
        <f t="shared" si="10"/>
        <v>0.69666400000000195</v>
      </c>
      <c r="AD100" s="22">
        <f t="shared" si="10"/>
        <v>0.70491200000000021</v>
      </c>
      <c r="AE100" s="22">
        <f t="shared" si="10"/>
        <v>0.71316000000000201</v>
      </c>
      <c r="AF100" s="22">
        <f t="shared" si="10"/>
        <v>0.72140800000000027</v>
      </c>
      <c r="AG100" s="22">
        <f t="shared" si="10"/>
        <v>0.72965600000000208</v>
      </c>
      <c r="AH100" s="22">
        <f t="shared" si="10"/>
        <v>0.73790400000000034</v>
      </c>
      <c r="AI100" s="22">
        <f t="shared" si="10"/>
        <v>0.74615200000000215</v>
      </c>
      <c r="AJ100" s="22">
        <f t="shared" si="10"/>
        <v>0.7544000000000004</v>
      </c>
      <c r="AK100" s="22">
        <f t="shared" si="10"/>
        <v>0.76264799999999866</v>
      </c>
      <c r="AL100" s="22">
        <f t="shared" si="10"/>
        <v>0.77089600000000047</v>
      </c>
    </row>
    <row r="101" spans="1:38" s="10" customFormat="1" ht="15" customHeight="1" x14ac:dyDescent="0.25">
      <c r="A101" s="14" t="s">
        <v>64</v>
      </c>
      <c r="B101" s="18">
        <v>9.3952089999999995</v>
      </c>
      <c r="C101" s="18">
        <v>9.3841990000000006</v>
      </c>
      <c r="D101" s="18">
        <v>9.7031390000000002</v>
      </c>
      <c r="E101" s="18">
        <v>9.9251660000000008</v>
      </c>
      <c r="F101" s="18">
        <v>10.111044</v>
      </c>
      <c r="G101" s="18">
        <v>10.323229</v>
      </c>
      <c r="H101" s="18">
        <v>10.568369000000001</v>
      </c>
      <c r="I101" s="18">
        <v>10.768706999999999</v>
      </c>
      <c r="J101" s="18">
        <v>10.918844999999999</v>
      </c>
      <c r="K101" s="18">
        <v>11.081326000000001</v>
      </c>
      <c r="L101" s="18">
        <v>11.226872999999999</v>
      </c>
      <c r="M101" s="18">
        <v>11.342406</v>
      </c>
      <c r="N101" s="18">
        <v>11.441731000000001</v>
      </c>
      <c r="O101" s="18">
        <v>11.494590000000001</v>
      </c>
      <c r="P101" s="18">
        <v>11.551178</v>
      </c>
      <c r="Q101" s="18">
        <v>11.641157</v>
      </c>
      <c r="R101" s="18">
        <v>11.721959999999999</v>
      </c>
      <c r="S101" s="18">
        <v>11.818382</v>
      </c>
      <c r="T101" s="18">
        <v>11.943961</v>
      </c>
      <c r="U101" s="18">
        <v>12.067727</v>
      </c>
      <c r="V101" s="18">
        <v>12.1935</v>
      </c>
      <c r="W101" s="18">
        <v>12.32329</v>
      </c>
      <c r="X101" s="18">
        <v>12.450098000000001</v>
      </c>
      <c r="Y101" s="18">
        <v>12.560358000000001</v>
      </c>
      <c r="Z101" s="18">
        <v>12.675846999999999</v>
      </c>
      <c r="AA101" s="18">
        <v>12.777467</v>
      </c>
      <c r="AB101" s="18">
        <v>12.887479000000001</v>
      </c>
      <c r="AC101" s="22">
        <f t="shared" si="10"/>
        <v>12.997811099999979</v>
      </c>
      <c r="AD101" s="22">
        <f t="shared" si="10"/>
        <v>13.106998199999992</v>
      </c>
      <c r="AE101" s="22">
        <f t="shared" si="10"/>
        <v>13.216185299999978</v>
      </c>
      <c r="AF101" s="22">
        <f t="shared" si="10"/>
        <v>13.325372399999992</v>
      </c>
      <c r="AG101" s="22">
        <f t="shared" si="10"/>
        <v>13.434559499999978</v>
      </c>
      <c r="AH101" s="22">
        <f t="shared" si="10"/>
        <v>13.543746599999992</v>
      </c>
      <c r="AI101" s="22">
        <f t="shared" si="10"/>
        <v>13.652933699999977</v>
      </c>
      <c r="AJ101" s="22">
        <f t="shared" si="10"/>
        <v>13.762120799999991</v>
      </c>
      <c r="AK101" s="22">
        <f t="shared" si="10"/>
        <v>13.871307900000005</v>
      </c>
      <c r="AL101" s="22">
        <f t="shared" si="10"/>
        <v>13.980494999999991</v>
      </c>
    </row>
    <row r="102" spans="1:38" s="10" customFormat="1" ht="15" customHeight="1" x14ac:dyDescent="0.25">
      <c r="A102" s="14" t="s">
        <v>65</v>
      </c>
      <c r="B102" s="18">
        <v>0.5837</v>
      </c>
      <c r="C102" s="18">
        <v>0.53890000000000005</v>
      </c>
      <c r="D102" s="18">
        <v>0.48809999999999998</v>
      </c>
      <c r="E102" s="18">
        <v>0.46510000000000001</v>
      </c>
      <c r="F102" s="18">
        <v>0.44587500000000002</v>
      </c>
      <c r="G102" s="18">
        <v>0.44513599999999998</v>
      </c>
      <c r="H102" s="18">
        <v>0.41469899999999998</v>
      </c>
      <c r="I102" s="18">
        <v>0.43171700000000002</v>
      </c>
      <c r="J102" s="18">
        <v>0.44355899999999998</v>
      </c>
      <c r="K102" s="18">
        <v>0.44271199999999999</v>
      </c>
      <c r="L102" s="18">
        <v>0.43871900000000003</v>
      </c>
      <c r="M102" s="18">
        <v>0.45130999999999999</v>
      </c>
      <c r="N102" s="18">
        <v>0.45866800000000002</v>
      </c>
      <c r="O102" s="18">
        <v>0.44737399999999999</v>
      </c>
      <c r="P102" s="18">
        <v>0.44232500000000002</v>
      </c>
      <c r="Q102" s="18">
        <v>0.46112900000000001</v>
      </c>
      <c r="R102" s="18">
        <v>0.46674700000000002</v>
      </c>
      <c r="S102" s="18">
        <v>0.46089599999999997</v>
      </c>
      <c r="T102" s="18">
        <v>0.45083800000000002</v>
      </c>
      <c r="U102" s="18">
        <v>0.44583299999999998</v>
      </c>
      <c r="V102" s="18">
        <v>0.43962400000000001</v>
      </c>
      <c r="W102" s="18">
        <v>0.433471</v>
      </c>
      <c r="X102" s="18">
        <v>0.424537</v>
      </c>
      <c r="Y102" s="18">
        <v>0.42135099999999998</v>
      </c>
      <c r="Z102" s="18">
        <v>0.41613299999999998</v>
      </c>
      <c r="AA102" s="18">
        <v>0.40307500000000002</v>
      </c>
      <c r="AB102" s="18">
        <v>0.39514899999999997</v>
      </c>
      <c r="AC102" s="22">
        <f t="shared" si="10"/>
        <v>0.38893340000000087</v>
      </c>
      <c r="AD102" s="22">
        <f t="shared" si="10"/>
        <v>0.38122820000000068</v>
      </c>
      <c r="AE102" s="22">
        <f t="shared" si="10"/>
        <v>0.37352300000000049</v>
      </c>
      <c r="AF102" s="22">
        <f t="shared" si="10"/>
        <v>0.36581780000000208</v>
      </c>
      <c r="AG102" s="22">
        <f t="shared" si="10"/>
        <v>0.35811260000000189</v>
      </c>
      <c r="AH102" s="22">
        <f t="shared" si="10"/>
        <v>0.3504074000000017</v>
      </c>
      <c r="AI102" s="22">
        <f t="shared" si="10"/>
        <v>0.34270220000000151</v>
      </c>
      <c r="AJ102" s="22">
        <f t="shared" si="10"/>
        <v>0.33499700000000132</v>
      </c>
      <c r="AK102" s="22">
        <f t="shared" si="10"/>
        <v>0.32729180000000113</v>
      </c>
      <c r="AL102" s="22">
        <f t="shared" si="10"/>
        <v>0.31958660000000094</v>
      </c>
    </row>
    <row r="103" spans="1:38" s="10" customFormat="1" ht="15" customHeight="1" x14ac:dyDescent="0.25">
      <c r="A103" s="14" t="s">
        <v>66</v>
      </c>
      <c r="B103" s="18">
        <v>0.87100599999999995</v>
      </c>
      <c r="C103" s="18">
        <v>0.81692600000000004</v>
      </c>
      <c r="D103" s="18">
        <v>0.82898000000000005</v>
      </c>
      <c r="E103" s="18">
        <v>0.83014200000000005</v>
      </c>
      <c r="F103" s="18">
        <v>0.80935900000000005</v>
      </c>
      <c r="G103" s="18">
        <v>0.81533999999999995</v>
      </c>
      <c r="H103" s="18">
        <v>0.82417300000000004</v>
      </c>
      <c r="I103" s="18">
        <v>0.83077299999999998</v>
      </c>
      <c r="J103" s="18">
        <v>0.83551600000000004</v>
      </c>
      <c r="K103" s="18">
        <v>0.84342499999999998</v>
      </c>
      <c r="L103" s="18">
        <v>0.85177099999999994</v>
      </c>
      <c r="M103" s="18">
        <v>0.86158699999999999</v>
      </c>
      <c r="N103" s="18">
        <v>0.87067300000000003</v>
      </c>
      <c r="O103" s="18">
        <v>0.875911</v>
      </c>
      <c r="P103" s="18">
        <v>0.87688100000000002</v>
      </c>
      <c r="Q103" s="18">
        <v>0.87804300000000002</v>
      </c>
      <c r="R103" s="18">
        <v>0.87979499999999999</v>
      </c>
      <c r="S103" s="18">
        <v>0.88012100000000004</v>
      </c>
      <c r="T103" s="18">
        <v>0.88171999999999995</v>
      </c>
      <c r="U103" s="18">
        <v>0.88436300000000001</v>
      </c>
      <c r="V103" s="18">
        <v>0.88886399999999999</v>
      </c>
      <c r="W103" s="18">
        <v>0.89346400000000004</v>
      </c>
      <c r="X103" s="18">
        <v>0.89793800000000001</v>
      </c>
      <c r="Y103" s="18">
        <v>0.90443899999999999</v>
      </c>
      <c r="Z103" s="18">
        <v>0.91251300000000002</v>
      </c>
      <c r="AA103" s="18">
        <v>0.91920900000000005</v>
      </c>
      <c r="AB103" s="18">
        <v>0.92876199999999998</v>
      </c>
      <c r="AC103" s="22">
        <f t="shared" si="10"/>
        <v>0.93549759999999971</v>
      </c>
      <c r="AD103" s="22">
        <f t="shared" si="10"/>
        <v>0.94313939999999974</v>
      </c>
      <c r="AE103" s="22">
        <f t="shared" si="10"/>
        <v>0.95078119999999977</v>
      </c>
      <c r="AF103" s="22">
        <f t="shared" si="10"/>
        <v>0.9584229999999998</v>
      </c>
      <c r="AG103" s="22">
        <f t="shared" si="10"/>
        <v>0.96606479999999983</v>
      </c>
      <c r="AH103" s="22">
        <f t="shared" si="10"/>
        <v>0.97370659999999987</v>
      </c>
      <c r="AI103" s="22">
        <f t="shared" si="10"/>
        <v>0.9813483999999999</v>
      </c>
      <c r="AJ103" s="22">
        <f t="shared" si="10"/>
        <v>0.98899019999999993</v>
      </c>
      <c r="AK103" s="22">
        <f t="shared" si="10"/>
        <v>0.99663199999999996</v>
      </c>
      <c r="AL103" s="22">
        <f t="shared" si="10"/>
        <v>1.0042738</v>
      </c>
    </row>
    <row r="104" spans="1:38" s="10" customFormat="1" ht="15" customHeight="1" x14ac:dyDescent="0.25">
      <c r="A104" s="14" t="s">
        <v>67</v>
      </c>
      <c r="B104" s="18">
        <v>0</v>
      </c>
      <c r="C104" s="18">
        <v>0</v>
      </c>
      <c r="D104" s="18">
        <v>0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0</v>
      </c>
      <c r="V104" s="18">
        <v>0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  <c r="AC104" s="22">
        <f t="shared" si="10"/>
        <v>0</v>
      </c>
      <c r="AD104" s="22">
        <f t="shared" si="10"/>
        <v>0</v>
      </c>
      <c r="AE104" s="22">
        <f t="shared" si="10"/>
        <v>0</v>
      </c>
      <c r="AF104" s="22">
        <f t="shared" si="10"/>
        <v>0</v>
      </c>
      <c r="AG104" s="22">
        <f t="shared" si="10"/>
        <v>0</v>
      </c>
      <c r="AH104" s="22">
        <f t="shared" si="10"/>
        <v>0</v>
      </c>
      <c r="AI104" s="22">
        <f t="shared" si="10"/>
        <v>0</v>
      </c>
      <c r="AJ104" s="22">
        <f t="shared" si="10"/>
        <v>0</v>
      </c>
      <c r="AK104" s="22">
        <f t="shared" si="10"/>
        <v>0</v>
      </c>
      <c r="AL104" s="22">
        <f t="shared" si="10"/>
        <v>0</v>
      </c>
    </row>
    <row r="105" spans="1:38" s="10" customFormat="1" ht="15" customHeight="1" x14ac:dyDescent="0.25">
      <c r="A105" s="14" t="s">
        <v>68</v>
      </c>
      <c r="B105" s="18">
        <v>-2.1600000000000001E-2</v>
      </c>
      <c r="C105" s="18">
        <v>-1.6899999999999998E-2</v>
      </c>
      <c r="D105" s="18">
        <v>7.7999999999999996E-3</v>
      </c>
      <c r="E105" s="18">
        <v>-5.4999999999999997E-3</v>
      </c>
      <c r="F105" s="18">
        <v>1.6000000000000001E-4</v>
      </c>
      <c r="G105" s="18">
        <v>-1.2110000000000001E-3</v>
      </c>
      <c r="H105" s="18">
        <v>-1.3013E-2</v>
      </c>
      <c r="I105" s="18">
        <v>-6.7710000000000001E-3</v>
      </c>
      <c r="J105" s="18">
        <v>-7.8009999999999998E-3</v>
      </c>
      <c r="K105" s="18">
        <v>-5.6350000000000003E-3</v>
      </c>
      <c r="L105" s="18">
        <v>-5.091E-3</v>
      </c>
      <c r="M105" s="18">
        <v>-3.235E-3</v>
      </c>
      <c r="N105" s="18">
        <v>-2.5839999999999999E-3</v>
      </c>
      <c r="O105" s="18">
        <v>-2.104E-3</v>
      </c>
      <c r="P105" s="18">
        <v>-1.5070000000000001E-3</v>
      </c>
      <c r="Q105" s="18">
        <v>-5.1400000000000003E-4</v>
      </c>
      <c r="R105" s="18">
        <v>-3.4E-5</v>
      </c>
      <c r="S105" s="18">
        <v>8.34E-4</v>
      </c>
      <c r="T105" s="18">
        <v>1.8320000000000001E-3</v>
      </c>
      <c r="U105" s="18">
        <v>3.0339999999999998E-3</v>
      </c>
      <c r="V105" s="18">
        <v>4.235E-3</v>
      </c>
      <c r="W105" s="18">
        <v>5.5909999999999996E-3</v>
      </c>
      <c r="X105" s="18">
        <v>7.0479999999999996E-3</v>
      </c>
      <c r="Y105" s="18">
        <v>8.7919999999999995E-3</v>
      </c>
      <c r="Z105" s="18">
        <v>1.0481000000000001E-2</v>
      </c>
      <c r="AA105" s="18">
        <v>1.2377000000000001E-2</v>
      </c>
      <c r="AB105" s="18">
        <v>1.4597000000000001E-2</v>
      </c>
      <c r="AC105" s="22">
        <f t="shared" si="10"/>
        <v>1.6263899999999776E-2</v>
      </c>
      <c r="AD105" s="22">
        <f t="shared" si="10"/>
        <v>1.813219999999971E-2</v>
      </c>
      <c r="AE105" s="22">
        <f t="shared" si="10"/>
        <v>2.0000499999999644E-2</v>
      </c>
      <c r="AF105" s="22">
        <f t="shared" si="10"/>
        <v>2.1868799999999577E-2</v>
      </c>
      <c r="AG105" s="22">
        <f t="shared" si="10"/>
        <v>2.3737099999999955E-2</v>
      </c>
      <c r="AH105" s="22">
        <f t="shared" si="10"/>
        <v>2.5605399999999889E-2</v>
      </c>
      <c r="AI105" s="22">
        <f t="shared" si="10"/>
        <v>2.7473699999999823E-2</v>
      </c>
      <c r="AJ105" s="22">
        <f t="shared" si="10"/>
        <v>2.9341999999999757E-2</v>
      </c>
      <c r="AK105" s="22">
        <f t="shared" si="10"/>
        <v>3.1210299999999691E-2</v>
      </c>
      <c r="AL105" s="22">
        <f t="shared" si="10"/>
        <v>3.3078599999999625E-2</v>
      </c>
    </row>
    <row r="106" spans="1:38" s="10" customFormat="1" ht="15" customHeight="1" x14ac:dyDescent="0.25">
      <c r="A106" s="14" t="s">
        <v>69</v>
      </c>
      <c r="B106" s="18">
        <v>1.433106</v>
      </c>
      <c r="C106" s="18">
        <v>1.338927</v>
      </c>
      <c r="D106" s="18">
        <v>1.3248800000000001</v>
      </c>
      <c r="E106" s="18">
        <v>1.2897419999999999</v>
      </c>
      <c r="F106" s="18">
        <v>1.2553939999999999</v>
      </c>
      <c r="G106" s="18">
        <v>1.2592650000000001</v>
      </c>
      <c r="H106" s="18">
        <v>1.2258599999999999</v>
      </c>
      <c r="I106" s="18">
        <v>1.255719</v>
      </c>
      <c r="J106" s="18">
        <v>1.2712749999999999</v>
      </c>
      <c r="K106" s="18">
        <v>1.280502</v>
      </c>
      <c r="L106" s="18">
        <v>1.285398</v>
      </c>
      <c r="M106" s="18">
        <v>1.309661</v>
      </c>
      <c r="N106" s="18">
        <v>1.326756</v>
      </c>
      <c r="O106" s="18">
        <v>1.3211809999999999</v>
      </c>
      <c r="P106" s="18">
        <v>1.317699</v>
      </c>
      <c r="Q106" s="18">
        <v>1.3386579999999999</v>
      </c>
      <c r="R106" s="18">
        <v>1.346509</v>
      </c>
      <c r="S106" s="18">
        <v>1.3418509999999999</v>
      </c>
      <c r="T106" s="18">
        <v>1.33439</v>
      </c>
      <c r="U106" s="18">
        <v>1.3332299999999999</v>
      </c>
      <c r="V106" s="18">
        <v>1.3327230000000001</v>
      </c>
      <c r="W106" s="18">
        <v>1.3325260000000001</v>
      </c>
      <c r="X106" s="18">
        <v>1.3295239999999999</v>
      </c>
      <c r="Y106" s="18">
        <v>1.3345830000000001</v>
      </c>
      <c r="Z106" s="18">
        <v>1.3391280000000001</v>
      </c>
      <c r="AA106" s="18">
        <v>1.3346610000000001</v>
      </c>
      <c r="AB106" s="18">
        <v>1.338508</v>
      </c>
      <c r="AC106" s="22">
        <f t="shared" si="10"/>
        <v>1.3406946</v>
      </c>
      <c r="AD106" s="22">
        <f t="shared" si="10"/>
        <v>1.3424991999999998</v>
      </c>
      <c r="AE106" s="22">
        <f t="shared" si="10"/>
        <v>1.3443038</v>
      </c>
      <c r="AF106" s="22">
        <f t="shared" si="10"/>
        <v>1.3461083999999999</v>
      </c>
      <c r="AG106" s="22">
        <f t="shared" si="10"/>
        <v>1.3479130000000001</v>
      </c>
      <c r="AH106" s="22">
        <f t="shared" si="10"/>
        <v>1.3497176</v>
      </c>
      <c r="AI106" s="22">
        <f t="shared" si="10"/>
        <v>1.3515222000000002</v>
      </c>
      <c r="AJ106" s="22">
        <f t="shared" si="10"/>
        <v>1.3533268000000001</v>
      </c>
      <c r="AK106" s="22">
        <f t="shared" si="10"/>
        <v>1.3551313999999999</v>
      </c>
      <c r="AL106" s="22">
        <f t="shared" si="10"/>
        <v>1.3569360000000001</v>
      </c>
    </row>
    <row r="107" spans="1:38" s="10" customFormat="1" ht="15" customHeight="1" x14ac:dyDescent="0.25">
      <c r="A107" s="14" t="s">
        <v>70</v>
      </c>
      <c r="B107" s="18">
        <v>0.74870499999999995</v>
      </c>
      <c r="C107" s="18">
        <v>0.78171199999999996</v>
      </c>
      <c r="D107" s="18">
        <v>0.803705</v>
      </c>
      <c r="E107" s="18">
        <v>0.80806699999999998</v>
      </c>
      <c r="F107" s="18">
        <v>0.83965999999999996</v>
      </c>
      <c r="G107" s="18">
        <v>0.83299199999999995</v>
      </c>
      <c r="H107" s="18">
        <v>0.825071</v>
      </c>
      <c r="I107" s="18">
        <v>0.81256799999999996</v>
      </c>
      <c r="J107" s="18">
        <v>0.809755</v>
      </c>
      <c r="K107" s="18">
        <v>0.80318699999999998</v>
      </c>
      <c r="L107" s="18">
        <v>0.80273700000000003</v>
      </c>
      <c r="M107" s="18">
        <v>0.80232899999999996</v>
      </c>
      <c r="N107" s="18">
        <v>0.80280600000000002</v>
      </c>
      <c r="O107" s="18">
        <v>0.80287900000000001</v>
      </c>
      <c r="P107" s="18">
        <v>0.80506299999999997</v>
      </c>
      <c r="Q107" s="18">
        <v>0.80566599999999999</v>
      </c>
      <c r="R107" s="18">
        <v>0.805064</v>
      </c>
      <c r="S107" s="18">
        <v>0.80571300000000001</v>
      </c>
      <c r="T107" s="18">
        <v>0.80571999999999999</v>
      </c>
      <c r="U107" s="18">
        <v>0.80797200000000002</v>
      </c>
      <c r="V107" s="18">
        <v>0.80818800000000002</v>
      </c>
      <c r="W107" s="18">
        <v>0.81465699999999996</v>
      </c>
      <c r="X107" s="18">
        <v>0.82287399999999999</v>
      </c>
      <c r="Y107" s="18">
        <v>0.82287399999999999</v>
      </c>
      <c r="Z107" s="18">
        <v>0.831264</v>
      </c>
      <c r="AA107" s="18">
        <v>0.83545800000000003</v>
      </c>
      <c r="AB107" s="18">
        <v>0.83756799999999998</v>
      </c>
      <c r="AC107" s="22">
        <f t="shared" si="10"/>
        <v>0.84259919999999866</v>
      </c>
      <c r="AD107" s="22">
        <f t="shared" si="10"/>
        <v>0.84679639999999878</v>
      </c>
      <c r="AE107" s="22">
        <f t="shared" si="10"/>
        <v>0.85099359999999891</v>
      </c>
      <c r="AF107" s="22">
        <f t="shared" si="10"/>
        <v>0.85519079999999903</v>
      </c>
      <c r="AG107" s="22">
        <f t="shared" si="10"/>
        <v>0.85938799999999915</v>
      </c>
      <c r="AH107" s="22">
        <f t="shared" si="10"/>
        <v>0.86358519999999928</v>
      </c>
      <c r="AI107" s="22">
        <f t="shared" si="10"/>
        <v>0.8677823999999994</v>
      </c>
      <c r="AJ107" s="22">
        <f t="shared" si="10"/>
        <v>0.87197959999999952</v>
      </c>
      <c r="AK107" s="22">
        <f t="shared" si="10"/>
        <v>0.87617679999999964</v>
      </c>
      <c r="AL107" s="22">
        <f t="shared" si="10"/>
        <v>0.88037399999999977</v>
      </c>
    </row>
    <row r="108" spans="1:38" s="10" customFormat="1" ht="15" customHeight="1" x14ac:dyDescent="0.25">
      <c r="A108" s="14" t="s">
        <v>148</v>
      </c>
      <c r="B108" s="18">
        <v>1.5155799999999999</v>
      </c>
      <c r="C108" s="18">
        <v>1.48288</v>
      </c>
      <c r="D108" s="18">
        <v>1.42848</v>
      </c>
      <c r="E108" s="18">
        <v>1.4331799999999999</v>
      </c>
      <c r="F108" s="18">
        <v>1.445859</v>
      </c>
      <c r="G108" s="18">
        <v>1.4666250000000001</v>
      </c>
      <c r="H108" s="18">
        <v>1.4790129999999999</v>
      </c>
      <c r="I108" s="18">
        <v>1.4908729999999999</v>
      </c>
      <c r="J108" s="18">
        <v>1.5041180000000001</v>
      </c>
      <c r="K108" s="18">
        <v>1.530068</v>
      </c>
      <c r="L108" s="18">
        <v>1.5574399999999999</v>
      </c>
      <c r="M108" s="18">
        <v>1.586144</v>
      </c>
      <c r="N108" s="18">
        <v>1.6160289999999999</v>
      </c>
      <c r="O108" s="18">
        <v>1.639127</v>
      </c>
      <c r="P108" s="18">
        <v>1.6423719999999999</v>
      </c>
      <c r="Q108" s="18">
        <v>1.650811</v>
      </c>
      <c r="R108" s="18">
        <v>1.6662999999999999</v>
      </c>
      <c r="S108" s="18">
        <v>1.6752499999999999</v>
      </c>
      <c r="T108" s="18">
        <v>1.677862</v>
      </c>
      <c r="U108" s="18">
        <v>1.6789240000000001</v>
      </c>
      <c r="V108" s="18">
        <v>1.6902360000000001</v>
      </c>
      <c r="W108" s="18">
        <v>1.7037329999999999</v>
      </c>
      <c r="X108" s="18">
        <v>1.71546</v>
      </c>
      <c r="Y108" s="18">
        <v>1.7302740000000001</v>
      </c>
      <c r="Z108" s="18">
        <v>1.7505930000000001</v>
      </c>
      <c r="AA108" s="18">
        <v>1.766108</v>
      </c>
      <c r="AB108" s="18">
        <v>1.7890079999999999</v>
      </c>
      <c r="AC108" s="22">
        <f t="shared" si="10"/>
        <v>1.8051675999999972</v>
      </c>
      <c r="AD108" s="22">
        <f t="shared" si="10"/>
        <v>1.8234605999999971</v>
      </c>
      <c r="AE108" s="22">
        <f t="shared" si="10"/>
        <v>1.841753599999997</v>
      </c>
      <c r="AF108" s="22">
        <f t="shared" si="10"/>
        <v>1.8600465999999969</v>
      </c>
      <c r="AG108" s="22">
        <f t="shared" si="10"/>
        <v>1.8783395999999968</v>
      </c>
      <c r="AH108" s="22">
        <f t="shared" si="10"/>
        <v>1.8966325999999967</v>
      </c>
      <c r="AI108" s="22">
        <f t="shared" si="10"/>
        <v>1.9149255999999966</v>
      </c>
      <c r="AJ108" s="22">
        <f t="shared" si="10"/>
        <v>1.9332185999999965</v>
      </c>
      <c r="AK108" s="22">
        <f t="shared" si="10"/>
        <v>1.9515115999999963</v>
      </c>
      <c r="AL108" s="22">
        <f t="shared" si="10"/>
        <v>1.9698045999999962</v>
      </c>
    </row>
    <row r="109" spans="1:38" s="10" customFormat="1" ht="15" customHeight="1" x14ac:dyDescent="0.25">
      <c r="A109" s="14" t="s">
        <v>71</v>
      </c>
      <c r="B109" s="18">
        <v>3.4037000000000002</v>
      </c>
      <c r="C109" s="18">
        <v>3.2717999999999998</v>
      </c>
      <c r="D109" s="18">
        <v>3.3090999999999999</v>
      </c>
      <c r="E109" s="18">
        <v>3.3336999999999999</v>
      </c>
      <c r="F109" s="18">
        <v>3.4239419999999998</v>
      </c>
      <c r="G109" s="18">
        <v>3.5351439999999998</v>
      </c>
      <c r="H109" s="18">
        <v>3.6123409999999998</v>
      </c>
      <c r="I109" s="18">
        <v>3.6834769999999999</v>
      </c>
      <c r="J109" s="18">
        <v>3.7421479999999998</v>
      </c>
      <c r="K109" s="18">
        <v>3.815213</v>
      </c>
      <c r="L109" s="18">
        <v>3.8643519999999998</v>
      </c>
      <c r="M109" s="18">
        <v>3.9074110000000002</v>
      </c>
      <c r="N109" s="18">
        <v>3.9436450000000001</v>
      </c>
      <c r="O109" s="18">
        <v>3.9648949999999998</v>
      </c>
      <c r="P109" s="18">
        <v>3.96549</v>
      </c>
      <c r="Q109" s="18">
        <v>3.9716740000000001</v>
      </c>
      <c r="R109" s="18">
        <v>3.9798559999999998</v>
      </c>
      <c r="S109" s="18">
        <v>3.9903309999999999</v>
      </c>
      <c r="T109" s="18">
        <v>4.0068299999999999</v>
      </c>
      <c r="U109" s="18">
        <v>4.030062</v>
      </c>
      <c r="V109" s="18">
        <v>4.0568799999999996</v>
      </c>
      <c r="W109" s="18">
        <v>4.0837000000000003</v>
      </c>
      <c r="X109" s="18">
        <v>4.1124229999999997</v>
      </c>
      <c r="Y109" s="18">
        <v>4.1474719999999996</v>
      </c>
      <c r="Z109" s="18">
        <v>4.1880259999999998</v>
      </c>
      <c r="AA109" s="18">
        <v>4.2207359999999996</v>
      </c>
      <c r="AB109" s="18">
        <v>4.262365</v>
      </c>
      <c r="AC109" s="22">
        <f t="shared" si="10"/>
        <v>4.2981487999999928</v>
      </c>
      <c r="AD109" s="22">
        <f t="shared" si="10"/>
        <v>4.3354635999999971</v>
      </c>
      <c r="AE109" s="22">
        <f t="shared" si="10"/>
        <v>4.3727784000000014</v>
      </c>
      <c r="AF109" s="22">
        <f t="shared" si="10"/>
        <v>4.4100931999999915</v>
      </c>
      <c r="AG109" s="22">
        <f t="shared" si="10"/>
        <v>4.4474079999999958</v>
      </c>
      <c r="AH109" s="22">
        <f t="shared" si="10"/>
        <v>4.4847228000000001</v>
      </c>
      <c r="AI109" s="22">
        <f t="shared" si="10"/>
        <v>4.5220375999999902</v>
      </c>
      <c r="AJ109" s="22">
        <f t="shared" si="10"/>
        <v>4.5593523999999945</v>
      </c>
      <c r="AK109" s="22">
        <f t="shared" si="10"/>
        <v>4.5966671999999988</v>
      </c>
      <c r="AL109" s="22">
        <f t="shared" si="10"/>
        <v>4.6339819999999889</v>
      </c>
    </row>
    <row r="110" spans="1:38" s="10" customFormat="1" ht="15" customHeight="1" x14ac:dyDescent="0.25">
      <c r="A110" s="16" t="s">
        <v>72</v>
      </c>
      <c r="B110" s="19">
        <v>24.487223</v>
      </c>
      <c r="C110" s="19">
        <v>24.334114</v>
      </c>
      <c r="D110" s="19">
        <v>24.698076</v>
      </c>
      <c r="E110" s="19">
        <v>25.139399999999998</v>
      </c>
      <c r="F110" s="19">
        <v>25.803238</v>
      </c>
      <c r="G110" s="19">
        <v>26.543116000000001</v>
      </c>
      <c r="H110" s="19">
        <v>27.108996999999999</v>
      </c>
      <c r="I110" s="19">
        <v>27.599769999999999</v>
      </c>
      <c r="J110" s="19">
        <v>27.965022999999999</v>
      </c>
      <c r="K110" s="19">
        <v>28.415247000000001</v>
      </c>
      <c r="L110" s="19">
        <v>28.799399999999999</v>
      </c>
      <c r="M110" s="19">
        <v>29.142277</v>
      </c>
      <c r="N110" s="19">
        <v>29.431830999999999</v>
      </c>
      <c r="O110" s="19">
        <v>29.591555</v>
      </c>
      <c r="P110" s="19">
        <v>29.682409</v>
      </c>
      <c r="Q110" s="19">
        <v>29.868297999999999</v>
      </c>
      <c r="R110" s="19">
        <v>30.067896000000001</v>
      </c>
      <c r="S110" s="19">
        <v>30.291723000000001</v>
      </c>
      <c r="T110" s="19">
        <v>30.540013999999999</v>
      </c>
      <c r="U110" s="19">
        <v>30.804417000000001</v>
      </c>
      <c r="V110" s="19">
        <v>31.093544000000001</v>
      </c>
      <c r="W110" s="19">
        <v>31.383565999999998</v>
      </c>
      <c r="X110" s="19">
        <v>31.670168</v>
      </c>
      <c r="Y110" s="19">
        <v>31.978930999999999</v>
      </c>
      <c r="Z110" s="19">
        <v>32.328578999999998</v>
      </c>
      <c r="AA110" s="19">
        <v>32.616146000000001</v>
      </c>
      <c r="AB110" s="19">
        <v>32.939373000000003</v>
      </c>
      <c r="AC110" s="22">
        <f t="shared" si="10"/>
        <v>33.259326899999905</v>
      </c>
      <c r="AD110" s="22">
        <f t="shared" si="10"/>
        <v>33.576889399999914</v>
      </c>
      <c r="AE110" s="22">
        <f t="shared" si="10"/>
        <v>33.894451899999922</v>
      </c>
      <c r="AF110" s="22">
        <f t="shared" si="10"/>
        <v>34.21201439999993</v>
      </c>
      <c r="AG110" s="22">
        <f t="shared" si="10"/>
        <v>34.529576899999938</v>
      </c>
      <c r="AH110" s="22">
        <f t="shared" si="10"/>
        <v>34.847139399999946</v>
      </c>
      <c r="AI110" s="22">
        <f t="shared" si="10"/>
        <v>35.164701899999955</v>
      </c>
      <c r="AJ110" s="22">
        <f t="shared" si="10"/>
        <v>35.482264399999963</v>
      </c>
      <c r="AK110" s="22">
        <f t="shared" si="10"/>
        <v>35.799826899999971</v>
      </c>
      <c r="AL110" s="22">
        <f t="shared" si="10"/>
        <v>36.117389399999979</v>
      </c>
    </row>
    <row r="111" spans="1:38" s="10" customFormat="1" ht="15" customHeight="1" x14ac:dyDescent="0.25">
      <c r="A111" s="14" t="s">
        <v>73</v>
      </c>
      <c r="B111" s="18">
        <v>6.8929580000000001</v>
      </c>
      <c r="C111" s="18">
        <v>6.4603999999999999</v>
      </c>
      <c r="D111" s="18">
        <v>6.5407229999999998</v>
      </c>
      <c r="E111" s="18">
        <v>6.6143789999999996</v>
      </c>
      <c r="F111" s="18">
        <v>6.7258930000000001</v>
      </c>
      <c r="G111" s="18">
        <v>6.945271</v>
      </c>
      <c r="H111" s="18">
        <v>7.1110119999999997</v>
      </c>
      <c r="I111" s="18">
        <v>7.2309809999999999</v>
      </c>
      <c r="J111" s="18">
        <v>7.3039160000000001</v>
      </c>
      <c r="K111" s="18">
        <v>7.4097720000000002</v>
      </c>
      <c r="L111" s="18">
        <v>7.4131270000000002</v>
      </c>
      <c r="M111" s="18">
        <v>7.4210060000000002</v>
      </c>
      <c r="N111" s="18">
        <v>7.4093439999999999</v>
      </c>
      <c r="O111" s="18">
        <v>7.3697140000000001</v>
      </c>
      <c r="P111" s="18">
        <v>7.3072470000000003</v>
      </c>
      <c r="Q111" s="18">
        <v>7.2474309999999997</v>
      </c>
      <c r="R111" s="18">
        <v>7.2213139999999996</v>
      </c>
      <c r="S111" s="18">
        <v>7.2247969999999997</v>
      </c>
      <c r="T111" s="18">
        <v>7.2561090000000004</v>
      </c>
      <c r="U111" s="18">
        <v>7.276878</v>
      </c>
      <c r="V111" s="18">
        <v>7.297606</v>
      </c>
      <c r="W111" s="18">
        <v>7.3366429999999996</v>
      </c>
      <c r="X111" s="18">
        <v>7.3440890000000003</v>
      </c>
      <c r="Y111" s="18">
        <v>7.3993279999999997</v>
      </c>
      <c r="Z111" s="18">
        <v>7.4296559999999996</v>
      </c>
      <c r="AA111" s="18">
        <v>7.4496729999999998</v>
      </c>
      <c r="AB111" s="18">
        <v>7.5022140000000004</v>
      </c>
      <c r="AC111" s="22">
        <f t="shared" si="10"/>
        <v>7.5349705</v>
      </c>
      <c r="AD111" s="22">
        <f t="shared" si="10"/>
        <v>7.5716300000000132</v>
      </c>
      <c r="AE111" s="22">
        <f t="shared" si="10"/>
        <v>7.6082895000000121</v>
      </c>
      <c r="AF111" s="22">
        <f t="shared" si="10"/>
        <v>7.6449490000000111</v>
      </c>
      <c r="AG111" s="22">
        <f t="shared" si="10"/>
        <v>7.6816085000000101</v>
      </c>
      <c r="AH111" s="22">
        <f t="shared" si="10"/>
        <v>7.718268000000009</v>
      </c>
      <c r="AI111" s="22">
        <f t="shared" si="10"/>
        <v>7.754927500000008</v>
      </c>
      <c r="AJ111" s="22">
        <f t="shared" si="10"/>
        <v>7.7915870000000069</v>
      </c>
      <c r="AK111" s="22">
        <f t="shared" si="10"/>
        <v>7.8282465000000059</v>
      </c>
      <c r="AL111" s="22">
        <f t="shared" si="10"/>
        <v>7.8649060000000048</v>
      </c>
    </row>
    <row r="112" spans="1:38" s="10" customFormat="1" ht="15" customHeight="1" x14ac:dyDescent="0.25">
      <c r="A112" s="16" t="s">
        <v>74</v>
      </c>
      <c r="B112" s="19">
        <v>31.380179999999999</v>
      </c>
      <c r="C112" s="19">
        <v>30.794513999999999</v>
      </c>
      <c r="D112" s="19">
        <v>31.238800000000001</v>
      </c>
      <c r="E112" s="19">
        <v>31.753779999999999</v>
      </c>
      <c r="F112" s="19">
        <v>32.529128999999998</v>
      </c>
      <c r="G112" s="19">
        <v>33.488388</v>
      </c>
      <c r="H112" s="19">
        <v>34.220008999999997</v>
      </c>
      <c r="I112" s="19">
        <v>34.830750000000002</v>
      </c>
      <c r="J112" s="19">
        <v>35.268940000000001</v>
      </c>
      <c r="K112" s="19">
        <v>35.825020000000002</v>
      </c>
      <c r="L112" s="19">
        <v>36.212527999999999</v>
      </c>
      <c r="M112" s="19">
        <v>36.563282000000001</v>
      </c>
      <c r="N112" s="19">
        <v>36.841175</v>
      </c>
      <c r="O112" s="19">
        <v>36.961269000000001</v>
      </c>
      <c r="P112" s="19">
        <v>36.989654999999999</v>
      </c>
      <c r="Q112" s="19">
        <v>37.115729999999999</v>
      </c>
      <c r="R112" s="19">
        <v>37.289211000000002</v>
      </c>
      <c r="S112" s="19">
        <v>37.516520999999997</v>
      </c>
      <c r="T112" s="19">
        <v>37.796123999999999</v>
      </c>
      <c r="U112" s="19">
        <v>38.081294999999997</v>
      </c>
      <c r="V112" s="19">
        <v>38.391151000000001</v>
      </c>
      <c r="W112" s="19">
        <v>38.720207000000002</v>
      </c>
      <c r="X112" s="19">
        <v>39.014256000000003</v>
      </c>
      <c r="Y112" s="19">
        <v>39.378258000000002</v>
      </c>
      <c r="Z112" s="19">
        <v>39.758235999999997</v>
      </c>
      <c r="AA112" s="19">
        <v>40.065818999999998</v>
      </c>
      <c r="AB112" s="19">
        <v>40.441586000000001</v>
      </c>
      <c r="AC112" s="22">
        <f t="shared" si="10"/>
        <v>40.794297300000039</v>
      </c>
      <c r="AD112" s="22">
        <f t="shared" si="10"/>
        <v>41.148519400000055</v>
      </c>
      <c r="AE112" s="22">
        <f t="shared" si="10"/>
        <v>41.50274150000007</v>
      </c>
      <c r="AF112" s="22">
        <f t="shared" si="10"/>
        <v>41.856963600000086</v>
      </c>
      <c r="AG112" s="22">
        <f t="shared" si="10"/>
        <v>42.211185699999987</v>
      </c>
      <c r="AH112" s="22">
        <f t="shared" si="10"/>
        <v>42.565407800000003</v>
      </c>
      <c r="AI112" s="22">
        <f t="shared" si="10"/>
        <v>42.919629900000018</v>
      </c>
      <c r="AJ112" s="22">
        <f t="shared" si="10"/>
        <v>43.273852000000034</v>
      </c>
      <c r="AK112" s="22">
        <f t="shared" si="10"/>
        <v>43.628074100000049</v>
      </c>
      <c r="AL112" s="22">
        <f t="shared" si="10"/>
        <v>43.982296200000064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9"/>
  <sheetViews>
    <sheetView workbookViewId="0"/>
  </sheetViews>
  <sheetFormatPr defaultRowHeight="15" x14ac:dyDescent="0.25"/>
  <cols>
    <col min="1" max="1" width="39.85546875" customWidth="1"/>
  </cols>
  <sheetData>
    <row r="1" spans="1:38" s="6" customFormat="1" x14ac:dyDescent="0.25">
      <c r="A1" s="1" t="s">
        <v>0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</row>
    <row r="2" spans="1:38" x14ac:dyDescent="0.25">
      <c r="A2" s="6" t="s">
        <v>86</v>
      </c>
      <c r="B2" s="6">
        <f>Data!B14*10^12</f>
        <v>46942036000000</v>
      </c>
      <c r="C2" s="6">
        <f>Data!C14*10^12</f>
        <v>45666527000000</v>
      </c>
      <c r="D2" s="6">
        <f>Data!D14*10^12</f>
        <v>46190529000000</v>
      </c>
      <c r="E2" s="6">
        <f>Data!E14*10^12</f>
        <v>47561035000000</v>
      </c>
      <c r="F2" s="6">
        <f>Data!F14*10^12</f>
        <v>51340214000000</v>
      </c>
      <c r="G2" s="6">
        <f>Data!G14*10^12</f>
        <v>55458527000000</v>
      </c>
      <c r="H2" s="6">
        <f>Data!H14*10^12</f>
        <v>57782101000000</v>
      </c>
      <c r="I2" s="6">
        <f>Data!I14*10^12</f>
        <v>58955235000000</v>
      </c>
      <c r="J2" s="6">
        <f>Data!J14*10^12</f>
        <v>59165352000000</v>
      </c>
      <c r="K2" s="6">
        <f>Data!K14*10^12</f>
        <v>59625374000000</v>
      </c>
      <c r="L2" s="6">
        <f>Data!L14*10^12</f>
        <v>59989120000000</v>
      </c>
      <c r="M2" s="6">
        <f>Data!M14*10^12</f>
        <v>60186676000000</v>
      </c>
      <c r="N2" s="6">
        <f>Data!N14*10^12</f>
        <v>59987411000000</v>
      </c>
      <c r="O2" s="6">
        <f>Data!O14*10^12</f>
        <v>59747543000000</v>
      </c>
      <c r="P2" s="6">
        <f>Data!P14*10^12</f>
        <v>59321571000000</v>
      </c>
      <c r="Q2" s="6">
        <f>Data!Q14*10^12</f>
        <v>59124397000000</v>
      </c>
      <c r="R2" s="6">
        <f>Data!R14*10^12</f>
        <v>59135849000000</v>
      </c>
      <c r="S2" s="6">
        <f>Data!S14*10^12</f>
        <v>59192474000000</v>
      </c>
      <c r="T2" s="6">
        <f>Data!T14*10^12</f>
        <v>59191032000000</v>
      </c>
      <c r="U2" s="6">
        <f>Data!U14*10^12</f>
        <v>59829437000000</v>
      </c>
      <c r="V2" s="6">
        <f>Data!V14*10^12</f>
        <v>60713371000000</v>
      </c>
      <c r="W2" s="6">
        <f>Data!W14*10^12</f>
        <v>61619171000000</v>
      </c>
      <c r="X2" s="6">
        <f>Data!X14*10^12</f>
        <v>62368195000000</v>
      </c>
      <c r="Y2" s="6">
        <f>Data!Y14*10^12</f>
        <v>63254395000000</v>
      </c>
      <c r="Z2" s="6">
        <f>Data!Z14*10^12</f>
        <v>64335159000000.008</v>
      </c>
      <c r="AA2" s="6">
        <f>Data!AA14*10^12</f>
        <v>65454910000000</v>
      </c>
      <c r="AB2" s="6">
        <f>Data!AB14*10^12</f>
        <v>66950661000000</v>
      </c>
      <c r="AC2" s="6">
        <f>Data!AC14*10^12</f>
        <v>67882298099999.844</v>
      </c>
      <c r="AD2" s="6">
        <f>Data!AD14*10^12</f>
        <v>69018842800000.133</v>
      </c>
      <c r="AE2" s="6">
        <f>Data!AE14*10^12</f>
        <v>70155387499999.961</v>
      </c>
      <c r="AF2" s="6">
        <f>Data!AF14*10^12</f>
        <v>71291932200000.25</v>
      </c>
      <c r="AG2" s="6">
        <f>Data!AG14*10^12</f>
        <v>72428476900000.078</v>
      </c>
      <c r="AH2" s="6">
        <f>Data!AH14*10^12</f>
        <v>73565021599999.906</v>
      </c>
      <c r="AI2" s="6">
        <f>Data!AI14*10^12</f>
        <v>74701566300000.187</v>
      </c>
      <c r="AJ2" s="6">
        <f>Data!AJ14*10^12</f>
        <v>75838111000000.031</v>
      </c>
      <c r="AK2" s="6">
        <f>Data!AK14*10^12</f>
        <v>76974655699999.859</v>
      </c>
      <c r="AL2" s="6">
        <f>Data!AL14*10^12</f>
        <v>78111200400000.141</v>
      </c>
    </row>
    <row r="3" spans="1:38" x14ac:dyDescent="0.25">
      <c r="A3" s="6" t="s">
        <v>87</v>
      </c>
      <c r="B3" s="6">
        <f>Data!B30*10^12</f>
        <v>198132004000000</v>
      </c>
      <c r="C3" s="6">
        <f>Data!C30*10^12</f>
        <v>198132004000000</v>
      </c>
      <c r="D3" s="6">
        <f>Data!D30*10^12</f>
        <v>198132004000000</v>
      </c>
      <c r="E3" s="6">
        <f>Data!E30*10^12</f>
        <v>198132004000000</v>
      </c>
      <c r="F3" s="6">
        <f>Data!F30*10^12</f>
        <v>188635162000000</v>
      </c>
      <c r="G3" s="6">
        <f>Data!G30*10^12</f>
        <v>190034988000000</v>
      </c>
      <c r="H3" s="6">
        <f>Data!H30*10^12</f>
        <v>188920929000000</v>
      </c>
      <c r="I3" s="6">
        <f>Data!I30*10^12</f>
        <v>186394516000000</v>
      </c>
      <c r="J3" s="6">
        <f>Data!J30*10^12</f>
        <v>183807617000000</v>
      </c>
      <c r="K3" s="6">
        <f>Data!K30*10^12</f>
        <v>181271194000000</v>
      </c>
      <c r="L3" s="6">
        <f>Data!L30*10^12</f>
        <v>178809433000000</v>
      </c>
      <c r="M3" s="6">
        <f>Data!M30*10^12</f>
        <v>176088547000000</v>
      </c>
      <c r="N3" s="6">
        <f>Data!N30*10^12</f>
        <v>174951324000000</v>
      </c>
      <c r="O3" s="6">
        <f>Data!O30*10^12</f>
        <v>172904724000000</v>
      </c>
      <c r="P3" s="6">
        <f>Data!P30*10^12</f>
        <v>171510422000000</v>
      </c>
      <c r="Q3" s="6">
        <f>Data!Q30*10^12</f>
        <v>171235260000000</v>
      </c>
      <c r="R3" s="6">
        <f>Data!R30*10^12</f>
        <v>170616440000000</v>
      </c>
      <c r="S3" s="6">
        <f>Data!S30*10^12</f>
        <v>170551575000000</v>
      </c>
      <c r="T3" s="6">
        <f>Data!T30*10^12</f>
        <v>170663345000000</v>
      </c>
      <c r="U3" s="6">
        <f>Data!U30*10^12</f>
        <v>170937119000000</v>
      </c>
      <c r="V3" s="6">
        <f>Data!V30*10^12</f>
        <v>171503677000000</v>
      </c>
      <c r="W3" s="6">
        <f>Data!W30*10^12</f>
        <v>172973068000000</v>
      </c>
      <c r="X3" s="6">
        <f>Data!X30*10^12</f>
        <v>173872345000000</v>
      </c>
      <c r="Y3" s="6">
        <f>Data!Y30*10^12</f>
        <v>175580322000000</v>
      </c>
      <c r="Z3" s="6">
        <f>Data!Z30*10^12</f>
        <v>177483673000000</v>
      </c>
      <c r="AA3" s="6">
        <f>Data!AA30*10^12</f>
        <v>179427063000000</v>
      </c>
      <c r="AB3" s="6">
        <f>Data!AB30*10^12</f>
        <v>180748505000000</v>
      </c>
      <c r="AC3" s="6">
        <f>Data!AC30*10^12</f>
        <v>182702099899999.66</v>
      </c>
      <c r="AD3" s="6">
        <f>Data!AD30*10^12</f>
        <v>184462005999999.75</v>
      </c>
      <c r="AE3" s="6">
        <f>Data!AE30*10^12</f>
        <v>186221912099999.81</v>
      </c>
      <c r="AF3" s="6">
        <f>Data!AF30*10^12</f>
        <v>187981818199999.91</v>
      </c>
      <c r="AG3" s="6">
        <f>Data!AG30*10^12</f>
        <v>189741724300000</v>
      </c>
      <c r="AH3" s="6">
        <f>Data!AH30*10^12</f>
        <v>191501630399999.62</v>
      </c>
      <c r="AI3" s="6">
        <f>Data!AI30*10^12</f>
        <v>193261536499999.69</v>
      </c>
      <c r="AJ3" s="6">
        <f>Data!AJ30*10^12</f>
        <v>195021442599999.78</v>
      </c>
      <c r="AK3" s="6">
        <f>Data!AK30*10^12</f>
        <v>196781348699999.84</v>
      </c>
      <c r="AL3" s="6">
        <f>Data!AL30*10^12</f>
        <v>198541254799999.94</v>
      </c>
    </row>
    <row r="4" spans="1:38" x14ac:dyDescent="0.25">
      <c r="A4" s="6" t="s">
        <v>88</v>
      </c>
      <c r="B4" s="6">
        <f>Data!B44*10^12</f>
        <v>199173630000000</v>
      </c>
      <c r="C4" s="6">
        <f>Data!C44*10^12</f>
        <v>184000717000000</v>
      </c>
      <c r="D4" s="6">
        <f>Data!D44*10^12</f>
        <v>175574493000000</v>
      </c>
      <c r="E4" s="6">
        <f>Data!E44*10^12</f>
        <v>167650848000000</v>
      </c>
      <c r="F4" s="6">
        <f>Data!F44*10^12</f>
        <v>169732330000000</v>
      </c>
      <c r="G4" s="6">
        <f>Data!G44*10^12</f>
        <v>174713287000000</v>
      </c>
      <c r="H4" s="6">
        <f>Data!H44*10^12</f>
        <v>182432053000000</v>
      </c>
      <c r="I4" s="6">
        <f>Data!I44*10^12</f>
        <v>194404404000000</v>
      </c>
      <c r="J4" s="6">
        <f>Data!J44*10^12</f>
        <v>203556702000000</v>
      </c>
      <c r="K4" s="6">
        <f>Data!K44*10^12</f>
        <v>214630112000000</v>
      </c>
      <c r="L4" s="6">
        <f>Data!L44*10^12</f>
        <v>221341705000000</v>
      </c>
      <c r="M4" s="6">
        <f>Data!M44*10^12</f>
        <v>233215210000000</v>
      </c>
      <c r="N4" s="6">
        <f>Data!N44*10^12</f>
        <v>239483002000000</v>
      </c>
      <c r="O4" s="6">
        <f>Data!O44*10^12</f>
        <v>240382568000000</v>
      </c>
      <c r="P4" s="6">
        <f>Data!P44*10^12</f>
        <v>240216660000000</v>
      </c>
      <c r="Q4" s="6">
        <f>Data!Q44*10^12</f>
        <v>242937943000000</v>
      </c>
      <c r="R4" s="6">
        <f>Data!R44*10^12</f>
        <v>242651276000000</v>
      </c>
      <c r="S4" s="6">
        <f>Data!S44*10^12</f>
        <v>243438675000000</v>
      </c>
      <c r="T4" s="6">
        <f>Data!T44*10^12</f>
        <v>246184708000000</v>
      </c>
      <c r="U4" s="6">
        <f>Data!U44*10^12</f>
        <v>250077454000000</v>
      </c>
      <c r="V4" s="6">
        <f>Data!V44*10^12</f>
        <v>253594711000000</v>
      </c>
      <c r="W4" s="6">
        <f>Data!W44*10^12</f>
        <v>257634583000000.03</v>
      </c>
      <c r="X4" s="6">
        <f>Data!X44*10^12</f>
        <v>262172028000000</v>
      </c>
      <c r="Y4" s="6">
        <f>Data!Y44*10^12</f>
        <v>268363586000000</v>
      </c>
      <c r="Z4" s="6">
        <f>Data!Z44*10^12</f>
        <v>274374664000000</v>
      </c>
      <c r="AA4" s="6">
        <f>Data!AA44*10^12</f>
        <v>280865906000000</v>
      </c>
      <c r="AB4" s="6">
        <f>Data!AB44*10^12</f>
        <v>288916901000000</v>
      </c>
      <c r="AC4" s="6">
        <f>Data!AC44*10^12</f>
        <v>294736236800001.25</v>
      </c>
      <c r="AD4" s="6">
        <f>Data!AD44*10^12</f>
        <v>301335443400001.19</v>
      </c>
      <c r="AE4" s="6">
        <f>Data!AE44*10^12</f>
        <v>307934650000001.06</v>
      </c>
      <c r="AF4" s="6">
        <f>Data!AF44*10^12</f>
        <v>314533856600000.94</v>
      </c>
      <c r="AG4" s="6">
        <f>Data!AG44*10^12</f>
        <v>321133063200000.81</v>
      </c>
      <c r="AH4" s="6">
        <f>Data!AH44*10^12</f>
        <v>327732269800000.75</v>
      </c>
      <c r="AI4" s="6">
        <f>Data!AI44*10^12</f>
        <v>334331476400000.62</v>
      </c>
      <c r="AJ4" s="6">
        <f>Data!AJ44*10^12</f>
        <v>340930683000000.5</v>
      </c>
      <c r="AK4" s="6">
        <f>Data!AK44*10^12</f>
        <v>347529889600000.37</v>
      </c>
      <c r="AL4" s="6">
        <f>Data!AL44*10^12</f>
        <v>354129096200000.25</v>
      </c>
    </row>
    <row r="5" spans="1:38" x14ac:dyDescent="0.25">
      <c r="A5" s="6" t="s">
        <v>89</v>
      </c>
      <c r="B5" s="6">
        <f>Data!B56*10^12</f>
        <v>406428802000000</v>
      </c>
      <c r="C5" s="6">
        <f>Data!C56*10^12</f>
        <v>389079865000000</v>
      </c>
      <c r="D5" s="6">
        <f>Data!D56*10^12</f>
        <v>392365723000000</v>
      </c>
      <c r="E5" s="6">
        <f>Data!E56*10^12</f>
        <v>409737274000000</v>
      </c>
      <c r="F5" s="6">
        <f>Data!F56*10^12</f>
        <v>440679321000000</v>
      </c>
      <c r="G5" s="6">
        <f>Data!G56*10^12</f>
        <v>484366486000000</v>
      </c>
      <c r="H5" s="6">
        <f>Data!H56*10^12</f>
        <v>511471436000000</v>
      </c>
      <c r="I5" s="6">
        <f>Data!I56*10^12</f>
        <v>534239136000000</v>
      </c>
      <c r="J5" s="6">
        <f>Data!J56*10^12</f>
        <v>550024597000000</v>
      </c>
      <c r="K5" s="6">
        <f>Data!K56*10^12</f>
        <v>565715271000000</v>
      </c>
      <c r="L5" s="6">
        <f>Data!L56*10^12</f>
        <v>577135559000000</v>
      </c>
      <c r="M5" s="6">
        <f>Data!M56*10^12</f>
        <v>587771301000000</v>
      </c>
      <c r="N5" s="6">
        <f>Data!N56*10^12</f>
        <v>596055237000000</v>
      </c>
      <c r="O5" s="6">
        <f>Data!O56*10^12</f>
        <v>595959106000000</v>
      </c>
      <c r="P5" s="6">
        <f>Data!P56*10^12</f>
        <v>591161560000000</v>
      </c>
      <c r="Q5" s="6">
        <f>Data!Q56*10^12</f>
        <v>587101440000000</v>
      </c>
      <c r="R5" s="6">
        <f>Data!R56*10^12</f>
        <v>583303345000000</v>
      </c>
      <c r="S5" s="6">
        <f>Data!S56*10^12</f>
        <v>582607239000000</v>
      </c>
      <c r="T5" s="6">
        <f>Data!T56*10^12</f>
        <v>583835022000000</v>
      </c>
      <c r="U5" s="6">
        <f>Data!U56*10^12</f>
        <v>585076843000000</v>
      </c>
      <c r="V5" s="6">
        <f>Data!V56*10^12</f>
        <v>585601868000000</v>
      </c>
      <c r="W5" s="6">
        <f>Data!W56*10^12</f>
        <v>584747925000000</v>
      </c>
      <c r="X5" s="6">
        <f>Data!X56*10^12</f>
        <v>584584534000000</v>
      </c>
      <c r="Y5" s="6">
        <f>Data!Y56*10^12</f>
        <v>587438416000000</v>
      </c>
      <c r="Z5" s="6">
        <f>Data!Z56*10^12</f>
        <v>591857178000000</v>
      </c>
      <c r="AA5" s="6">
        <f>Data!AA56*10^12</f>
        <v>593193542000000</v>
      </c>
      <c r="AB5" s="6">
        <f>Data!AB56*10^12</f>
        <v>595391174000000</v>
      </c>
      <c r="AC5" s="6">
        <f>Data!AC56*10^12</f>
        <v>598703490599999.87</v>
      </c>
      <c r="AD5" s="6">
        <f>Data!AD56*10^12</f>
        <v>601440331199999.5</v>
      </c>
      <c r="AE5" s="6">
        <f>Data!AE56*10^12</f>
        <v>604177171800000</v>
      </c>
      <c r="AF5" s="6">
        <f>Data!AF56*10^12</f>
        <v>606914012399999.62</v>
      </c>
      <c r="AG5" s="6">
        <f>Data!AG56*10^12</f>
        <v>609650853000000.12</v>
      </c>
      <c r="AH5" s="6">
        <f>Data!AH56*10^12</f>
        <v>612387693599999.75</v>
      </c>
      <c r="AI5" s="6">
        <f>Data!AI56*10^12</f>
        <v>615124534200000.25</v>
      </c>
      <c r="AJ5" s="6">
        <f>Data!AJ56*10^12</f>
        <v>617861374799999.75</v>
      </c>
      <c r="AK5" s="6">
        <f>Data!AK56*10^12</f>
        <v>620598215399999.37</v>
      </c>
      <c r="AL5" s="6">
        <f>Data!AL56*10^12</f>
        <v>623335055999999.87</v>
      </c>
    </row>
    <row r="6" spans="1:38" x14ac:dyDescent="0.25">
      <c r="A6" s="6" t="s">
        <v>90</v>
      </c>
      <c r="B6" s="6">
        <f>SUM(Data!B69:B70)*10^12</f>
        <v>337349609000000</v>
      </c>
      <c r="C6" s="6">
        <f>SUM(Data!C69:C70)*10^12</f>
        <v>306359192000000</v>
      </c>
      <c r="D6" s="6">
        <f>SUM(Data!D69:D70)*10^12</f>
        <v>303287048000000</v>
      </c>
      <c r="E6" s="6">
        <f>SUM(Data!E69:E70)*10^12</f>
        <v>304297607000000</v>
      </c>
      <c r="F6" s="6">
        <f>SUM(Data!F69:F70)*10^12</f>
        <v>319719818000000</v>
      </c>
      <c r="G6" s="6">
        <f>SUM(Data!G69:G70)*10^12</f>
        <v>329721008000000</v>
      </c>
      <c r="H6" s="6">
        <f>SUM(Data!H69:H70)*10^12</f>
        <v>337627869000000</v>
      </c>
      <c r="I6" s="6">
        <f>SUM(Data!I69:I70)*10^12</f>
        <v>341184326000000</v>
      </c>
      <c r="J6" s="6">
        <f>SUM(Data!J69:J70)*10^12</f>
        <v>344287231000000</v>
      </c>
      <c r="K6" s="6">
        <f>SUM(Data!K69:K70)*10^12</f>
        <v>350149872000000</v>
      </c>
      <c r="L6" s="6">
        <f>SUM(Data!L69:L70)*10^12</f>
        <v>354343628000000</v>
      </c>
      <c r="M6" s="6">
        <f>SUM(Data!M69:M70)*10^12</f>
        <v>357627411000000</v>
      </c>
      <c r="N6" s="6">
        <f>SUM(Data!N69:N70)*10^12</f>
        <v>360536926000000</v>
      </c>
      <c r="O6" s="6">
        <f>SUM(Data!O69:O70)*10^12</f>
        <v>363136658000000</v>
      </c>
      <c r="P6" s="6">
        <f>SUM(Data!P69:P70)*10^12</f>
        <v>364161835000000</v>
      </c>
      <c r="Q6" s="6">
        <f>SUM(Data!Q69:Q70)*10^12</f>
        <v>366659790000000</v>
      </c>
      <c r="R6" s="6">
        <f>SUM(Data!R69:R70)*10^12</f>
        <v>368681427000000</v>
      </c>
      <c r="S6" s="6">
        <f>SUM(Data!S69:S70)*10^12</f>
        <v>371077240000000</v>
      </c>
      <c r="T6" s="6">
        <f>SUM(Data!T69:T70)*10^12</f>
        <v>372836182000000</v>
      </c>
      <c r="U6" s="6">
        <f>SUM(Data!U69:U70)*10^12</f>
        <v>375808594000000</v>
      </c>
      <c r="V6" s="6">
        <f>SUM(Data!V69:V70)*10^12</f>
        <v>379194611000000</v>
      </c>
      <c r="W6" s="6">
        <f>SUM(Data!W69:W70)*10^12</f>
        <v>382940338000000</v>
      </c>
      <c r="X6" s="6">
        <f>SUM(Data!X69:X70)*10^12</f>
        <v>386507996000000</v>
      </c>
      <c r="Y6" s="6">
        <f>SUM(Data!Y69:Y70)*10^12</f>
        <v>390008606000000</v>
      </c>
      <c r="Z6" s="6">
        <f>SUM(Data!Z69:Z70)*10^12</f>
        <v>393297119000000</v>
      </c>
      <c r="AA6" s="6">
        <f>SUM(Data!AA69:AA70)*10^12</f>
        <v>396345490000000</v>
      </c>
      <c r="AB6" s="6">
        <f>SUM(Data!AB69:AB70)*10^12</f>
        <v>400469635000000</v>
      </c>
      <c r="AC6" s="6">
        <f>SUM(Data!AC69:AC70)*10^12</f>
        <v>403603817799999</v>
      </c>
      <c r="AD6" s="6">
        <f>SUM(Data!AD69:AD70)*10^12</f>
        <v>407029833999999</v>
      </c>
      <c r="AE6" s="6">
        <f>SUM(Data!AE69:AE70)*10^12</f>
        <v>410455850199999.06</v>
      </c>
      <c r="AF6" s="6">
        <f>SUM(Data!AF69:AF70)*10^12</f>
        <v>413881866399999.12</v>
      </c>
      <c r="AG6" s="6">
        <f>SUM(Data!AG69:AG70)*10^12</f>
        <v>417307882599999.19</v>
      </c>
      <c r="AH6" s="6">
        <f>SUM(Data!AH69:AH70)*10^12</f>
        <v>420733898799999.25</v>
      </c>
      <c r="AI6" s="6">
        <f>SUM(Data!AI69:AI70)*10^12</f>
        <v>424159914999999.25</v>
      </c>
      <c r="AJ6" s="6">
        <f>SUM(Data!AJ69:AJ70)*10^12</f>
        <v>427585931199999.31</v>
      </c>
      <c r="AK6" s="6">
        <f>SUM(Data!AK69:AK70)*10^12</f>
        <v>431011947399999.37</v>
      </c>
      <c r="AL6" s="6">
        <f>SUM(Data!AL69:AL70)*10^12</f>
        <v>434437963599999.44</v>
      </c>
    </row>
    <row r="7" spans="1:38" x14ac:dyDescent="0.25">
      <c r="A7" s="6" t="s">
        <v>91</v>
      </c>
      <c r="B7" s="6">
        <f>Data!B76*10^12</f>
        <v>216392272761680.34</v>
      </c>
      <c r="C7" s="6">
        <f>Data!C76*10^12</f>
        <v>218175729289357.72</v>
      </c>
      <c r="D7" s="6">
        <f>Data!D76*10^12</f>
        <v>219959185817035.03</v>
      </c>
      <c r="E7" s="6">
        <f>Data!E76*10^12</f>
        <v>221744679028984.56</v>
      </c>
      <c r="F7" s="6">
        <f>Data!F76*10^12</f>
        <v>223530172240934.16</v>
      </c>
      <c r="G7" s="6">
        <f>Data!G76*10^12</f>
        <v>225314307663368.87</v>
      </c>
      <c r="H7" s="6">
        <f>Data!H76*10^12</f>
        <v>227092333032987.06</v>
      </c>
      <c r="I7" s="6">
        <f>Data!I76*10^12</f>
        <v>228861532770759.12</v>
      </c>
      <c r="J7" s="6">
        <f>Data!J76*10^12</f>
        <v>230619191297655.47</v>
      </c>
      <c r="K7" s="6">
        <f>Data!K76*10^12</f>
        <v>232363271929403.87</v>
      </c>
      <c r="L7" s="6">
        <f>Data!L76*10^12</f>
        <v>234092416876489.59</v>
      </c>
      <c r="M7" s="6">
        <f>Data!M76*10^12</f>
        <v>235803910559883.03</v>
      </c>
      <c r="N7" s="6">
        <f>Data!N76*10^12</f>
        <v>237495037400554.62</v>
      </c>
      <c r="O7" s="6">
        <f>Data!O76*10^12</f>
        <v>239161724029960.03</v>
      </c>
      <c r="P7" s="6">
        <f>Data!P76*10^12</f>
        <v>240802612658584.37</v>
      </c>
      <c r="Q7" s="6">
        <f>Data!Q76*10^12</f>
        <v>242414987707398.12</v>
      </c>
      <c r="R7" s="6">
        <f>Data!R76*10^12</f>
        <v>243996133597371.69</v>
      </c>
      <c r="S7" s="6">
        <f>Data!S76*10^12</f>
        <v>245546050328505.03</v>
      </c>
      <c r="T7" s="6">
        <f>Data!T76*10^12</f>
        <v>247063380111283.44</v>
      </c>
      <c r="U7" s="6">
        <f>Data!U76*10^12</f>
        <v>248547444050949.5</v>
      </c>
      <c r="V7" s="6">
        <f>Data!V76*10^12</f>
        <v>250000278831775.34</v>
      </c>
      <c r="W7" s="6">
        <f>Data!W76*10^12</f>
        <v>251420526664246.25</v>
      </c>
      <c r="X7" s="6">
        <f>Data!X76*10^12</f>
        <v>252813618706421.31</v>
      </c>
      <c r="Y7" s="6">
        <f>Data!Y76*10^12</f>
        <v>254178876063543.22</v>
      </c>
      <c r="Z7" s="6">
        <f>Data!Z76*10^12</f>
        <v>255519014314641.44</v>
      </c>
      <c r="AA7" s="6">
        <f>Data!AA76*10^12</f>
        <v>256834712354473.47</v>
      </c>
      <c r="AB7" s="6">
        <f>Data!AB76*10^12</f>
        <v>258128685762068.81</v>
      </c>
      <c r="AC7" s="6">
        <f>Data!AC76*10^12</f>
        <v>259402971221699.78</v>
      </c>
      <c r="AD7" s="6">
        <f>Data!AD76*10^12</f>
        <v>260660963207153.16</v>
      </c>
      <c r="AE7" s="6">
        <f>Data!AE76*10^12</f>
        <v>261903340613186.5</v>
      </c>
      <c r="AF7" s="6">
        <f>Data!AF76*10^12</f>
        <v>263134855703101.5</v>
      </c>
      <c r="AG7" s="6">
        <f>Data!AG76*10^12</f>
        <v>264357545161170.31</v>
      </c>
      <c r="AH7" s="6">
        <f>Data!AH76*10^12</f>
        <v>265574803461180.06</v>
      </c>
      <c r="AI7" s="6">
        <f>Data!AI76*10^12</f>
        <v>266787309497888.03</v>
      </c>
      <c r="AJ7" s="6">
        <f>Data!AJ76*10^12</f>
        <v>267997778850323.75</v>
      </c>
      <c r="AK7" s="6">
        <f>Data!AK76*10^12</f>
        <v>269208927097516.91</v>
      </c>
      <c r="AL7" s="6">
        <f>Data!AL76*10^12</f>
        <v>270422790923739.62</v>
      </c>
    </row>
    <row r="8" spans="1:38" x14ac:dyDescent="0.25">
      <c r="A8" s="6" t="s">
        <v>104</v>
      </c>
      <c r="B8" s="6">
        <f>Data!B87*10^12</f>
        <v>134411162999999.98</v>
      </c>
      <c r="C8" s="6">
        <f>Data!C87*10^12</f>
        <v>129972671999999.98</v>
      </c>
      <c r="D8" s="6">
        <f>Data!D87*10^12</f>
        <v>129076187000000</v>
      </c>
      <c r="E8" s="6">
        <f>Data!E87*10^12</f>
        <v>125910446000000</v>
      </c>
      <c r="F8" s="6">
        <f>Data!F87*10^12</f>
        <v>127731949000000</v>
      </c>
      <c r="G8" s="6">
        <f>Data!G87*10^12</f>
        <v>130087891000000.02</v>
      </c>
      <c r="H8" s="6">
        <f>Data!H87*10^12</f>
        <v>129877228000000</v>
      </c>
      <c r="I8" s="6">
        <f>Data!I87*10^12</f>
        <v>129379271999999.98</v>
      </c>
      <c r="J8" s="6">
        <f>Data!J87*10^12</f>
        <v>129250687000000</v>
      </c>
      <c r="K8" s="6">
        <f>Data!K87*10^12</f>
        <v>129890335000000</v>
      </c>
      <c r="L8" s="6">
        <f>Data!L87*10^12</f>
        <v>129926086000000</v>
      </c>
      <c r="M8" s="6">
        <f>Data!M87*10^12</f>
        <v>129708069000000</v>
      </c>
      <c r="N8" s="6">
        <f>Data!N87*10^12</f>
        <v>129296692000000</v>
      </c>
      <c r="O8" s="6">
        <f>Data!O87*10^12</f>
        <v>128926025000000.02</v>
      </c>
      <c r="P8" s="6">
        <f>Data!P87*10^12</f>
        <v>128355286000000</v>
      </c>
      <c r="Q8" s="6">
        <f>Data!Q87*10^12</f>
        <v>127915787000000</v>
      </c>
      <c r="R8" s="6">
        <f>Data!R87*10^12</f>
        <v>126800842000000</v>
      </c>
      <c r="S8" s="6">
        <f>Data!S87*10^12</f>
        <v>125896729000000</v>
      </c>
      <c r="T8" s="6">
        <f>Data!T87*10^12</f>
        <v>125132133000000</v>
      </c>
      <c r="U8" s="6">
        <f>Data!U87*10^12</f>
        <v>124225487000000</v>
      </c>
      <c r="V8" s="6">
        <f>Data!V87*10^12</f>
        <v>123592621000000</v>
      </c>
      <c r="W8" s="6">
        <f>Data!W87*10^12</f>
        <v>122883202000000</v>
      </c>
      <c r="X8" s="6">
        <f>Data!X87*10^12</f>
        <v>122268761000000</v>
      </c>
      <c r="Y8" s="6">
        <f>Data!Y87*10^12</f>
        <v>121808739000000</v>
      </c>
      <c r="Z8" s="6">
        <f>Data!Z87*10^12</f>
        <v>121603317000000</v>
      </c>
      <c r="AA8" s="6">
        <f>Data!AA87*10^12</f>
        <v>121199951000000</v>
      </c>
      <c r="AB8" s="6">
        <f>Data!AB87*10^12</f>
        <v>120938629000000</v>
      </c>
      <c r="AC8" s="6">
        <f>Data!AC87*10^12</f>
        <v>120583163799999.97</v>
      </c>
      <c r="AD8" s="6">
        <f>Data!AD87*10^12</f>
        <v>120256258600000.03</v>
      </c>
      <c r="AE8" s="6">
        <f>Data!AE87*10^12</f>
        <v>119929353399999.97</v>
      </c>
      <c r="AF8" s="6">
        <f>Data!AF87*10^12</f>
        <v>119602448200000.03</v>
      </c>
      <c r="AG8" s="6">
        <f>Data!AG87*10^12</f>
        <v>119275542999999.97</v>
      </c>
      <c r="AH8" s="6">
        <f>Data!AH87*10^12</f>
        <v>118948637800000.03</v>
      </c>
      <c r="AI8" s="6">
        <f>Data!AI87*10^12</f>
        <v>118621732599999.97</v>
      </c>
      <c r="AJ8" s="6">
        <f>Data!AJ87*10^12</f>
        <v>118294827400000.03</v>
      </c>
      <c r="AK8" s="6">
        <f>Data!AK87*10^12</f>
        <v>117967922200000.09</v>
      </c>
      <c r="AL8" s="6">
        <f>Data!AL87*10^12</f>
        <v>117641017000000.03</v>
      </c>
    </row>
    <row r="9" spans="1:38" x14ac:dyDescent="0.25">
      <c r="A9" s="6" t="s">
        <v>92</v>
      </c>
      <c r="B9" s="6">
        <f>Data!B109*10^15-SUM(B2:B8)</f>
        <v>1864870483238319.7</v>
      </c>
      <c r="C9" s="6">
        <f>Data!C109*10^15-SUM(C2:C8)</f>
        <v>1800413293710642.2</v>
      </c>
      <c r="D9" s="6">
        <f>Data!D109*10^15-SUM(D2:D8)</f>
        <v>1844514830182965</v>
      </c>
      <c r="E9" s="6">
        <f>Data!E109*10^15-SUM(E2:E8)</f>
        <v>1858666106971015.5</v>
      </c>
      <c r="F9" s="6">
        <f>Data!F109*10^15-SUM(F2:F8)</f>
        <v>1902573033759065.7</v>
      </c>
      <c r="G9" s="6">
        <f>Data!G109*10^15-SUM(G2:G8)</f>
        <v>1945447505336631</v>
      </c>
      <c r="H9" s="6">
        <f>Data!H109*10^15-SUM(H2:H8)</f>
        <v>1977137050967013</v>
      </c>
      <c r="I9" s="6">
        <f>Data!I109*10^15-SUM(I2:I8)</f>
        <v>2010058578229241</v>
      </c>
      <c r="J9" s="6">
        <f>Data!J109*10^15-SUM(J2:J8)</f>
        <v>2041436622702344.5</v>
      </c>
      <c r="K9" s="6">
        <f>Data!K109*10^15-SUM(K2:K8)</f>
        <v>2081567570070596</v>
      </c>
      <c r="L9" s="6">
        <f>Data!L109*10^15-SUM(L2:L8)</f>
        <v>2108714052123510.5</v>
      </c>
      <c r="M9" s="6">
        <f>Data!M109*10^15-SUM(M2:M8)</f>
        <v>2127009875440117</v>
      </c>
      <c r="N9" s="6">
        <f>Data!N109*10^15-SUM(N2:N8)</f>
        <v>2145839370599445.5</v>
      </c>
      <c r="O9" s="6">
        <f>Data!O109*10^15-SUM(O2:O8)</f>
        <v>2164676651970040</v>
      </c>
      <c r="P9" s="6">
        <f>Data!P109*10^15-SUM(P2:P8)</f>
        <v>2169960053341415.5</v>
      </c>
      <c r="Q9" s="6">
        <f>Data!Q109*10^15-SUM(Q2:Q8)</f>
        <v>2174284395292602</v>
      </c>
      <c r="R9" s="6">
        <f>Data!R109*10^15-SUM(R2:R8)</f>
        <v>2184670687402628.2</v>
      </c>
      <c r="S9" s="6">
        <f>Data!S109*10^15-SUM(S2:S8)</f>
        <v>2192021017671495</v>
      </c>
      <c r="T9" s="6">
        <f>Data!T109*10^15-SUM(T2:T8)</f>
        <v>2201924197888716.5</v>
      </c>
      <c r="U9" s="6">
        <f>Data!U109*10^15-SUM(U2:U8)</f>
        <v>2215559621949050.5</v>
      </c>
      <c r="V9" s="6">
        <f>Data!V109*10^15-SUM(V2:V8)</f>
        <v>2232678862168224.2</v>
      </c>
      <c r="W9" s="6">
        <f>Data!W109*10^15-SUM(W2:W8)</f>
        <v>2249481186335754.2</v>
      </c>
      <c r="X9" s="6">
        <f>Data!X109*10^15-SUM(X2:X8)</f>
        <v>2267835522293578</v>
      </c>
      <c r="Y9" s="6">
        <f>Data!Y109*10^15-SUM(Y2:Y8)</f>
        <v>2286839059936456</v>
      </c>
      <c r="Z9" s="6">
        <f>Data!Z109*10^15-SUM(Z2:Z8)</f>
        <v>2309555875685358.5</v>
      </c>
      <c r="AA9" s="6">
        <f>Data!AA109*10^15-SUM(AA2:AA8)</f>
        <v>2327414425645526</v>
      </c>
      <c r="AB9" s="6">
        <f>Data!AB109*10^15-SUM(AB2:AB8)</f>
        <v>2350820809237931</v>
      </c>
      <c r="AC9" s="6">
        <f>Data!AC109*10^15-SUM(AC2:AC8)</f>
        <v>2370534721778294</v>
      </c>
      <c r="AD9" s="6">
        <f>Data!AD109*10^15-SUM(AD2:AD8)</f>
        <v>2391259920792844</v>
      </c>
      <c r="AE9" s="6">
        <f>Data!AE109*10^15-SUM(AE2:AE8)</f>
        <v>2412000734386815</v>
      </c>
      <c r="AF9" s="6">
        <f>Data!AF109*10^15-SUM(AF2:AF8)</f>
        <v>2432752410296890</v>
      </c>
      <c r="AG9" s="6">
        <f>Data!AG109*10^15-SUM(AG2:AG8)</f>
        <v>2453512911838825.5</v>
      </c>
      <c r="AH9" s="6">
        <f>Data!AH109*10^15-SUM(AH2:AH8)</f>
        <v>2474278844538821</v>
      </c>
      <c r="AI9" s="6">
        <f>Data!AI109*10^15-SUM(AI2:AI8)</f>
        <v>2495049529502102</v>
      </c>
      <c r="AJ9" s="6">
        <f>Data!AJ109*10^15-SUM(AJ2:AJ8)</f>
        <v>2515822251149672</v>
      </c>
      <c r="AK9" s="6">
        <f>Data!AK109*10^15-SUM(AK2:AK8)</f>
        <v>2536594293902483</v>
      </c>
      <c r="AL9" s="6">
        <f>Data!AL109*10^15-SUM(AL2:AL8)</f>
        <v>2557363621076250</v>
      </c>
    </row>
  </sheetData>
  <pageMargins left="0.7" right="0.7" top="0.75" bottom="0.75" header="0.3" footer="0.3"/>
  <ignoredErrors>
    <ignoredError sqref="B6:AB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9"/>
  <sheetViews>
    <sheetView workbookViewId="0"/>
  </sheetViews>
  <sheetFormatPr defaultRowHeight="15" x14ac:dyDescent="0.25"/>
  <cols>
    <col min="1" max="1" width="39.85546875" style="6" customWidth="1"/>
    <col min="2" max="16384" width="9.140625" style="6"/>
  </cols>
  <sheetData>
    <row r="1" spans="1:38" x14ac:dyDescent="0.25">
      <c r="A1" s="1" t="s">
        <v>0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</row>
    <row r="2" spans="1:38" x14ac:dyDescent="0.25">
      <c r="A2" s="6" t="s">
        <v>86</v>
      </c>
      <c r="B2" s="6">
        <f>Data!B10*10^12</f>
        <v>140345351999999.98</v>
      </c>
      <c r="C2" s="6">
        <f>Data!C10*10^12</f>
        <v>138967453000000</v>
      </c>
      <c r="D2" s="6">
        <f>Data!D10*10^12</f>
        <v>146847412000000</v>
      </c>
      <c r="E2" s="6">
        <f>Data!E10*10^12</f>
        <v>146913300000000</v>
      </c>
      <c r="F2" s="6">
        <f>Data!F10*10^12</f>
        <v>153230774000000</v>
      </c>
      <c r="G2" s="6">
        <f>Data!G10*10^12</f>
        <v>159667969000000</v>
      </c>
      <c r="H2" s="6">
        <f>Data!H10*10^12</f>
        <v>164968887000000</v>
      </c>
      <c r="I2" s="6">
        <f>Data!I10*10^12</f>
        <v>168527054000000</v>
      </c>
      <c r="J2" s="6">
        <f>Data!J10*10^12</f>
        <v>169406738000000</v>
      </c>
      <c r="K2" s="6">
        <f>Data!K10*10^12</f>
        <v>169880127000000</v>
      </c>
      <c r="L2" s="6">
        <f>Data!L10*10^12</f>
        <v>170791855000000</v>
      </c>
      <c r="M2" s="6">
        <f>Data!M10*10^12</f>
        <v>171213943000000</v>
      </c>
      <c r="N2" s="6">
        <f>Data!N10*10^12</f>
        <v>170438782000000</v>
      </c>
      <c r="O2" s="6">
        <f>Data!O10*10^12</f>
        <v>168973587000000</v>
      </c>
      <c r="P2" s="6">
        <f>Data!P10*10^12</f>
        <v>167302979000000</v>
      </c>
      <c r="Q2" s="6">
        <f>Data!Q10*10^12</f>
        <v>166250671000000</v>
      </c>
      <c r="R2" s="6">
        <f>Data!R10*10^12</f>
        <v>166255386000000</v>
      </c>
      <c r="S2" s="6">
        <f>Data!S10*10^12</f>
        <v>166285614000000</v>
      </c>
      <c r="T2" s="6">
        <f>Data!T10*10^12</f>
        <v>165428162000000</v>
      </c>
      <c r="U2" s="6">
        <f>Data!U10*10^12</f>
        <v>166928253000000</v>
      </c>
      <c r="V2" s="6">
        <f>Data!V10*10^12</f>
        <v>169682159000000</v>
      </c>
      <c r="W2" s="6">
        <f>Data!W10*10^12</f>
        <v>172719711000000</v>
      </c>
      <c r="X2" s="6">
        <f>Data!X10*10^12</f>
        <v>175336426000000</v>
      </c>
      <c r="Y2" s="6">
        <f>Data!Y10*10^12</f>
        <v>178088852000000</v>
      </c>
      <c r="Z2" s="6">
        <f>Data!Z10*10^12</f>
        <v>180850830000000</v>
      </c>
      <c r="AA2" s="6">
        <f>Data!AA10*10^12</f>
        <v>183739792000000</v>
      </c>
      <c r="AB2" s="6">
        <f>Data!AB10*10^12</f>
        <v>187566864000000</v>
      </c>
      <c r="AC2" s="6">
        <f>Data!AC10*10^12</f>
        <v>190150097599999.75</v>
      </c>
      <c r="AD2" s="6">
        <f>Data!AD10*10^12</f>
        <v>193161279199999.62</v>
      </c>
      <c r="AE2" s="6">
        <f>Data!AE10*10^12</f>
        <v>196172460799999.5</v>
      </c>
      <c r="AF2" s="6">
        <f>Data!AF10*10^12</f>
        <v>199183642399999.37</v>
      </c>
      <c r="AG2" s="6">
        <f>Data!AG10*10^12</f>
        <v>202194824000000.16</v>
      </c>
      <c r="AH2" s="6">
        <f>Data!AH10*10^12</f>
        <v>205206005600000.03</v>
      </c>
      <c r="AI2" s="6">
        <f>Data!AI10*10^12</f>
        <v>208217187199999.91</v>
      </c>
      <c r="AJ2" s="6">
        <f>Data!AJ10*10^12</f>
        <v>211228368799999.78</v>
      </c>
      <c r="AK2" s="6">
        <f>Data!AK10*10^12</f>
        <v>214239550399999.66</v>
      </c>
      <c r="AL2" s="6">
        <f>Data!AL10*10^12</f>
        <v>217250731999999.53</v>
      </c>
    </row>
    <row r="3" spans="1:38" x14ac:dyDescent="0.25">
      <c r="A3" s="6" t="s">
        <v>87</v>
      </c>
      <c r="B3" s="6">
        <f>Data!B28*10^12</f>
        <v>24000000000000</v>
      </c>
      <c r="C3" s="6">
        <f>Data!C28*10^12</f>
        <v>24000000000000</v>
      </c>
      <c r="D3" s="6">
        <f>Data!D28*10^12</f>
        <v>24000000000000</v>
      </c>
      <c r="E3" s="6">
        <f>Data!E28*10^12</f>
        <v>24000000000000</v>
      </c>
      <c r="F3" s="6">
        <f>Data!F28*10^12</f>
        <v>0</v>
      </c>
      <c r="G3" s="6">
        <f>Data!G28*10^12</f>
        <v>0</v>
      </c>
      <c r="H3" s="6">
        <f>Data!H28*10^12</f>
        <v>0</v>
      </c>
      <c r="I3" s="6">
        <f>Data!I28*10^12</f>
        <v>0</v>
      </c>
      <c r="J3" s="6">
        <f>Data!J28*10^12</f>
        <v>0</v>
      </c>
      <c r="K3" s="6">
        <f>Data!K28*10^12</f>
        <v>0</v>
      </c>
      <c r="L3" s="6">
        <f>Data!L28*10^12</f>
        <v>0</v>
      </c>
      <c r="M3" s="6">
        <f>Data!M28*10^12</f>
        <v>0</v>
      </c>
      <c r="N3" s="6">
        <f>Data!N28*10^12</f>
        <v>0</v>
      </c>
      <c r="O3" s="6">
        <f>Data!O28*10^12</f>
        <v>0</v>
      </c>
      <c r="P3" s="6">
        <f>Data!P28*10^12</f>
        <v>0</v>
      </c>
      <c r="Q3" s="6">
        <f>Data!Q28*10^12</f>
        <v>0</v>
      </c>
      <c r="R3" s="6">
        <f>Data!R28*10^12</f>
        <v>0</v>
      </c>
      <c r="S3" s="6">
        <f>Data!S28*10^12</f>
        <v>0</v>
      </c>
      <c r="T3" s="6">
        <f>Data!T28*10^12</f>
        <v>0</v>
      </c>
      <c r="U3" s="6">
        <f>Data!U28*10^12</f>
        <v>0</v>
      </c>
      <c r="V3" s="6">
        <f>Data!V28*10^12</f>
        <v>0</v>
      </c>
      <c r="W3" s="6">
        <f>Data!W28*10^12</f>
        <v>0</v>
      </c>
      <c r="X3" s="6">
        <f>Data!X28*10^12</f>
        <v>0</v>
      </c>
      <c r="Y3" s="6">
        <f>Data!Y28*10^12</f>
        <v>0</v>
      </c>
      <c r="Z3" s="6">
        <f>Data!Z28*10^12</f>
        <v>0</v>
      </c>
      <c r="AA3" s="6">
        <f>Data!AA28*10^12</f>
        <v>0</v>
      </c>
      <c r="AB3" s="6">
        <f>Data!AB28*10^12</f>
        <v>0</v>
      </c>
      <c r="AC3" s="6">
        <f>Data!AC28*10^12</f>
        <v>0</v>
      </c>
      <c r="AD3" s="6">
        <f>Data!AD28*10^12</f>
        <v>0</v>
      </c>
      <c r="AE3" s="6">
        <f>Data!AE28*10^12</f>
        <v>0</v>
      </c>
      <c r="AF3" s="6">
        <f>Data!AF28*10^12</f>
        <v>0</v>
      </c>
      <c r="AG3" s="6">
        <f>Data!AG28*10^12</f>
        <v>0</v>
      </c>
      <c r="AH3" s="6">
        <f>Data!AH28*10^12</f>
        <v>0</v>
      </c>
      <c r="AI3" s="6">
        <f>Data!AI28*10^12</f>
        <v>0</v>
      </c>
      <c r="AJ3" s="6">
        <f>Data!AJ28*10^12</f>
        <v>0</v>
      </c>
      <c r="AK3" s="6">
        <f>Data!AK28*10^12</f>
        <v>0</v>
      </c>
      <c r="AL3" s="6">
        <f>Data!AL28*10^12</f>
        <v>0</v>
      </c>
    </row>
    <row r="4" spans="1:38" x14ac:dyDescent="0.25">
      <c r="A4" s="6" t="s">
        <v>88</v>
      </c>
      <c r="B4" s="6">
        <f>Data!B41*10^12</f>
        <v>30364079000000</v>
      </c>
      <c r="C4" s="6">
        <f>Data!C41*10^12</f>
        <v>35477318000000</v>
      </c>
      <c r="D4" s="6">
        <f>Data!D41*10^12</f>
        <v>35160598999999.996</v>
      </c>
      <c r="E4" s="6">
        <f>Data!E41*10^12</f>
        <v>34504444000000</v>
      </c>
      <c r="F4" s="6">
        <f>Data!F41*10^12</f>
        <v>34753891000000.004</v>
      </c>
      <c r="G4" s="6">
        <f>Data!G41*10^12</f>
        <v>35574181000000</v>
      </c>
      <c r="H4" s="6">
        <f>Data!H41*10^12</f>
        <v>40798988000000</v>
      </c>
      <c r="I4" s="6">
        <f>Data!I41*10^12</f>
        <v>43045692000000</v>
      </c>
      <c r="J4" s="6">
        <f>Data!J41*10^12</f>
        <v>44565590000000</v>
      </c>
      <c r="K4" s="6">
        <f>Data!K41*10^12</f>
        <v>45632065000000</v>
      </c>
      <c r="L4" s="6">
        <f>Data!L41*10^12</f>
        <v>46255089000000</v>
      </c>
      <c r="M4" s="6">
        <f>Data!M41*10^12</f>
        <v>48093994000000</v>
      </c>
      <c r="N4" s="6">
        <f>Data!N41*10^12</f>
        <v>49488373000000</v>
      </c>
      <c r="O4" s="6">
        <f>Data!O41*10^12</f>
        <v>49512836000000</v>
      </c>
      <c r="P4" s="6">
        <f>Data!P41*10^12</f>
        <v>49573528000000</v>
      </c>
      <c r="Q4" s="6">
        <f>Data!Q41*10^12</f>
        <v>50380775000000</v>
      </c>
      <c r="R4" s="6">
        <f>Data!R41*10^12</f>
        <v>50526436000000</v>
      </c>
      <c r="S4" s="6">
        <f>Data!S41*10^12</f>
        <v>50815666000000</v>
      </c>
      <c r="T4" s="6">
        <f>Data!T41*10^12</f>
        <v>50806019000000</v>
      </c>
      <c r="U4" s="6">
        <f>Data!U41*10^12</f>
        <v>51287655000000</v>
      </c>
      <c r="V4" s="6">
        <f>Data!V41*10^12</f>
        <v>51779449000000</v>
      </c>
      <c r="W4" s="6">
        <f>Data!W41*10^12</f>
        <v>52356720000000</v>
      </c>
      <c r="X4" s="6">
        <f>Data!X41*10^12</f>
        <v>52786385000000</v>
      </c>
      <c r="Y4" s="6">
        <f>Data!Y41*10^12</f>
        <v>53834583000000</v>
      </c>
      <c r="Z4" s="6">
        <f>Data!Z41*10^12</f>
        <v>54822052000000</v>
      </c>
      <c r="AA4" s="6">
        <f>Data!AA41*10^12</f>
        <v>55175362000000</v>
      </c>
      <c r="AB4" s="6">
        <f>Data!AB41*10^12</f>
        <v>56145824000000</v>
      </c>
      <c r="AC4" s="6">
        <f>Data!AC41*10^12</f>
        <v>56970738300000.219</v>
      </c>
      <c r="AD4" s="6">
        <f>Data!AD41*10^12</f>
        <v>57776704000000.109</v>
      </c>
      <c r="AE4" s="6">
        <f>Data!AE41*10^12</f>
        <v>58582669700000.227</v>
      </c>
      <c r="AF4" s="6">
        <f>Data!AF41*10^12</f>
        <v>59388635400000.109</v>
      </c>
      <c r="AG4" s="6">
        <f>Data!AG41*10^12</f>
        <v>60194601100000.227</v>
      </c>
      <c r="AH4" s="6">
        <f>Data!AH41*10^12</f>
        <v>61000566800000.117</v>
      </c>
      <c r="AI4" s="6">
        <f>Data!AI41*10^12</f>
        <v>61806532500000.227</v>
      </c>
      <c r="AJ4" s="6">
        <f>Data!AJ41*10^12</f>
        <v>62612498200000.117</v>
      </c>
      <c r="AK4" s="6">
        <f>Data!AK41*10^12</f>
        <v>63418463900000.008</v>
      </c>
      <c r="AL4" s="6">
        <f>Data!AL41*10^12</f>
        <v>64224429600000.125</v>
      </c>
    </row>
    <row r="5" spans="1:38" x14ac:dyDescent="0.25">
      <c r="A5" s="6" t="s">
        <v>89</v>
      </c>
      <c r="B5" s="6">
        <f>Data!B54*10^12</f>
        <v>132397217000000.02</v>
      </c>
      <c r="C5" s="6">
        <f>Data!C54*10^12</f>
        <v>122942108000000</v>
      </c>
      <c r="D5" s="6">
        <f>Data!D54*10^12</f>
        <v>123052101000000</v>
      </c>
      <c r="E5" s="6">
        <f>Data!E54*10^12</f>
        <v>125410538000000</v>
      </c>
      <c r="F5" s="6">
        <f>Data!F54*10^12</f>
        <v>126274170000000</v>
      </c>
      <c r="G5" s="6">
        <f>Data!G54*10^12</f>
        <v>127601135000000</v>
      </c>
      <c r="H5" s="6">
        <f>Data!H54*10^12</f>
        <v>128355026000000.02</v>
      </c>
      <c r="I5" s="6">
        <f>Data!I54*10^12</f>
        <v>129059204000000</v>
      </c>
      <c r="J5" s="6">
        <f>Data!J54*10^12</f>
        <v>129461273000000</v>
      </c>
      <c r="K5" s="6">
        <f>Data!K54*10^12</f>
        <v>129839752000000</v>
      </c>
      <c r="L5" s="6">
        <f>Data!L54*10^12</f>
        <v>130183548000000</v>
      </c>
      <c r="M5" s="6">
        <f>Data!M54*10^12</f>
        <v>130548965000000.02</v>
      </c>
      <c r="N5" s="6">
        <f>Data!N54*10^12</f>
        <v>130821625000000.02</v>
      </c>
      <c r="O5" s="6">
        <f>Data!O54*10^12</f>
        <v>130772765999999.98</v>
      </c>
      <c r="P5" s="6">
        <f>Data!P54*10^12</f>
        <v>130597214000000.02</v>
      </c>
      <c r="Q5" s="6">
        <f>Data!Q54*10^12</f>
        <v>130484360000000.02</v>
      </c>
      <c r="R5" s="6">
        <f>Data!R54*10^12</f>
        <v>130382339000000</v>
      </c>
      <c r="S5" s="6">
        <f>Data!S54*10^12</f>
        <v>130378845000000.02</v>
      </c>
      <c r="T5" s="6">
        <f>Data!T54*10^12</f>
        <v>130429626000000.02</v>
      </c>
      <c r="U5" s="6">
        <f>Data!U54*10^12</f>
        <v>130492493000000</v>
      </c>
      <c r="V5" s="6">
        <f>Data!V54*10^12</f>
        <v>130520325000000.02</v>
      </c>
      <c r="W5" s="6">
        <f>Data!W54*10^12</f>
        <v>130506180000000</v>
      </c>
      <c r="X5" s="6">
        <f>Data!X54*10^12</f>
        <v>130540726000000</v>
      </c>
      <c r="Y5" s="6">
        <f>Data!Y54*10^12</f>
        <v>130610916000000</v>
      </c>
      <c r="Z5" s="6">
        <f>Data!Z54*10^12</f>
        <v>130735260000000.02</v>
      </c>
      <c r="AA5" s="6">
        <f>Data!AA54*10^12</f>
        <v>130799408000000</v>
      </c>
      <c r="AB5" s="6">
        <f>Data!AB54*10^12</f>
        <v>130904083000000.02</v>
      </c>
      <c r="AC5" s="6">
        <f>Data!AC54*10^12</f>
        <v>130992640400000.03</v>
      </c>
      <c r="AD5" s="6">
        <f>Data!AD54*10^12</f>
        <v>131084161000000.02</v>
      </c>
      <c r="AE5" s="6">
        <f>Data!AE54*10^12</f>
        <v>131175681600000.02</v>
      </c>
      <c r="AF5" s="6">
        <f>Data!AF54*10^12</f>
        <v>131267202200000.02</v>
      </c>
      <c r="AG5" s="6">
        <f>Data!AG54*10^12</f>
        <v>131358722800000.02</v>
      </c>
      <c r="AH5" s="6">
        <f>Data!AH54*10^12</f>
        <v>131450243400000.03</v>
      </c>
      <c r="AI5" s="6">
        <f>Data!AI54*10^12</f>
        <v>131541764000000.03</v>
      </c>
      <c r="AJ5" s="6">
        <f>Data!AJ54*10^12</f>
        <v>131633284600000.03</v>
      </c>
      <c r="AK5" s="6">
        <f>Data!AK54*10^12</f>
        <v>131724805200000.02</v>
      </c>
      <c r="AL5" s="6">
        <f>Data!AL54*10^12</f>
        <v>131816325800000.02</v>
      </c>
    </row>
    <row r="6" spans="1:38" x14ac:dyDescent="0.25">
      <c r="A6" s="6" t="s">
        <v>90</v>
      </c>
      <c r="B6" s="6">
        <f>Data!B67*10^12</f>
        <v>17401560000000</v>
      </c>
      <c r="C6" s="6">
        <f>Data!C67*10^12</f>
        <v>16425289000000</v>
      </c>
      <c r="D6" s="6">
        <f>Data!D67*10^12</f>
        <v>16879272000000</v>
      </c>
      <c r="E6" s="6">
        <f>Data!E67*10^12</f>
        <v>17514517000000.002</v>
      </c>
      <c r="F6" s="6">
        <f>Data!F67*10^12</f>
        <v>18127844000000</v>
      </c>
      <c r="G6" s="6">
        <f>Data!G67*10^12</f>
        <v>18480799000000</v>
      </c>
      <c r="H6" s="6">
        <f>Data!H67*10^12</f>
        <v>18804499000000</v>
      </c>
      <c r="I6" s="6">
        <f>Data!I67*10^12</f>
        <v>18836136000000</v>
      </c>
      <c r="J6" s="6">
        <f>Data!J67*10^12</f>
        <v>18770378000000</v>
      </c>
      <c r="K6" s="6">
        <f>Data!K67*10^12</f>
        <v>18856451000000</v>
      </c>
      <c r="L6" s="6">
        <f>Data!L67*10^12</f>
        <v>18881025000000</v>
      </c>
      <c r="M6" s="6">
        <f>Data!M67*10^12</f>
        <v>18906076000000</v>
      </c>
      <c r="N6" s="6">
        <f>Data!N67*10^12</f>
        <v>18940752000000</v>
      </c>
      <c r="O6" s="6">
        <f>Data!O67*10^12</f>
        <v>18877119000000</v>
      </c>
      <c r="P6" s="6">
        <f>Data!P67*10^12</f>
        <v>18819874000000</v>
      </c>
      <c r="Q6" s="6">
        <f>Data!Q67*10^12</f>
        <v>18832859000000</v>
      </c>
      <c r="R6" s="6">
        <f>Data!R67*10^12</f>
        <v>18933880000000</v>
      </c>
      <c r="S6" s="6">
        <f>Data!S67*10^12</f>
        <v>19172823000000</v>
      </c>
      <c r="T6" s="6">
        <f>Data!T67*10^12</f>
        <v>19326923000000</v>
      </c>
      <c r="U6" s="6">
        <f>Data!U67*10^12</f>
        <v>19559429000000</v>
      </c>
      <c r="V6" s="6">
        <f>Data!V67*10^12</f>
        <v>19852621000000</v>
      </c>
      <c r="W6" s="6">
        <f>Data!W67*10^12</f>
        <v>20140512000000</v>
      </c>
      <c r="X6" s="6">
        <f>Data!X67*10^12</f>
        <v>20393530000000</v>
      </c>
      <c r="Y6" s="6">
        <f>Data!Y67*10^12</f>
        <v>20698292000000</v>
      </c>
      <c r="Z6" s="6">
        <f>Data!Z67*10^12</f>
        <v>21000790000000</v>
      </c>
      <c r="AA6" s="6">
        <f>Data!AA67*10^12</f>
        <v>21244495000000</v>
      </c>
      <c r="AB6" s="6">
        <f>Data!AB67*10^12</f>
        <v>21561954000000</v>
      </c>
      <c r="AC6" s="6">
        <f>Data!AC67*10^12</f>
        <v>21844727499999.977</v>
      </c>
      <c r="AD6" s="6">
        <f>Data!AD67*10^12</f>
        <v>22133032599999.98</v>
      </c>
      <c r="AE6" s="6">
        <f>Data!AE67*10^12</f>
        <v>22421337699999.98</v>
      </c>
      <c r="AF6" s="6">
        <f>Data!AF67*10^12</f>
        <v>22709642799999.984</v>
      </c>
      <c r="AG6" s="6">
        <f>Data!AG67*10^12</f>
        <v>22997947899999.984</v>
      </c>
      <c r="AH6" s="6">
        <f>Data!AH67*10^12</f>
        <v>23286252999999.988</v>
      </c>
      <c r="AI6" s="6">
        <f>Data!AI67*10^12</f>
        <v>23574558099999.988</v>
      </c>
      <c r="AJ6" s="6">
        <f>Data!AJ67*10^12</f>
        <v>23862863199999.992</v>
      </c>
      <c r="AK6" s="6">
        <f>Data!AK67*10^12</f>
        <v>24151168299999.996</v>
      </c>
      <c r="AL6" s="6">
        <f>Data!AL67*10^12</f>
        <v>24439473399999.996</v>
      </c>
    </row>
    <row r="7" spans="1:38" x14ac:dyDescent="0.25">
      <c r="A7" s="6" t="s">
        <v>91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</row>
    <row r="8" spans="1:38" x14ac:dyDescent="0.25">
      <c r="A8" s="6" t="s">
        <v>104</v>
      </c>
      <c r="B8" s="6">
        <f>Data!B85*10^12</f>
        <v>0</v>
      </c>
      <c r="C8" s="6">
        <f>Data!C85*10^12</f>
        <v>0</v>
      </c>
      <c r="D8" s="6">
        <f>Data!D85*10^12</f>
        <v>0</v>
      </c>
      <c r="E8" s="6">
        <f>Data!E85*10^12</f>
        <v>0</v>
      </c>
      <c r="F8" s="6">
        <f>Data!F85*10^12</f>
        <v>0</v>
      </c>
      <c r="G8" s="6">
        <f>Data!G85*10^12</f>
        <v>0</v>
      </c>
      <c r="H8" s="6">
        <f>Data!H85*10^12</f>
        <v>0</v>
      </c>
      <c r="I8" s="6">
        <f>Data!I85*10^12</f>
        <v>0</v>
      </c>
      <c r="J8" s="6">
        <f>Data!J85*10^12</f>
        <v>0</v>
      </c>
      <c r="K8" s="6">
        <f>Data!K85*10^12</f>
        <v>0</v>
      </c>
      <c r="L8" s="6">
        <f>Data!L85*10^12</f>
        <v>0</v>
      </c>
      <c r="M8" s="6">
        <f>Data!M85*10^12</f>
        <v>0</v>
      </c>
      <c r="N8" s="6">
        <f>Data!N85*10^12</f>
        <v>0</v>
      </c>
      <c r="O8" s="6">
        <f>Data!O85*10^12</f>
        <v>0</v>
      </c>
      <c r="P8" s="6">
        <f>Data!P85*10^12</f>
        <v>0</v>
      </c>
      <c r="Q8" s="6">
        <f>Data!Q85*10^12</f>
        <v>0</v>
      </c>
      <c r="R8" s="6">
        <f>Data!R85*10^12</f>
        <v>0</v>
      </c>
      <c r="S8" s="6">
        <f>Data!S85*10^12</f>
        <v>0</v>
      </c>
      <c r="T8" s="6">
        <f>Data!T85*10^12</f>
        <v>0</v>
      </c>
      <c r="U8" s="6">
        <f>Data!U85*10^12</f>
        <v>0</v>
      </c>
      <c r="V8" s="6">
        <f>Data!V85*10^12</f>
        <v>0</v>
      </c>
      <c r="W8" s="6">
        <f>Data!W85*10^12</f>
        <v>0</v>
      </c>
      <c r="X8" s="6">
        <f>Data!X85*10^12</f>
        <v>0</v>
      </c>
      <c r="Y8" s="6">
        <f>Data!Y85*10^12</f>
        <v>0</v>
      </c>
      <c r="Z8" s="6">
        <f>Data!Z85*10^12</f>
        <v>0</v>
      </c>
      <c r="AA8" s="6">
        <f>Data!AA85*10^12</f>
        <v>0</v>
      </c>
      <c r="AB8" s="6">
        <f>Data!AB85*10^12</f>
        <v>0</v>
      </c>
      <c r="AC8" s="6">
        <f>Data!AC85*10^12</f>
        <v>0</v>
      </c>
      <c r="AD8" s="6">
        <f>Data!AD85*10^12</f>
        <v>0</v>
      </c>
      <c r="AE8" s="6">
        <f>Data!AE85*10^12</f>
        <v>0</v>
      </c>
      <c r="AF8" s="6">
        <f>Data!AF85*10^12</f>
        <v>0</v>
      </c>
      <c r="AG8" s="6">
        <f>Data!AG85*10^12</f>
        <v>0</v>
      </c>
      <c r="AH8" s="6">
        <f>Data!AH85*10^12</f>
        <v>0</v>
      </c>
      <c r="AI8" s="6">
        <f>Data!AI85*10^12</f>
        <v>0</v>
      </c>
      <c r="AJ8" s="6">
        <f>Data!AJ85*10^12</f>
        <v>0</v>
      </c>
      <c r="AK8" s="6">
        <f>Data!AK85*10^12</f>
        <v>0</v>
      </c>
      <c r="AL8" s="6">
        <f>Data!AL85*10^12</f>
        <v>0</v>
      </c>
    </row>
    <row r="9" spans="1:38" x14ac:dyDescent="0.25">
      <c r="A9" s="6" t="s">
        <v>92</v>
      </c>
      <c r="B9" s="6">
        <f>SUM(Data!B103:B104)*10^15-SUM(B2:B8)</f>
        <v>526497792000000</v>
      </c>
      <c r="C9" s="6">
        <f>SUM(Data!C103:C104)*10^15-SUM(C2:C8)</f>
        <v>479113832000000</v>
      </c>
      <c r="D9" s="6">
        <f>SUM(Data!D103:D104)*10^15-SUM(D2:D8)</f>
        <v>483040616000000</v>
      </c>
      <c r="E9" s="6">
        <f>SUM(Data!E103:E104)*10^15-SUM(E2:E8)</f>
        <v>481799201000000</v>
      </c>
      <c r="F9" s="6">
        <f>SUM(Data!F103:F104)*10^15-SUM(F2:F8)</f>
        <v>476972321000000</v>
      </c>
      <c r="G9" s="6">
        <f>SUM(Data!G103:G104)*10^15-SUM(G2:G8)</f>
        <v>474015916000000</v>
      </c>
      <c r="H9" s="6">
        <f>SUM(Data!H103:H104)*10^15-SUM(H2:H8)</f>
        <v>471245600000000</v>
      </c>
      <c r="I9" s="6">
        <f>SUM(Data!I103:I104)*10^15-SUM(I2:I8)</f>
        <v>471304914000000</v>
      </c>
      <c r="J9" s="6">
        <f>SUM(Data!J103:J104)*10^15-SUM(J2:J8)</f>
        <v>473312021000000</v>
      </c>
      <c r="K9" s="6">
        <f>SUM(Data!K103:K104)*10^15-SUM(K2:K8)</f>
        <v>479216605000000</v>
      </c>
      <c r="L9" s="6">
        <f>SUM(Data!L103:L104)*10^15-SUM(L2:L8)</f>
        <v>485659483000000</v>
      </c>
      <c r="M9" s="6">
        <f>SUM(Data!M103:M104)*10^15-SUM(M2:M8)</f>
        <v>492824022000000</v>
      </c>
      <c r="N9" s="6">
        <f>SUM(Data!N103:N104)*10^15-SUM(N2:N8)</f>
        <v>500983468000000</v>
      </c>
      <c r="O9" s="6">
        <f>SUM(Data!O103:O104)*10^15-SUM(O2:O8)</f>
        <v>507774692000000</v>
      </c>
      <c r="P9" s="6">
        <f>SUM(Data!P103:P104)*10^15-SUM(P2:P8)</f>
        <v>510587405000000</v>
      </c>
      <c r="Q9" s="6">
        <f>SUM(Data!Q103:Q104)*10^15-SUM(Q2:Q8)</f>
        <v>512094335000000</v>
      </c>
      <c r="R9" s="6">
        <f>SUM(Data!R103:R104)*10^15-SUM(R2:R8)</f>
        <v>513696959000000</v>
      </c>
      <c r="S9" s="6">
        <f>SUM(Data!S103:S104)*10^15-SUM(S2:S8)</f>
        <v>513468052000000</v>
      </c>
      <c r="T9" s="6">
        <f>SUM(Data!T103:T104)*10^15-SUM(T2:T8)</f>
        <v>515729270000000</v>
      </c>
      <c r="U9" s="6">
        <f>SUM(Data!U103:U104)*10^15-SUM(U2:U8)</f>
        <v>516095170000000</v>
      </c>
      <c r="V9" s="6">
        <f>SUM(Data!V103:V104)*10^15-SUM(V2:V8)</f>
        <v>517029446000000</v>
      </c>
      <c r="W9" s="6">
        <f>SUM(Data!W103:W104)*10^15-SUM(W2:W8)</f>
        <v>517740877000000</v>
      </c>
      <c r="X9" s="6">
        <f>SUM(Data!X103:X104)*10^15-SUM(X2:X8)</f>
        <v>518880933000000</v>
      </c>
      <c r="Y9" s="6">
        <f>SUM(Data!Y103:Y104)*10^15-SUM(Y2:Y8)</f>
        <v>521206357000000</v>
      </c>
      <c r="Z9" s="6">
        <f>SUM(Data!Z103:Z104)*10^15-SUM(Z2:Z8)</f>
        <v>525104068000000</v>
      </c>
      <c r="AA9" s="6">
        <f>SUM(Data!AA103:AA104)*10^15-SUM(AA2:AA8)</f>
        <v>528249943000000</v>
      </c>
      <c r="AB9" s="6">
        <f>SUM(Data!AB103:AB104)*10^15-SUM(AB2:AB8)</f>
        <v>532583275000000</v>
      </c>
      <c r="AC9" s="6">
        <f>SUM(Data!AC103:AC104)*10^15-SUM(AC2:AC8)</f>
        <v>535539396199999.75</v>
      </c>
      <c r="AD9" s="6">
        <f>SUM(Data!AD103:AD104)*10^15-SUM(AD2:AD8)</f>
        <v>538984223200000</v>
      </c>
      <c r="AE9" s="6">
        <f>SUM(Data!AE103:AE104)*10^15-SUM(AE2:AE8)</f>
        <v>542429050200000</v>
      </c>
      <c r="AF9" s="6">
        <f>SUM(Data!AF103:AF104)*10^15-SUM(AF2:AF8)</f>
        <v>545873877200000.25</v>
      </c>
      <c r="AG9" s="6">
        <f>SUM(Data!AG103:AG104)*10^15-SUM(AG2:AG8)</f>
        <v>549318704199999.5</v>
      </c>
      <c r="AH9" s="6">
        <f>SUM(Data!AH103:AH104)*10^15-SUM(AH2:AH8)</f>
        <v>552763531199999.69</v>
      </c>
      <c r="AI9" s="6">
        <f>SUM(Data!AI103:AI104)*10^15-SUM(AI2:AI8)</f>
        <v>556208358199999.75</v>
      </c>
      <c r="AJ9" s="6">
        <f>SUM(Data!AJ103:AJ104)*10^15-SUM(AJ2:AJ8)</f>
        <v>559653185199999.94</v>
      </c>
      <c r="AK9" s="6">
        <f>SUM(Data!AK103:AK104)*10^15-SUM(AK2:AK8)</f>
        <v>563098012200000.25</v>
      </c>
      <c r="AL9" s="6">
        <f>SUM(Data!AL103:AL104)*10^15-SUM(AL2:AL8)</f>
        <v>566542839200000.37</v>
      </c>
    </row>
  </sheetData>
  <pageMargins left="0.7" right="0.7" top="0.75" bottom="0.75" header="0.3" footer="0.3"/>
  <ignoredErrors>
    <ignoredError sqref="B9:AB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9"/>
  <sheetViews>
    <sheetView workbookViewId="0"/>
  </sheetViews>
  <sheetFormatPr defaultRowHeight="15" x14ac:dyDescent="0.25"/>
  <cols>
    <col min="1" max="1" width="39.85546875" style="6" customWidth="1"/>
    <col min="2" max="16384" width="9.140625" style="6"/>
  </cols>
  <sheetData>
    <row r="1" spans="1:38" x14ac:dyDescent="0.25">
      <c r="A1" s="1" t="s">
        <v>0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</row>
    <row r="2" spans="1:38" x14ac:dyDescent="0.25">
      <c r="A2" s="6" t="s">
        <v>86</v>
      </c>
      <c r="B2" s="6">
        <f>Data!B9*10^12</f>
        <v>13067532000000</v>
      </c>
      <c r="C2" s="6">
        <f>Data!C9*10^12</f>
        <v>13690115000000</v>
      </c>
      <c r="D2" s="6">
        <f>Data!D9*10^12</f>
        <v>14703678000000</v>
      </c>
      <c r="E2" s="6">
        <f>Data!E9*10^12</f>
        <v>14710488000000</v>
      </c>
      <c r="F2" s="6">
        <f>Data!F9*10^12</f>
        <v>15378602000000</v>
      </c>
      <c r="G2" s="6">
        <f>Data!G9*10^12</f>
        <v>16147393999999.998</v>
      </c>
      <c r="H2" s="6">
        <f>Data!H9*10^12</f>
        <v>16583714000000</v>
      </c>
      <c r="I2" s="6">
        <f>Data!I9*10^12</f>
        <v>16779377000000</v>
      </c>
      <c r="J2" s="6">
        <f>Data!J9*10^12</f>
        <v>16692780000000</v>
      </c>
      <c r="K2" s="6">
        <f>Data!K9*10^12</f>
        <v>16655315000000.002</v>
      </c>
      <c r="L2" s="6">
        <f>Data!L9*10^12</f>
        <v>16735610999999.998</v>
      </c>
      <c r="M2" s="6">
        <f>Data!M9*10^12</f>
        <v>16781241999999.998</v>
      </c>
      <c r="N2" s="6">
        <f>Data!N9*10^12</f>
        <v>16773551999999.998</v>
      </c>
      <c r="O2" s="6">
        <f>Data!O9*10^12</f>
        <v>16776474000000</v>
      </c>
      <c r="P2" s="6">
        <f>Data!P9*10^12</f>
        <v>16854033999999.998</v>
      </c>
      <c r="Q2" s="6">
        <f>Data!Q9*10^12</f>
        <v>17026589999999.998</v>
      </c>
      <c r="R2" s="6">
        <f>Data!R9*10^12</f>
        <v>17298639000000.002</v>
      </c>
      <c r="S2" s="6">
        <f>Data!S9*10^12</f>
        <v>17615570000000</v>
      </c>
      <c r="T2" s="6">
        <f>Data!T9*10^12</f>
        <v>17857475000000</v>
      </c>
      <c r="U2" s="6">
        <f>Data!U9*10^12</f>
        <v>18209785000000</v>
      </c>
      <c r="V2" s="6">
        <f>Data!V9*10^12</f>
        <v>18633842000000</v>
      </c>
      <c r="W2" s="6">
        <f>Data!W9*10^12</f>
        <v>19061733000000</v>
      </c>
      <c r="X2" s="6">
        <f>Data!X9*10^12</f>
        <v>19419987000000</v>
      </c>
      <c r="Y2" s="6">
        <f>Data!Y9*10^12</f>
        <v>19824303000000</v>
      </c>
      <c r="Z2" s="6">
        <f>Data!Z9*10^12</f>
        <v>20273302000000</v>
      </c>
      <c r="AA2" s="6">
        <f>Data!AA9*10^12</f>
        <v>20677940000000</v>
      </c>
      <c r="AB2" s="6">
        <f>Data!AB9*10^12</f>
        <v>21196770000000</v>
      </c>
      <c r="AC2" s="6">
        <f>Data!AC9*10^12</f>
        <v>21600621299999.945</v>
      </c>
      <c r="AD2" s="6">
        <f>Data!AD9*10^12</f>
        <v>22041341599999.895</v>
      </c>
      <c r="AE2" s="6">
        <f>Data!AE9*10^12</f>
        <v>22482061899999.961</v>
      </c>
      <c r="AF2" s="6">
        <f>Data!AF9*10^12</f>
        <v>22922782199999.914</v>
      </c>
      <c r="AG2" s="6">
        <f>Data!AG9*10^12</f>
        <v>23363502499999.98</v>
      </c>
      <c r="AH2" s="6">
        <f>Data!AH9*10^12</f>
        <v>23804222799999.934</v>
      </c>
      <c r="AI2" s="6">
        <f>Data!AI9*10^12</f>
        <v>24244943100000</v>
      </c>
      <c r="AJ2" s="6">
        <f>Data!AJ9*10^12</f>
        <v>24685663399999.953</v>
      </c>
      <c r="AK2" s="6">
        <f>Data!AK9*10^12</f>
        <v>25126383699999.906</v>
      </c>
      <c r="AL2" s="6">
        <f>Data!AL9*10^12</f>
        <v>25567103999999.973</v>
      </c>
    </row>
    <row r="3" spans="1:38" x14ac:dyDescent="0.25">
      <c r="A3" s="6" t="s">
        <v>87</v>
      </c>
      <c r="B3" s="6">
        <f>SUM(Data!B25,Data!B27)*10^12</f>
        <v>1289693970000000</v>
      </c>
      <c r="C3" s="6">
        <f>SUM(Data!C25,Data!C27)*10^12</f>
        <v>1245046997000000</v>
      </c>
      <c r="D3" s="6">
        <f>SUM(Data!D25,Data!D27)*10^12</f>
        <v>1200401855000000</v>
      </c>
      <c r="E3" s="6">
        <f>SUM(Data!E25,Data!E27)*10^12</f>
        <v>1155756958000000</v>
      </c>
      <c r="F3" s="6">
        <f>SUM(Data!F25,Data!F27)*10^12</f>
        <v>1109184448000000</v>
      </c>
      <c r="G3" s="6">
        <f>SUM(Data!G25,Data!G27)*10^12</f>
        <v>1101336914000000</v>
      </c>
      <c r="H3" s="6">
        <f>SUM(Data!H25,Data!H27)*10^12</f>
        <v>1085817626999999.9</v>
      </c>
      <c r="I3" s="6">
        <f>SUM(Data!I25,Data!I27)*10^12</f>
        <v>1072719482000000</v>
      </c>
      <c r="J3" s="6">
        <f>SUM(Data!J25,Data!J27)*10^12</f>
        <v>1069009765999999.9</v>
      </c>
      <c r="K3" s="6">
        <f>SUM(Data!K25,Data!K27)*10^12</f>
        <v>1058920166000000.1</v>
      </c>
      <c r="L3" s="6">
        <f>SUM(Data!L25,Data!L27)*10^12</f>
        <v>1048148926000000.1</v>
      </c>
      <c r="M3" s="6">
        <f>SUM(Data!M25,Data!M27)*10^12</f>
        <v>1037709961000000</v>
      </c>
      <c r="N3" s="6">
        <f>SUM(Data!N25,Data!N27)*10^12</f>
        <v>1038058228000000.1</v>
      </c>
      <c r="O3" s="6">
        <f>SUM(Data!O25,Data!O27)*10^12</f>
        <v>1030822754000000</v>
      </c>
      <c r="P3" s="6">
        <f>SUM(Data!P25,Data!P27)*10^12</f>
        <v>1034615234000000.1</v>
      </c>
      <c r="Q3" s="6">
        <f>SUM(Data!Q25,Data!Q27)*10^12</f>
        <v>1038368164000000</v>
      </c>
      <c r="R3" s="6">
        <f>SUM(Data!R25,Data!R27)*10^12</f>
        <v>1039169556000000</v>
      </c>
      <c r="S3" s="6">
        <f>SUM(Data!S25,Data!S27)*10^12</f>
        <v>1034253784000000</v>
      </c>
      <c r="T3" s="6">
        <f>SUM(Data!T25,Data!T27)*10^12</f>
        <v>1034404297000000</v>
      </c>
      <c r="U3" s="6">
        <f>SUM(Data!U25,Data!U27)*10^12</f>
        <v>1040923340000000</v>
      </c>
      <c r="V3" s="6">
        <f>SUM(Data!V25,Data!V27)*10^12</f>
        <v>1048280884000000</v>
      </c>
      <c r="W3" s="6">
        <f>SUM(Data!W25,Data!W27)*10^12</f>
        <v>1063061279000000</v>
      </c>
      <c r="X3" s="6">
        <f>SUM(Data!X25,Data!X27)*10^12</f>
        <v>1075449828999999.9</v>
      </c>
      <c r="Y3" s="6">
        <f>SUM(Data!Y25,Data!Y27)*10^12</f>
        <v>1083992553999999.9</v>
      </c>
      <c r="Z3" s="6">
        <f>SUM(Data!Z25,Data!Z27)*10^12</f>
        <v>1095461792000000</v>
      </c>
      <c r="AA3" s="6">
        <f>SUM(Data!AA25,Data!AA27)*10^12</f>
        <v>1098269043000000</v>
      </c>
      <c r="AB3" s="6">
        <f>SUM(Data!AB25,Data!AB27)*10^12</f>
        <v>1097459472999999.9</v>
      </c>
      <c r="AC3" s="6">
        <f>SUM(Data!AC25,Data!AC27)*10^12</f>
        <v>1107615271299999.2</v>
      </c>
      <c r="AD3" s="6">
        <f>SUM(Data!AD25,Data!AD27)*10^12</f>
        <v>1113444848999999.5</v>
      </c>
      <c r="AE3" s="6">
        <f>SUM(Data!AE25,Data!AE27)*10^12</f>
        <v>1119274426699999.9</v>
      </c>
      <c r="AF3" s="6">
        <f>SUM(Data!AF25,Data!AF27)*10^12</f>
        <v>1125104004400000.1</v>
      </c>
      <c r="AG3" s="6">
        <f>SUM(Data!AG25,Data!AG27)*10^12</f>
        <v>1130933582099998.5</v>
      </c>
      <c r="AH3" s="6">
        <f>SUM(Data!AH25,Data!AH27)*10^12</f>
        <v>1136763159799999</v>
      </c>
      <c r="AI3" s="6">
        <f>SUM(Data!AI25,Data!AI27)*10^12</f>
        <v>1142592737499999.2</v>
      </c>
      <c r="AJ3" s="6">
        <f>SUM(Data!AJ25,Data!AJ27)*10^12</f>
        <v>1148422315199999.5</v>
      </c>
      <c r="AK3" s="6">
        <f>SUM(Data!AK25,Data!AK27)*10^12</f>
        <v>1154251892899999.7</v>
      </c>
      <c r="AL3" s="6">
        <f>SUM(Data!AL25,Data!AL27)*10^12</f>
        <v>1160081470600000</v>
      </c>
    </row>
    <row r="4" spans="1:38" x14ac:dyDescent="0.25">
      <c r="A4" s="6" t="s">
        <v>88</v>
      </c>
      <c r="B4" s="6">
        <f>Data!B38*10^12</f>
        <v>401744385000000</v>
      </c>
      <c r="C4" s="6">
        <f>Data!C38*10^12</f>
        <v>395327850000000</v>
      </c>
      <c r="D4" s="6">
        <f>Data!D38*10^12</f>
        <v>403663605000000</v>
      </c>
      <c r="E4" s="6">
        <f>Data!E38*10^12</f>
        <v>375007477000000</v>
      </c>
      <c r="F4" s="6">
        <f>Data!F38*10^12</f>
        <v>368448029000000</v>
      </c>
      <c r="G4" s="6">
        <f>Data!G38*10^12</f>
        <v>366012329000000</v>
      </c>
      <c r="H4" s="6">
        <f>Data!H38*10^12</f>
        <v>379610870000000</v>
      </c>
      <c r="I4" s="6">
        <f>Data!I38*10^12</f>
        <v>394290100000000</v>
      </c>
      <c r="J4" s="6">
        <f>Data!J38*10^12</f>
        <v>401697113000000</v>
      </c>
      <c r="K4" s="6">
        <f>Data!K38*10^12</f>
        <v>413948639000000</v>
      </c>
      <c r="L4" s="6">
        <f>Data!L38*10^12</f>
        <v>419881958000000</v>
      </c>
      <c r="M4" s="6">
        <f>Data!M38*10^12</f>
        <v>432148071000000</v>
      </c>
      <c r="N4" s="6">
        <f>Data!N38*10^12</f>
        <v>432935974000000</v>
      </c>
      <c r="O4" s="6">
        <f>Data!O38*10^12</f>
        <v>425225647000000</v>
      </c>
      <c r="P4" s="6">
        <f>Data!P38*10^12</f>
        <v>418184021000000</v>
      </c>
      <c r="Q4" s="6">
        <f>Data!Q38*10^12</f>
        <v>413329895000000</v>
      </c>
      <c r="R4" s="6">
        <f>Data!R38*10^12</f>
        <v>405746826000000</v>
      </c>
      <c r="S4" s="6">
        <f>Data!S38*10^12</f>
        <v>400549377000000</v>
      </c>
      <c r="T4" s="6">
        <f>Data!T38*10^12</f>
        <v>403883392000000</v>
      </c>
      <c r="U4" s="6">
        <f>Data!U38*10^12</f>
        <v>407950897000000</v>
      </c>
      <c r="V4" s="6">
        <f>Data!V38*10^12</f>
        <v>410955017000000</v>
      </c>
      <c r="W4" s="6">
        <f>Data!W38*10^12</f>
        <v>414564148000000</v>
      </c>
      <c r="X4" s="6">
        <f>Data!X38*10^12</f>
        <v>419479858000000</v>
      </c>
      <c r="Y4" s="6">
        <f>Data!Y38*10^12</f>
        <v>425837341000000</v>
      </c>
      <c r="Z4" s="6">
        <f>Data!Z38*10^12</f>
        <v>432006836000000</v>
      </c>
      <c r="AA4" s="6">
        <f>Data!AA38*10^12</f>
        <v>441178772000000</v>
      </c>
      <c r="AB4" s="6">
        <f>Data!AB38*10^12</f>
        <v>451645447000000</v>
      </c>
      <c r="AC4" s="6">
        <f>Data!AC38*10^12</f>
        <v>457931433499998.06</v>
      </c>
      <c r="AD4" s="6">
        <f>Data!AD38*10^12</f>
        <v>465898694399998.94</v>
      </c>
      <c r="AE4" s="6">
        <f>Data!AE38*10^12</f>
        <v>473865955299997.94</v>
      </c>
      <c r="AF4" s="6">
        <f>Data!AF38*10^12</f>
        <v>481833216199998.81</v>
      </c>
      <c r="AG4" s="6">
        <f>Data!AG38*10^12</f>
        <v>489800477099997.81</v>
      </c>
      <c r="AH4" s="6">
        <f>Data!AH38*10^12</f>
        <v>497767737999998.62</v>
      </c>
      <c r="AI4" s="6">
        <f>Data!AI38*10^12</f>
        <v>505734998899997.69</v>
      </c>
      <c r="AJ4" s="6">
        <f>Data!AJ38*10^12</f>
        <v>513702259799998.5</v>
      </c>
      <c r="AK4" s="6">
        <f>Data!AK38*10^12</f>
        <v>521669520699999.31</v>
      </c>
      <c r="AL4" s="6">
        <f>Data!AL38*10^12</f>
        <v>529636781599998.37</v>
      </c>
    </row>
    <row r="5" spans="1:38" x14ac:dyDescent="0.25">
      <c r="A5" s="6" t="s">
        <v>89</v>
      </c>
      <c r="B5" s="6">
        <f>Data!B53*10^12</f>
        <v>1805026855000000</v>
      </c>
      <c r="C5" s="6">
        <f>Data!C53*10^12</f>
        <v>1723804932000000</v>
      </c>
      <c r="D5" s="6">
        <f>Data!D53*10^12</f>
        <v>1784168945000000</v>
      </c>
      <c r="E5" s="6">
        <f>Data!E53*10^12</f>
        <v>1829301392000000</v>
      </c>
      <c r="F5" s="6">
        <f>Data!F53*10^12</f>
        <v>1878768555000000</v>
      </c>
      <c r="G5" s="6">
        <f>Data!G53*10^12</f>
        <v>1970945068000000</v>
      </c>
      <c r="H5" s="6">
        <f>Data!H53*10^12</f>
        <v>2020754272000000</v>
      </c>
      <c r="I5" s="6">
        <f>Data!I53*10^12</f>
        <v>2069871094000000</v>
      </c>
      <c r="J5" s="6">
        <f>Data!J53*10^12</f>
        <v>2096416503999999.7</v>
      </c>
      <c r="K5" s="6">
        <f>Data!K53*10^12</f>
        <v>2110335204999999.7</v>
      </c>
      <c r="L5" s="6">
        <f>Data!L53*10^12</f>
        <v>2130167480000000</v>
      </c>
      <c r="M5" s="6">
        <f>Data!M53*10^12</f>
        <v>2153302002000000</v>
      </c>
      <c r="N5" s="6">
        <f>Data!N53*10^12</f>
        <v>2178310547000000</v>
      </c>
      <c r="O5" s="6">
        <f>Data!O53*10^12</f>
        <v>2183324707000000.2</v>
      </c>
      <c r="P5" s="6">
        <f>Data!P53*10^12</f>
        <v>2187799071999999.7</v>
      </c>
      <c r="Q5" s="6">
        <f>Data!Q53*10^12</f>
        <v>2197489258000000</v>
      </c>
      <c r="R5" s="6">
        <f>Data!R53*10^12</f>
        <v>2209035645000000</v>
      </c>
      <c r="S5" s="6">
        <f>Data!S53*10^12</f>
        <v>2230108154000000</v>
      </c>
      <c r="T5" s="6">
        <f>Data!T53*10^12</f>
        <v>2254018066000000</v>
      </c>
      <c r="U5" s="6">
        <f>Data!U53*10^12</f>
        <v>2279130859000000</v>
      </c>
      <c r="V5" s="6">
        <f>Data!V53*10^12</f>
        <v>2302718750000000</v>
      </c>
      <c r="W5" s="6">
        <f>Data!W53*10^12</f>
        <v>2322336914000000</v>
      </c>
      <c r="X5" s="6">
        <f>Data!X53*10^12</f>
        <v>2342405273000000</v>
      </c>
      <c r="Y5" s="6">
        <f>Data!Y53*10^12</f>
        <v>2363638672000000</v>
      </c>
      <c r="Z5" s="6">
        <f>Data!Z53*10^12</f>
        <v>2386270508000000</v>
      </c>
      <c r="AA5" s="6">
        <f>Data!AA53*10^12</f>
        <v>2399381348000000</v>
      </c>
      <c r="AB5" s="6">
        <f>Data!AB53*10^12</f>
        <v>2413746826000000</v>
      </c>
      <c r="AC5" s="6">
        <f>Data!AC53*10^12</f>
        <v>2434616260000002.5</v>
      </c>
      <c r="AD5" s="6">
        <f>Data!AD53*10^12</f>
        <v>2452458838200000</v>
      </c>
      <c r="AE5" s="6">
        <f>Data!AE53*10^12</f>
        <v>2470301416399998</v>
      </c>
      <c r="AF5" s="6">
        <f>Data!AF53*10^12</f>
        <v>2488143994600003</v>
      </c>
      <c r="AG5" s="6">
        <f>Data!AG53*10^12</f>
        <v>2505986572800000.5</v>
      </c>
      <c r="AH5" s="6">
        <f>Data!AH53*10^12</f>
        <v>2523829150999998</v>
      </c>
      <c r="AI5" s="6">
        <f>Data!AI53*10^12</f>
        <v>2541671729200003</v>
      </c>
      <c r="AJ5" s="6">
        <f>Data!AJ53*10^12</f>
        <v>2559514307400000.5</v>
      </c>
      <c r="AK5" s="6">
        <f>Data!AK53*10^12</f>
        <v>2577356885599998.5</v>
      </c>
      <c r="AL5" s="6">
        <f>Data!AL53*10^12</f>
        <v>2595199463800003.5</v>
      </c>
    </row>
    <row r="6" spans="1:38" x14ac:dyDescent="0.25">
      <c r="A6" s="6" t="s">
        <v>90</v>
      </c>
      <c r="B6" s="6">
        <f>SUM(Data!B64:B66)*10^12</f>
        <v>2017635193000000</v>
      </c>
      <c r="C6" s="6">
        <f>SUM(Data!C64:C66)*10^12</f>
        <v>2071804932000000</v>
      </c>
      <c r="D6" s="6">
        <f>SUM(Data!D64:D66)*10^12</f>
        <v>2100403961000000</v>
      </c>
      <c r="E6" s="6">
        <f>SUM(Data!E64:E66)*10^12</f>
        <v>2125350158000000.2</v>
      </c>
      <c r="F6" s="6">
        <f>SUM(Data!F64:F66)*10^12</f>
        <v>2159883362000000</v>
      </c>
      <c r="G6" s="6">
        <f>SUM(Data!G64:G66)*10^12</f>
        <v>2179299439000000</v>
      </c>
      <c r="H6" s="6">
        <f>SUM(Data!H64:H66)*10^12</f>
        <v>2223122070999999.7</v>
      </c>
      <c r="I6" s="6">
        <f>SUM(Data!I64:I66)*10^12</f>
        <v>2242879027999999.7</v>
      </c>
      <c r="J6" s="6">
        <f>SUM(Data!J64:J66)*10^12</f>
        <v>2277281098000000</v>
      </c>
      <c r="K6" s="6">
        <f>SUM(Data!K64:K66)*10^12</f>
        <v>2329803711000000</v>
      </c>
      <c r="L6" s="6">
        <f>SUM(Data!L64:L66)*10^12</f>
        <v>2374304260000000</v>
      </c>
      <c r="M6" s="6">
        <f>SUM(Data!M64:M66)*10^12</f>
        <v>2404408783000000</v>
      </c>
      <c r="N6" s="6">
        <f>SUM(Data!N64:N66)*10^12</f>
        <v>2424104614000000</v>
      </c>
      <c r="O6" s="6">
        <f>SUM(Data!O64:O66)*10^12</f>
        <v>2452298309000000</v>
      </c>
      <c r="P6" s="6">
        <f>SUM(Data!P64:P66)*10^12</f>
        <v>2478268615000000</v>
      </c>
      <c r="Q6" s="6">
        <f>SUM(Data!Q64:Q66)*10^12</f>
        <v>2514829834000000</v>
      </c>
      <c r="R6" s="6">
        <f>SUM(Data!R64:R66)*10^12</f>
        <v>2542470427999999.5</v>
      </c>
      <c r="S6" s="6">
        <f>SUM(Data!S64:S66)*10^12</f>
        <v>2565731018000000</v>
      </c>
      <c r="T6" s="6">
        <f>SUM(Data!T64:T66)*10^12</f>
        <v>2590005920000000</v>
      </c>
      <c r="U6" s="6">
        <f>SUM(Data!U64:U66)*10^12</f>
        <v>2617457183000000</v>
      </c>
      <c r="V6" s="6">
        <f>SUM(Data!V64:V66)*10^12</f>
        <v>2650671875000000</v>
      </c>
      <c r="W6" s="6">
        <f>SUM(Data!W64:W66)*10^12</f>
        <v>2682303162000000</v>
      </c>
      <c r="X6" s="6">
        <f>SUM(Data!X64:X66)*10^12</f>
        <v>2720843628000000</v>
      </c>
      <c r="Y6" s="6">
        <f>SUM(Data!Y64:Y66)*10^12</f>
        <v>2738691803000000</v>
      </c>
      <c r="Z6" s="6">
        <f>SUM(Data!Z64:Z66)*10^12</f>
        <v>2759369506000000</v>
      </c>
      <c r="AA6" s="6">
        <f>SUM(Data!AA64:AA66)*10^12</f>
        <v>2785789031999999.5</v>
      </c>
      <c r="AB6" s="6">
        <f>SUM(Data!AB64:AB66)*10^12</f>
        <v>2814334900000000</v>
      </c>
      <c r="AC6" s="6">
        <f>SUM(Data!AC64:AC66)*10^12</f>
        <v>2834029705700006</v>
      </c>
      <c r="AD6" s="6">
        <f>SUM(Data!AD64:AD66)*10^12</f>
        <v>2857437683000003</v>
      </c>
      <c r="AE6" s="6">
        <f>SUM(Data!AE64:AE66)*10^12</f>
        <v>2880845660300000.5</v>
      </c>
      <c r="AF6" s="6">
        <f>SUM(Data!AF64:AF66)*10^12</f>
        <v>2904253637600005.5</v>
      </c>
      <c r="AG6" s="6">
        <f>SUM(Data!AG64:AG66)*10^12</f>
        <v>2927661614900003</v>
      </c>
      <c r="AH6" s="6">
        <f>SUM(Data!AH64:AH66)*10^12</f>
        <v>2951069592199999.5</v>
      </c>
      <c r="AI6" s="6">
        <f>SUM(Data!AI64:AI66)*10^12</f>
        <v>2974477569500004.5</v>
      </c>
      <c r="AJ6" s="6">
        <f>SUM(Data!AJ64:AJ66)*10^12</f>
        <v>2997885546800002</v>
      </c>
      <c r="AK6" s="6">
        <f>SUM(Data!AK64:AK66)*10^12</f>
        <v>3021293524099999.5</v>
      </c>
      <c r="AL6" s="6">
        <f>SUM(Data!AL64:AL66)*10^12</f>
        <v>3044701501400004.5</v>
      </c>
    </row>
    <row r="7" spans="1:38" x14ac:dyDescent="0.25">
      <c r="A7" s="6" t="s">
        <v>91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</row>
    <row r="8" spans="1:38" x14ac:dyDescent="0.25">
      <c r="A8" s="6" t="s">
        <v>104</v>
      </c>
      <c r="B8" s="6">
        <f>Data!B84*10^12</f>
        <v>63792099000000</v>
      </c>
      <c r="C8" s="6">
        <f>Data!C84*10^12</f>
        <v>63903332000000</v>
      </c>
      <c r="D8" s="6">
        <f>Data!D84*10^12</f>
        <v>67440346000000.008</v>
      </c>
      <c r="E8" s="6">
        <f>Data!E84*10^12</f>
        <v>65271477000000.008</v>
      </c>
      <c r="F8" s="6">
        <f>Data!F84*10^12</f>
        <v>64701691000000</v>
      </c>
      <c r="G8" s="6">
        <f>Data!G84*10^12</f>
        <v>64156952000000.008</v>
      </c>
      <c r="H8" s="6">
        <f>Data!H84*10^12</f>
        <v>63685944000000</v>
      </c>
      <c r="I8" s="6">
        <f>Data!I84*10^12</f>
        <v>63110996000000</v>
      </c>
      <c r="J8" s="6">
        <f>Data!J84*10^12</f>
        <v>62578915000000</v>
      </c>
      <c r="K8" s="6">
        <f>Data!K84*10^12</f>
        <v>62192886000000</v>
      </c>
      <c r="L8" s="6">
        <f>Data!L84*10^12</f>
        <v>61913021000000</v>
      </c>
      <c r="M8" s="6">
        <f>Data!M84*10^12</f>
        <v>61516449000000</v>
      </c>
      <c r="N8" s="6">
        <f>Data!N84*10^12</f>
        <v>61034283000000</v>
      </c>
      <c r="O8" s="6">
        <f>Data!O84*10^12</f>
        <v>60573181000000</v>
      </c>
      <c r="P8" s="6">
        <f>Data!P84*10^12</f>
        <v>60403259000000</v>
      </c>
      <c r="Q8" s="6">
        <f>Data!Q84*10^12</f>
        <v>60317616000000</v>
      </c>
      <c r="R8" s="6">
        <f>Data!R84*10^12</f>
        <v>60184128000000</v>
      </c>
      <c r="S8" s="6">
        <f>Data!S84*10^12</f>
        <v>60150574000000</v>
      </c>
      <c r="T8" s="6">
        <f>Data!T84*10^12</f>
        <v>60525600000000</v>
      </c>
      <c r="U8" s="6">
        <f>Data!U84*10^12</f>
        <v>60330204000000</v>
      </c>
      <c r="V8" s="6">
        <f>Data!V84*10^12</f>
        <v>60326870000000</v>
      </c>
      <c r="W8" s="6">
        <f>Data!W84*10^12</f>
        <v>60270592000000</v>
      </c>
      <c r="X8" s="6">
        <f>Data!X84*10^12</f>
        <v>60218716000000</v>
      </c>
      <c r="Y8" s="6">
        <f>Data!Y84*10^12</f>
        <v>60362743000000</v>
      </c>
      <c r="Z8" s="6">
        <f>Data!Z84*10^12</f>
        <v>60588898000000</v>
      </c>
      <c r="AA8" s="6">
        <f>Data!AA84*10^12</f>
        <v>60661026000000</v>
      </c>
      <c r="AB8" s="6">
        <f>Data!AB84*10^12</f>
        <v>60741997000000</v>
      </c>
      <c r="AC8" s="6">
        <f>Data!AC84*10^12</f>
        <v>60918129499999.961</v>
      </c>
      <c r="AD8" s="6">
        <f>Data!AD84*10^12</f>
        <v>61052614000000.008</v>
      </c>
      <c r="AE8" s="6">
        <f>Data!AE84*10^12</f>
        <v>61187098499999.992</v>
      </c>
      <c r="AF8" s="6">
        <f>Data!AF84*10^12</f>
        <v>61321582999999.977</v>
      </c>
      <c r="AG8" s="6">
        <f>Data!AG84*10^12</f>
        <v>61456067499999.961</v>
      </c>
      <c r="AH8" s="6">
        <f>Data!AH84*10^12</f>
        <v>61590552000000</v>
      </c>
      <c r="AI8" s="6">
        <f>Data!AI84*10^12</f>
        <v>61725036499999.984</v>
      </c>
      <c r="AJ8" s="6">
        <f>Data!AJ84*10^12</f>
        <v>61859520999999.969</v>
      </c>
      <c r="AK8" s="6">
        <f>Data!AK84*10^12</f>
        <v>61994005499999.961</v>
      </c>
      <c r="AL8" s="6">
        <f>Data!AL84*10^12</f>
        <v>62128489999999.945</v>
      </c>
    </row>
    <row r="9" spans="1:38" x14ac:dyDescent="0.25">
      <c r="A9" s="6" t="s">
        <v>92</v>
      </c>
      <c r="B9" s="6">
        <f>Data!B101*10^15-SUM(B2:B8)</f>
        <v>3804248966000000</v>
      </c>
      <c r="C9" s="6">
        <f>Data!C101*10^15-SUM(C2:C8)</f>
        <v>3870620842000000</v>
      </c>
      <c r="D9" s="6">
        <f>Data!D101*10^15-SUM(D2:D8)</f>
        <v>4132356610000000</v>
      </c>
      <c r="E9" s="6">
        <f>Data!E101*10^15-SUM(E2:E8)</f>
        <v>4359768050000000</v>
      </c>
      <c r="F9" s="6">
        <f>Data!F101*10^15-SUM(F2:F8)</f>
        <v>4514679313000000</v>
      </c>
      <c r="G9" s="6">
        <f>Data!G101*10^15-SUM(G2:G8)</f>
        <v>4625330904000000</v>
      </c>
      <c r="H9" s="6">
        <f>Data!H101*10^15-SUM(H2:H8)</f>
        <v>4778794502000000</v>
      </c>
      <c r="I9" s="6">
        <f>Data!I101*10^15-SUM(I2:I8)</f>
        <v>4909056923000000</v>
      </c>
      <c r="J9" s="6">
        <f>Data!J101*10^15-SUM(J2:J8)</f>
        <v>4995168824000000</v>
      </c>
      <c r="K9" s="6">
        <f>Data!K101*10^15-SUM(K2:K8)</f>
        <v>5089470078000000</v>
      </c>
      <c r="L9" s="6">
        <f>Data!L101*10^15-SUM(L2:L8)</f>
        <v>5175721744000000</v>
      </c>
      <c r="M9" s="6">
        <f>Data!M101*10^15-SUM(M2:M8)</f>
        <v>5236539492000000</v>
      </c>
      <c r="N9" s="6">
        <f>Data!N101*10^15-SUM(N2:N8)</f>
        <v>5290513802000000</v>
      </c>
      <c r="O9" s="6">
        <f>Data!O101*10^15-SUM(O2:O8)</f>
        <v>5325568928000000</v>
      </c>
      <c r="P9" s="6">
        <f>Data!P101*10^15-SUM(P2:P8)</f>
        <v>5355053765000000</v>
      </c>
      <c r="Q9" s="6">
        <f>Data!Q101*10^15-SUM(Q2:Q8)</f>
        <v>5399795643000000</v>
      </c>
      <c r="R9" s="6">
        <f>Data!R101*10^15-SUM(R2:R8)</f>
        <v>5448054778000000</v>
      </c>
      <c r="S9" s="6">
        <f>Data!S101*10^15-SUM(S2:S8)</f>
        <v>5509973523000000</v>
      </c>
      <c r="T9" s="6">
        <f>Data!T101*10^15-SUM(T2:T8)</f>
        <v>5583266250000000</v>
      </c>
      <c r="U9" s="6">
        <f>Data!U101*10^15-SUM(U2:U8)</f>
        <v>5643724732000000</v>
      </c>
      <c r="V9" s="6">
        <f>Data!V101*10^15-SUM(V2:V8)</f>
        <v>5701912762000000</v>
      </c>
      <c r="W9" s="6">
        <f>Data!W101*10^15-SUM(W2:W8)</f>
        <v>5761692172000000</v>
      </c>
      <c r="X9" s="6">
        <f>Data!X101*10^15-SUM(X2:X8)</f>
        <v>5812280709000000</v>
      </c>
      <c r="Y9" s="6">
        <f>Data!Y101*10^15-SUM(Y2:Y8)</f>
        <v>5868010584000000</v>
      </c>
      <c r="Z9" s="6">
        <f>Data!Z101*10^15-SUM(Z2:Z8)</f>
        <v>5921876158000000</v>
      </c>
      <c r="AA9" s="6">
        <f>Data!AA101*10^15-SUM(AA2:AA8)</f>
        <v>5971509839000000</v>
      </c>
      <c r="AB9" s="6">
        <f>Data!AB101*10^15-SUM(AB2:AB8)</f>
        <v>6028353587000000</v>
      </c>
      <c r="AC9" s="6">
        <f>Data!AC101*10^15-SUM(AC2:AC8)</f>
        <v>6081099678699972</v>
      </c>
      <c r="AD9" s="6">
        <f>Data!AD101*10^15-SUM(AD2:AD8)</f>
        <v>6134664179799990</v>
      </c>
      <c r="AE9" s="6">
        <f>Data!AE101*10^15-SUM(AE2:AE8)</f>
        <v>6188228680899982</v>
      </c>
      <c r="AF9" s="6">
        <f>Data!AF101*10^15-SUM(AF2:AF8)</f>
        <v>6241793181999984</v>
      </c>
      <c r="AG9" s="6">
        <f>Data!AG101*10^15-SUM(AG2:AG8)</f>
        <v>6295357683099978</v>
      </c>
      <c r="AH9" s="6">
        <f>Data!AH101*10^15-SUM(AH2:AH8)</f>
        <v>6348922184199997</v>
      </c>
      <c r="AI9" s="6">
        <f>Data!AI101*10^15-SUM(AI2:AI8)</f>
        <v>6402486685299974</v>
      </c>
      <c r="AJ9" s="6">
        <f>Data!AJ101*10^15-SUM(AJ2:AJ8)</f>
        <v>6456051186399992</v>
      </c>
      <c r="AK9" s="6">
        <f>Data!AK101*10^15-SUM(AK2:AK8)</f>
        <v>6509615687500009</v>
      </c>
      <c r="AL9" s="6">
        <f>Data!AL101*10^15-SUM(AL2:AL8)</f>
        <v>6563180188599984</v>
      </c>
    </row>
  </sheetData>
  <pageMargins left="0.7" right="0.7" top="0.75" bottom="0.75" header="0.3" footer="0.3"/>
  <ignoredErrors>
    <ignoredError sqref="B6:AB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9"/>
  <sheetViews>
    <sheetView workbookViewId="0"/>
  </sheetViews>
  <sheetFormatPr defaultRowHeight="15" x14ac:dyDescent="0.25"/>
  <cols>
    <col min="1" max="1" width="39.85546875" style="6" customWidth="1"/>
    <col min="2" max="16384" width="9.140625" style="6"/>
  </cols>
  <sheetData>
    <row r="1" spans="1:38" x14ac:dyDescent="0.25">
      <c r="A1" s="1" t="s">
        <v>0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</row>
    <row r="2" spans="1:38" x14ac:dyDescent="0.25">
      <c r="A2" s="6" t="s">
        <v>86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</row>
    <row r="3" spans="1:38" x14ac:dyDescent="0.25">
      <c r="A3" s="6" t="s">
        <v>87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</row>
    <row r="4" spans="1:38" x14ac:dyDescent="0.25">
      <c r="A4" s="6" t="s">
        <v>88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</row>
    <row r="5" spans="1:38" x14ac:dyDescent="0.25">
      <c r="A5" s="6" t="s">
        <v>89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</row>
    <row r="6" spans="1:38" x14ac:dyDescent="0.25">
      <c r="A6" s="6" t="s">
        <v>90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</row>
    <row r="7" spans="1:38" x14ac:dyDescent="0.25">
      <c r="A7" s="6" t="s">
        <v>91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</row>
    <row r="8" spans="1:38" x14ac:dyDescent="0.25">
      <c r="A8" s="6" t="s">
        <v>104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</row>
    <row r="9" spans="1:38" x14ac:dyDescent="0.25">
      <c r="A9" s="6" t="s">
        <v>92</v>
      </c>
      <c r="B9" s="6">
        <f>Data!B107*10^15-SUM(B2:B8)</f>
        <v>748705000000000</v>
      </c>
      <c r="C9" s="6">
        <f>Data!C107*10^15-SUM(C2:C8)</f>
        <v>781712000000000</v>
      </c>
      <c r="D9" s="6">
        <f>Data!D107*10^15-SUM(D2:D8)</f>
        <v>803705000000000</v>
      </c>
      <c r="E9" s="6">
        <f>Data!E107*10^15-SUM(E2:E8)</f>
        <v>808067000000000</v>
      </c>
      <c r="F9" s="6">
        <f>Data!F107*10^15-SUM(F2:F8)</f>
        <v>839660000000000</v>
      </c>
      <c r="G9" s="6">
        <f>Data!G107*10^15-SUM(G2:G8)</f>
        <v>832992000000000</v>
      </c>
      <c r="H9" s="6">
        <f>Data!H107*10^15-SUM(H2:H8)</f>
        <v>825071000000000</v>
      </c>
      <c r="I9" s="6">
        <f>Data!I107*10^15-SUM(I2:I8)</f>
        <v>812568000000000</v>
      </c>
      <c r="J9" s="6">
        <f>Data!J107*10^15-SUM(J2:J8)</f>
        <v>809755000000000</v>
      </c>
      <c r="K9" s="6">
        <f>Data!K107*10^15-SUM(K2:K8)</f>
        <v>803187000000000</v>
      </c>
      <c r="L9" s="6">
        <f>Data!L107*10^15-SUM(L2:L8)</f>
        <v>802737000000000</v>
      </c>
      <c r="M9" s="6">
        <f>Data!M107*10^15-SUM(M2:M8)</f>
        <v>802329000000000</v>
      </c>
      <c r="N9" s="6">
        <f>Data!N107*10^15-SUM(N2:N8)</f>
        <v>802806000000000</v>
      </c>
      <c r="O9" s="6">
        <f>Data!O107*10^15-SUM(O2:O8)</f>
        <v>802879000000000</v>
      </c>
      <c r="P9" s="6">
        <f>Data!P107*10^15-SUM(P2:P8)</f>
        <v>805063000000000</v>
      </c>
      <c r="Q9" s="6">
        <f>Data!Q107*10^15-SUM(Q2:Q8)</f>
        <v>805666000000000</v>
      </c>
      <c r="R9" s="6">
        <f>Data!R107*10^15-SUM(R2:R8)</f>
        <v>805064000000000</v>
      </c>
      <c r="S9" s="6">
        <f>Data!S107*10^15-SUM(S2:S8)</f>
        <v>805713000000000</v>
      </c>
      <c r="T9" s="6">
        <f>Data!T107*10^15-SUM(T2:T8)</f>
        <v>805720000000000</v>
      </c>
      <c r="U9" s="6">
        <f>Data!U107*10^15-SUM(U2:U8)</f>
        <v>807972000000000</v>
      </c>
      <c r="V9" s="6">
        <f>Data!V107*10^15-SUM(V2:V8)</f>
        <v>808188000000000</v>
      </c>
      <c r="W9" s="6">
        <f>Data!W107*10^15-SUM(W2:W8)</f>
        <v>814657000000000</v>
      </c>
      <c r="X9" s="6">
        <f>Data!X107*10^15-SUM(X2:X8)</f>
        <v>822874000000000</v>
      </c>
      <c r="Y9" s="6">
        <f>Data!Y107*10^15-SUM(Y2:Y8)</f>
        <v>822874000000000</v>
      </c>
      <c r="Z9" s="6">
        <f>Data!Z107*10^15-SUM(Z2:Z8)</f>
        <v>831264000000000</v>
      </c>
      <c r="AA9" s="6">
        <f>Data!AA107*10^15-SUM(AA2:AA8)</f>
        <v>835458000000000</v>
      </c>
      <c r="AB9" s="6">
        <f>Data!AB107*10^15-SUM(AB2:AB8)</f>
        <v>837568000000000</v>
      </c>
      <c r="AC9" s="6">
        <f>Data!AC107*10^15-SUM(AC2:AC8)</f>
        <v>842599199999998.62</v>
      </c>
      <c r="AD9" s="6">
        <f>Data!AD107*10^15-SUM(AD2:AD8)</f>
        <v>846796399999998.75</v>
      </c>
      <c r="AE9" s="6">
        <f>Data!AE107*10^15-SUM(AE2:AE8)</f>
        <v>850993599999998.87</v>
      </c>
      <c r="AF9" s="6">
        <f>Data!AF107*10^15-SUM(AF2:AF8)</f>
        <v>855190799999999</v>
      </c>
      <c r="AG9" s="6">
        <f>Data!AG107*10^15-SUM(AG2:AG8)</f>
        <v>859387999999999.12</v>
      </c>
      <c r="AH9" s="6">
        <f>Data!AH107*10^15-SUM(AH2:AH8)</f>
        <v>863585199999999.25</v>
      </c>
      <c r="AI9" s="6">
        <f>Data!AI107*10^15-SUM(AI2:AI8)</f>
        <v>867782399999999.37</v>
      </c>
      <c r="AJ9" s="6">
        <f>Data!AJ107*10^15-SUM(AJ2:AJ8)</f>
        <v>871979599999999.5</v>
      </c>
      <c r="AK9" s="6">
        <f>Data!AK107*10^15-SUM(AK2:AK8)</f>
        <v>876176799999999.62</v>
      </c>
      <c r="AL9" s="6">
        <f>Data!AL107*10^15-SUM(AL2:AL8)</f>
        <v>880373999999999.75</v>
      </c>
    </row>
  </sheetData>
  <pageMargins left="0.7" right="0.7" top="0.75" bottom="0.75" header="0.3" footer="0.3"/>
  <ignoredErrors>
    <ignoredError sqref="B9:AB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9"/>
  <sheetViews>
    <sheetView workbookViewId="0"/>
  </sheetViews>
  <sheetFormatPr defaultRowHeight="15" x14ac:dyDescent="0.25"/>
  <cols>
    <col min="1" max="1" width="39.85546875" style="6" customWidth="1"/>
    <col min="2" max="16384" width="9.140625" style="6"/>
  </cols>
  <sheetData>
    <row r="1" spans="1:38" x14ac:dyDescent="0.25">
      <c r="A1" s="1" t="s">
        <v>0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</row>
    <row r="2" spans="1:38" x14ac:dyDescent="0.25">
      <c r="A2" s="6" t="s">
        <v>86</v>
      </c>
      <c r="B2" s="6">
        <f>Data!B8*10^12</f>
        <v>35950573000000</v>
      </c>
      <c r="C2" s="6">
        <f>Data!C8*10^12</f>
        <v>38333233000000</v>
      </c>
      <c r="D2" s="6">
        <f>Data!D8*10^12</f>
        <v>34447730999999.996</v>
      </c>
      <c r="E2" s="6">
        <f>Data!E8*10^12</f>
        <v>44113838000000</v>
      </c>
      <c r="F2" s="6">
        <f>Data!F8*10^12</f>
        <v>56781921000000</v>
      </c>
      <c r="G2" s="6">
        <f>Data!G8*10^12</f>
        <v>65519226000000</v>
      </c>
      <c r="H2" s="6">
        <f>Data!H8*10^12</f>
        <v>71401886000000</v>
      </c>
      <c r="I2" s="6">
        <f>Data!I8*10^12</f>
        <v>75732346000000</v>
      </c>
      <c r="J2" s="6">
        <f>Data!J8*10^12</f>
        <v>78761826000000</v>
      </c>
      <c r="K2" s="6">
        <f>Data!K8*10^12</f>
        <v>82697334000000</v>
      </c>
      <c r="L2" s="6">
        <f>Data!L8*10^12</f>
        <v>86345779000000</v>
      </c>
      <c r="M2" s="6">
        <f>Data!M8*10^12</f>
        <v>90008911000000</v>
      </c>
      <c r="N2" s="6">
        <f>Data!N8*10^12</f>
        <v>93126762000000</v>
      </c>
      <c r="O2" s="6">
        <f>Data!O8*10^12</f>
        <v>96460609000000</v>
      </c>
      <c r="P2" s="6">
        <f>Data!P8*10^12</f>
        <v>99096130000000</v>
      </c>
      <c r="Q2" s="6">
        <f>Data!Q8*10^12</f>
        <v>102328674000000</v>
      </c>
      <c r="R2" s="6">
        <f>Data!R8*10^12</f>
        <v>106137459000000</v>
      </c>
      <c r="S2" s="6">
        <f>Data!S8*10^12</f>
        <v>110034668000000</v>
      </c>
      <c r="T2" s="6">
        <f>Data!T8*10^12</f>
        <v>113141869000000</v>
      </c>
      <c r="U2" s="6">
        <f>Data!U8*10^12</f>
        <v>115875336000000</v>
      </c>
      <c r="V2" s="6">
        <f>Data!V8*10^12</f>
        <v>119081696000000</v>
      </c>
      <c r="W2" s="6">
        <f>Data!W8*10^12</f>
        <v>122319283000000</v>
      </c>
      <c r="X2" s="6">
        <f>Data!X8*10^12</f>
        <v>125131073000000</v>
      </c>
      <c r="Y2" s="6">
        <f>Data!Y8*10^12</f>
        <v>128100722999999.98</v>
      </c>
      <c r="Z2" s="6">
        <f>Data!Z8*10^12</f>
        <v>131187728999999.98</v>
      </c>
      <c r="AA2" s="6">
        <f>Data!AA8*10^12</f>
        <v>134059722999999.98</v>
      </c>
      <c r="AB2" s="6">
        <f>Data!AB8*10^12</f>
        <v>137391006000000</v>
      </c>
      <c r="AC2" s="6">
        <f>Data!AC8*10^12</f>
        <v>140317710600000.28</v>
      </c>
      <c r="AD2" s="6">
        <f>Data!AD8*10^12</f>
        <v>143365597200000.59</v>
      </c>
      <c r="AE2" s="6">
        <f>Data!AE8*10^12</f>
        <v>146413483800000.91</v>
      </c>
      <c r="AF2" s="6">
        <f>Data!AF8*10^12</f>
        <v>149461370400000.31</v>
      </c>
      <c r="AG2" s="6">
        <f>Data!AG8*10^12</f>
        <v>152509257000000.62</v>
      </c>
      <c r="AH2" s="6">
        <f>Data!AH8*10^12</f>
        <v>155557143600000.94</v>
      </c>
      <c r="AI2" s="6">
        <f>Data!AI8*10^12</f>
        <v>158605030200000.34</v>
      </c>
      <c r="AJ2" s="6">
        <f>Data!AJ8*10^12</f>
        <v>161652916800000.62</v>
      </c>
      <c r="AK2" s="6">
        <f>Data!AK8*10^12</f>
        <v>164700803400000.94</v>
      </c>
      <c r="AL2" s="6">
        <f>Data!AL8*10^12</f>
        <v>167748690000000.34</v>
      </c>
    </row>
    <row r="3" spans="1:38" x14ac:dyDescent="0.25">
      <c r="A3" s="6" t="s">
        <v>87</v>
      </c>
      <c r="B3" s="6">
        <f>Data!B23*10^12</f>
        <v>1998626099000000</v>
      </c>
      <c r="C3" s="6">
        <f>Data!C23*10^12</f>
        <v>1998626099000000</v>
      </c>
      <c r="D3" s="6">
        <f>Data!D23*10^12</f>
        <v>1998626099000000</v>
      </c>
      <c r="E3" s="6">
        <f>Data!E23*10^12</f>
        <v>1998625977000000</v>
      </c>
      <c r="F3" s="6">
        <f>Data!F23*10^12</f>
        <v>2033407715000000</v>
      </c>
      <c r="G3" s="6">
        <f>Data!G23*10^12</f>
        <v>2051661133000000</v>
      </c>
      <c r="H3" s="6">
        <f>Data!H23*10^12</f>
        <v>2055378906000000</v>
      </c>
      <c r="I3" s="6">
        <f>Data!I23*10^12</f>
        <v>2054523438000000.2</v>
      </c>
      <c r="J3" s="6">
        <f>Data!J23*10^12</f>
        <v>2040433838000000</v>
      </c>
      <c r="K3" s="6">
        <f>Data!K23*10^12</f>
        <v>2041312256000000</v>
      </c>
      <c r="L3" s="6">
        <f>Data!L23*10^12</f>
        <v>2047496704000000</v>
      </c>
      <c r="M3" s="6">
        <f>Data!M23*10^12</f>
        <v>2043802856000000</v>
      </c>
      <c r="N3" s="6">
        <f>Data!N23*10^12</f>
        <v>2038210938000000</v>
      </c>
      <c r="O3" s="6">
        <f>Data!O23*10^12</f>
        <v>2035254883000000</v>
      </c>
      <c r="P3" s="6">
        <f>Data!P23*10^12</f>
        <v>2022821655000000</v>
      </c>
      <c r="Q3" s="6">
        <f>Data!Q23*10^12</f>
        <v>2017131470000000</v>
      </c>
      <c r="R3" s="6">
        <f>Data!R23*10^12</f>
        <v>2017001465000000</v>
      </c>
      <c r="S3" s="6">
        <f>Data!S23*10^12</f>
        <v>2026858032000000</v>
      </c>
      <c r="T3" s="6">
        <f>Data!T23*10^12</f>
        <v>2029227417000000</v>
      </c>
      <c r="U3" s="6">
        <f>Data!U23*10^12</f>
        <v>2021750122000000</v>
      </c>
      <c r="V3" s="6">
        <f>Data!V23*10^12</f>
        <v>2020941772000000</v>
      </c>
      <c r="W3" s="6">
        <f>Data!W23*10^12</f>
        <v>2019950439000000</v>
      </c>
      <c r="X3" s="6">
        <f>Data!X23*10^12</f>
        <v>2016796509000000</v>
      </c>
      <c r="Y3" s="6">
        <f>Data!Y23*10^12</f>
        <v>2021175049000000</v>
      </c>
      <c r="Z3" s="6">
        <f>Data!Z23*10^12</f>
        <v>2028612061000000</v>
      </c>
      <c r="AA3" s="6">
        <f>Data!AA23*10^12</f>
        <v>2047461670000000</v>
      </c>
      <c r="AB3" s="6">
        <f>Data!AB23*10^12</f>
        <v>2062190430000000</v>
      </c>
      <c r="AC3" s="6">
        <f>Data!AC23*10^12</f>
        <v>2070369482700000</v>
      </c>
      <c r="AD3" s="6">
        <f>Data!AD23*10^12</f>
        <v>2082076928999999</v>
      </c>
      <c r="AE3" s="6">
        <f>Data!AE23*10^12</f>
        <v>2093784375300001.5</v>
      </c>
      <c r="AF3" s="6">
        <f>Data!AF23*10^12</f>
        <v>2105491821600000.5</v>
      </c>
      <c r="AG3" s="6">
        <f>Data!AG23*10^12</f>
        <v>2117199267899999.5</v>
      </c>
      <c r="AH3" s="6">
        <f>Data!AH23*10^12</f>
        <v>2128906714199998.5</v>
      </c>
      <c r="AI3" s="6">
        <f>Data!AI23*10^12</f>
        <v>2140614160500001.2</v>
      </c>
      <c r="AJ3" s="6">
        <f>Data!AJ23*10^12</f>
        <v>2152321606800000.3</v>
      </c>
      <c r="AK3" s="6">
        <f>Data!AK23*10^12</f>
        <v>2164029053099999.2</v>
      </c>
      <c r="AL3" s="6">
        <f>Data!AL23*10^12</f>
        <v>2175736499400001.7</v>
      </c>
    </row>
    <row r="4" spans="1:38" x14ac:dyDescent="0.25">
      <c r="A4" s="6" t="s">
        <v>88</v>
      </c>
      <c r="B4" s="6">
        <f>Data!B37*10^12</f>
        <v>62195503000000</v>
      </c>
      <c r="C4" s="6">
        <f>Data!C37*10^12</f>
        <v>73968895000000</v>
      </c>
      <c r="D4" s="6">
        <f>Data!D37*10^12</f>
        <v>58959274000000</v>
      </c>
      <c r="E4" s="6">
        <f>Data!E37*10^12</f>
        <v>56549515000000</v>
      </c>
      <c r="F4" s="6">
        <f>Data!F37*10^12</f>
        <v>61265442000000</v>
      </c>
      <c r="G4" s="6">
        <f>Data!G37*10^12</f>
        <v>65596909000000</v>
      </c>
      <c r="H4" s="6">
        <f>Data!H37*10^12</f>
        <v>69245270000000.008</v>
      </c>
      <c r="I4" s="6">
        <f>Data!I37*10^12</f>
        <v>75557571000000</v>
      </c>
      <c r="J4" s="6">
        <f>Data!J37*10^12</f>
        <v>80945000000000</v>
      </c>
      <c r="K4" s="6">
        <f>Data!K37*10^12</f>
        <v>86961891000000</v>
      </c>
      <c r="L4" s="6">
        <f>Data!L37*10^12</f>
        <v>90547432000000</v>
      </c>
      <c r="M4" s="6">
        <f>Data!M37*10^12</f>
        <v>96573112000000</v>
      </c>
      <c r="N4" s="6">
        <f>Data!N37*10^12</f>
        <v>100535118000000</v>
      </c>
      <c r="O4" s="6">
        <f>Data!O37*10^12</f>
        <v>102298485000000</v>
      </c>
      <c r="P4" s="6">
        <f>Data!P37*10^12</f>
        <v>102555084000000</v>
      </c>
      <c r="Q4" s="6">
        <f>Data!Q37*10^12</f>
        <v>104106621000000</v>
      </c>
      <c r="R4" s="6">
        <f>Data!R37*10^12</f>
        <v>104242531000000</v>
      </c>
      <c r="S4" s="6">
        <f>Data!S37*10^12</f>
        <v>105187958000000</v>
      </c>
      <c r="T4" s="6">
        <f>Data!T37*10^12</f>
        <v>107295341000000</v>
      </c>
      <c r="U4" s="6">
        <f>Data!U37*10^12</f>
        <v>109786674000000</v>
      </c>
      <c r="V4" s="6">
        <f>Data!V37*10^12</f>
        <v>111902199000000</v>
      </c>
      <c r="W4" s="6">
        <f>Data!W37*10^12</f>
        <v>114280075000000</v>
      </c>
      <c r="X4" s="6">
        <f>Data!X37*10^12</f>
        <v>116968895000000</v>
      </c>
      <c r="Y4" s="6">
        <f>Data!Y37*10^12</f>
        <v>120708893000000</v>
      </c>
      <c r="Z4" s="6">
        <f>Data!Z37*10^12</f>
        <v>124436295000000</v>
      </c>
      <c r="AA4" s="6">
        <f>Data!AA37*10^12</f>
        <v>128355331000000</v>
      </c>
      <c r="AB4" s="6">
        <f>Data!AB37*10^12</f>
        <v>133119780999999.98</v>
      </c>
      <c r="AC4" s="6">
        <f>Data!AC37*10^12</f>
        <v>136702301999999.69</v>
      </c>
      <c r="AD4" s="6">
        <f>Data!AD37*10^12</f>
        <v>140697122999999.92</v>
      </c>
      <c r="AE4" s="6">
        <f>Data!AE37*10^12</f>
        <v>144691943999999.25</v>
      </c>
      <c r="AF4" s="6">
        <f>Data!AF37*10^12</f>
        <v>148686764999999.47</v>
      </c>
      <c r="AG4" s="6">
        <f>Data!AG37*10^12</f>
        <v>152681585999999.69</v>
      </c>
      <c r="AH4" s="6">
        <f>Data!AH37*10^12</f>
        <v>156676406999999.94</v>
      </c>
      <c r="AI4" s="6">
        <f>Data!AI37*10^12</f>
        <v>160671227999999.25</v>
      </c>
      <c r="AJ4" s="6">
        <f>Data!AJ37*10^12</f>
        <v>164666048999999.47</v>
      </c>
      <c r="AK4" s="6">
        <f>Data!AK37*10^12</f>
        <v>168660869999999.72</v>
      </c>
      <c r="AL4" s="6">
        <f>Data!AL37*10^12</f>
        <v>172655690999999.03</v>
      </c>
    </row>
    <row r="5" spans="1:38" x14ac:dyDescent="0.25">
      <c r="A5" s="6" t="s">
        <v>89</v>
      </c>
      <c r="B5" s="6">
        <f>Data!B52*10^12</f>
        <v>184349854000000</v>
      </c>
      <c r="C5" s="6">
        <f>Data!C52*10^12</f>
        <v>207385513000000</v>
      </c>
      <c r="D5" s="6">
        <f>Data!D52*10^12</f>
        <v>196716507000000</v>
      </c>
      <c r="E5" s="6">
        <f>Data!E52*10^12</f>
        <v>190201019000000</v>
      </c>
      <c r="F5" s="6">
        <f>Data!F52*10^12</f>
        <v>205536682000000</v>
      </c>
      <c r="G5" s="6">
        <f>Data!G52*10^12</f>
        <v>206105072000000</v>
      </c>
      <c r="H5" s="6">
        <f>Data!H52*10^12</f>
        <v>209804245000000</v>
      </c>
      <c r="I5" s="6">
        <f>Data!I52*10^12</f>
        <v>210099213000000</v>
      </c>
      <c r="J5" s="6">
        <f>Data!J52*10^12</f>
        <v>210287949000000</v>
      </c>
      <c r="K5" s="6">
        <f>Data!K52*10^12</f>
        <v>215925339000000</v>
      </c>
      <c r="L5" s="6">
        <f>Data!L52*10^12</f>
        <v>220200409000000</v>
      </c>
      <c r="M5" s="6">
        <f>Data!M52*10^12</f>
        <v>223386551000000</v>
      </c>
      <c r="N5" s="6">
        <f>Data!N52*10^12</f>
        <v>222725128000000</v>
      </c>
      <c r="O5" s="6">
        <f>Data!O52*10^12</f>
        <v>221062668000000</v>
      </c>
      <c r="P5" s="6">
        <f>Data!P52*10^12</f>
        <v>218552948000000</v>
      </c>
      <c r="Q5" s="6">
        <f>Data!Q52*10^12</f>
        <v>216173889000000</v>
      </c>
      <c r="R5" s="6">
        <f>Data!R52*10^12</f>
        <v>214034058000000</v>
      </c>
      <c r="S5" s="6">
        <f>Data!S52*10^12</f>
        <v>210049103000000</v>
      </c>
      <c r="T5" s="6">
        <f>Data!T52*10^12</f>
        <v>206779083000000</v>
      </c>
      <c r="U5" s="6">
        <f>Data!U52*10^12</f>
        <v>203898453000000</v>
      </c>
      <c r="V5" s="6">
        <f>Data!V52*10^12</f>
        <v>200962662000000</v>
      </c>
      <c r="W5" s="6">
        <f>Data!W52*10^12</f>
        <v>198890457000000</v>
      </c>
      <c r="X5" s="6">
        <f>Data!X52*10^12</f>
        <v>196882233000000</v>
      </c>
      <c r="Y5" s="6">
        <f>Data!Y52*10^12</f>
        <v>195978409000000</v>
      </c>
      <c r="Z5" s="6">
        <f>Data!Z52*10^12</f>
        <v>194762070000000</v>
      </c>
      <c r="AA5" s="6">
        <f>Data!AA52*10^12</f>
        <v>193981247000000</v>
      </c>
      <c r="AB5" s="6">
        <f>Data!AB52*10^12</f>
        <v>192845169000000</v>
      </c>
      <c r="AC5" s="6">
        <f>Data!AC52*10^12</f>
        <v>191868438600000.44</v>
      </c>
      <c r="AD5" s="6">
        <f>Data!AD52*10^12</f>
        <v>190861309600000.37</v>
      </c>
      <c r="AE5" s="6">
        <f>Data!AE52*10^12</f>
        <v>189854180600000.28</v>
      </c>
      <c r="AF5" s="6">
        <f>Data!AF52*10^12</f>
        <v>188847051600000.22</v>
      </c>
      <c r="AG5" s="6">
        <f>Data!AG52*10^12</f>
        <v>187839922600000.59</v>
      </c>
      <c r="AH5" s="6">
        <f>Data!AH52*10^12</f>
        <v>186832793600000.5</v>
      </c>
      <c r="AI5" s="6">
        <f>Data!AI52*10^12</f>
        <v>185825664600000.44</v>
      </c>
      <c r="AJ5" s="6">
        <f>Data!AJ52*10^12</f>
        <v>184818535600000.37</v>
      </c>
      <c r="AK5" s="6">
        <f>Data!AK52*10^12</f>
        <v>183811406600000.28</v>
      </c>
      <c r="AL5" s="6">
        <f>Data!AL52*10^12</f>
        <v>182804277600000.22</v>
      </c>
    </row>
    <row r="6" spans="1:38" x14ac:dyDescent="0.25">
      <c r="A6" s="6" t="s">
        <v>90</v>
      </c>
      <c r="B6" s="6">
        <f>Data!B63*10^12</f>
        <v>602374207000000</v>
      </c>
      <c r="C6" s="6">
        <f>Data!C63*10^12</f>
        <v>583001648000000</v>
      </c>
      <c r="D6" s="6">
        <f>Data!D63*10^12</f>
        <v>545903809000000</v>
      </c>
      <c r="E6" s="6">
        <f>Data!E63*10^12</f>
        <v>551426757999999.94</v>
      </c>
      <c r="F6" s="6">
        <f>Data!F63*10^12</f>
        <v>579997375000000</v>
      </c>
      <c r="G6" s="6">
        <f>Data!G63*10^12</f>
        <v>597585632000000</v>
      </c>
      <c r="H6" s="6">
        <f>Data!H63*10^12</f>
        <v>611670166000000</v>
      </c>
      <c r="I6" s="6">
        <f>Data!I63*10^12</f>
        <v>617205444000000</v>
      </c>
      <c r="J6" s="6">
        <f>Data!J63*10^12</f>
        <v>621823242000000</v>
      </c>
      <c r="K6" s="6">
        <f>Data!K63*10^12</f>
        <v>631010498000000</v>
      </c>
      <c r="L6" s="6">
        <f>Data!L63*10^12</f>
        <v>636807434000000</v>
      </c>
      <c r="M6" s="6">
        <f>Data!M63*10^12</f>
        <v>641330872000000</v>
      </c>
      <c r="N6" s="6">
        <f>Data!N63*10^12</f>
        <v>645194641000000</v>
      </c>
      <c r="O6" s="6">
        <f>Data!O63*10^12</f>
        <v>648558838000000</v>
      </c>
      <c r="P6" s="6">
        <f>Data!P63*10^12</f>
        <v>649381104000000</v>
      </c>
      <c r="Q6" s="6">
        <f>Data!Q63*10^12</f>
        <v>652693726000000</v>
      </c>
      <c r="R6" s="6">
        <f>Data!R63*10^12</f>
        <v>655935669000000</v>
      </c>
      <c r="S6" s="6">
        <f>Data!S63*10^12</f>
        <v>660628967000000</v>
      </c>
      <c r="T6" s="6">
        <f>Data!T63*10^12</f>
        <v>664709106000000</v>
      </c>
      <c r="U6" s="6">
        <f>Data!U63*10^12</f>
        <v>670086731000000</v>
      </c>
      <c r="V6" s="6">
        <f>Data!V63*10^12</f>
        <v>675428955000000</v>
      </c>
      <c r="W6" s="6">
        <f>Data!W63*10^12</f>
        <v>681361084000000</v>
      </c>
      <c r="X6" s="6">
        <f>Data!X63*10^12</f>
        <v>686747314000000</v>
      </c>
      <c r="Y6" s="6">
        <f>Data!Y63*10^12</f>
        <v>692040161000000</v>
      </c>
      <c r="Z6" s="6">
        <f>Data!Z63*10^12</f>
        <v>696277283000000</v>
      </c>
      <c r="AA6" s="6">
        <f>Data!AA63*10^12</f>
        <v>700200684000000</v>
      </c>
      <c r="AB6" s="6">
        <f>Data!AB63*10^12</f>
        <v>705999512000000</v>
      </c>
      <c r="AC6" s="6">
        <f>Data!AC63*10^12</f>
        <v>710252466500000.12</v>
      </c>
      <c r="AD6" s="6">
        <f>Data!AD63*10^12</f>
        <v>714918958399999.62</v>
      </c>
      <c r="AE6" s="6">
        <f>Data!AE63*10^12</f>
        <v>719585450300001</v>
      </c>
      <c r="AF6" s="6">
        <f>Data!AF63*10^12</f>
        <v>724251942200000.5</v>
      </c>
      <c r="AG6" s="6">
        <f>Data!AG63*10^12</f>
        <v>728918434100000</v>
      </c>
      <c r="AH6" s="6">
        <f>Data!AH63*10^12</f>
        <v>733584925999999.5</v>
      </c>
      <c r="AI6" s="6">
        <f>Data!AI63*10^12</f>
        <v>738251417900000.87</v>
      </c>
      <c r="AJ6" s="6">
        <f>Data!AJ63*10^12</f>
        <v>742917909800000.37</v>
      </c>
      <c r="AK6" s="6">
        <f>Data!AK63*10^12</f>
        <v>747584401700000</v>
      </c>
      <c r="AL6" s="6">
        <f>Data!AL63*10^12</f>
        <v>752250893600001.25</v>
      </c>
    </row>
    <row r="7" spans="1:38" x14ac:dyDescent="0.25">
      <c r="A7" s="6" t="s">
        <v>91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</row>
    <row r="8" spans="1:38" x14ac:dyDescent="0.25">
      <c r="A8" s="6" t="s">
        <v>104</v>
      </c>
      <c r="B8" s="6">
        <f>Data!B83*10^12</f>
        <v>841366455000000</v>
      </c>
      <c r="C8" s="6">
        <f>Data!C83*10^12</f>
        <v>856583984000000</v>
      </c>
      <c r="D8" s="6">
        <f>Data!D83*10^12</f>
        <v>805322937000000</v>
      </c>
      <c r="E8" s="6">
        <f>Data!E83*10^12</f>
        <v>801640442000000</v>
      </c>
      <c r="F8" s="6">
        <f>Data!F83*10^12</f>
        <v>826093262000000</v>
      </c>
      <c r="G8" s="6">
        <f>Data!G83*10^12</f>
        <v>835645020000000</v>
      </c>
      <c r="H8" s="6">
        <f>Data!H83*10^12</f>
        <v>835517212000000</v>
      </c>
      <c r="I8" s="6">
        <f>Data!I83*10^12</f>
        <v>833162598000000</v>
      </c>
      <c r="J8" s="6">
        <f>Data!J83*10^12</f>
        <v>832083984000000</v>
      </c>
      <c r="K8" s="6">
        <f>Data!K83*10^12</f>
        <v>834465759000000</v>
      </c>
      <c r="L8" s="6">
        <f>Data!L83*10^12</f>
        <v>834031555000000</v>
      </c>
      <c r="M8" s="6">
        <f>Data!M83*10^12</f>
        <v>831640442000000</v>
      </c>
      <c r="N8" s="6">
        <f>Data!N83*10^12</f>
        <v>827573242000000</v>
      </c>
      <c r="O8" s="6">
        <f>Data!O83*10^12</f>
        <v>823570312000000</v>
      </c>
      <c r="P8" s="6">
        <f>Data!P83*10^12</f>
        <v>819733582000000</v>
      </c>
      <c r="Q8" s="6">
        <f>Data!Q83*10^12</f>
        <v>817243896000000</v>
      </c>
      <c r="R8" s="6">
        <f>Data!R83*10^12</f>
        <v>814671631000000</v>
      </c>
      <c r="S8" s="6">
        <f>Data!S83*10^12</f>
        <v>812766052000000</v>
      </c>
      <c r="T8" s="6">
        <f>Data!T83*10^12</f>
        <v>811674927000000</v>
      </c>
      <c r="U8" s="6">
        <f>Data!U83*10^12</f>
        <v>807856750000000</v>
      </c>
      <c r="V8" s="6">
        <f>Data!V83*10^12</f>
        <v>805488342000000</v>
      </c>
      <c r="W8" s="6">
        <f>Data!W83*10^12</f>
        <v>802419128000000</v>
      </c>
      <c r="X8" s="6">
        <f>Data!X83*10^12</f>
        <v>799316345000000</v>
      </c>
      <c r="Y8" s="6">
        <f>Data!Y83*10^12</f>
        <v>797306335000000</v>
      </c>
      <c r="Z8" s="6">
        <f>Data!Z83*10^12</f>
        <v>796412476000000</v>
      </c>
      <c r="AA8" s="6">
        <f>Data!AA83*10^12</f>
        <v>793864380000000</v>
      </c>
      <c r="AB8" s="6">
        <f>Data!AB83*10^12</f>
        <v>791873901000000</v>
      </c>
      <c r="AC8" s="6">
        <f>Data!AC83*10^12</f>
        <v>790256634499999.62</v>
      </c>
      <c r="AD8" s="6">
        <f>Data!AD83*10^12</f>
        <v>788423950199999.62</v>
      </c>
      <c r="AE8" s="6">
        <f>Data!AE83*10^12</f>
        <v>786591265899999.62</v>
      </c>
      <c r="AF8" s="6">
        <f>Data!AF83*10^12</f>
        <v>784758581599999.62</v>
      </c>
      <c r="AG8" s="6">
        <f>Data!AG83*10^12</f>
        <v>782925897299999.62</v>
      </c>
      <c r="AH8" s="6">
        <f>Data!AH83*10^12</f>
        <v>781093212999999.62</v>
      </c>
      <c r="AI8" s="6">
        <f>Data!AI83*10^12</f>
        <v>779260528699999.62</v>
      </c>
      <c r="AJ8" s="6">
        <f>Data!AJ83*10^12</f>
        <v>777427844399999.62</v>
      </c>
      <c r="AK8" s="6">
        <f>Data!AK83*10^12</f>
        <v>775595160099999.75</v>
      </c>
      <c r="AL8" s="6">
        <f>Data!AL83*10^12</f>
        <v>773762475799999.75</v>
      </c>
    </row>
    <row r="9" spans="1:38" x14ac:dyDescent="0.25">
      <c r="A9" s="6" t="s">
        <v>92</v>
      </c>
      <c r="B9" s="6">
        <f>Data!B96*10^15-SUM(B2:B8)</f>
        <v>4266059309000000</v>
      </c>
      <c r="C9" s="6">
        <f>Data!C96*10^15-SUM(C2:C8)</f>
        <v>4316696628000000</v>
      </c>
      <c r="D9" s="6">
        <f>Data!D96*10^15-SUM(D2:D8)</f>
        <v>4488793642999999</v>
      </c>
      <c r="E9" s="6">
        <f>Data!E96*10^15-SUM(E2:E8)</f>
        <v>4706987451000001</v>
      </c>
      <c r="F9" s="6">
        <f>Data!F96*10^15-SUM(F2:F8)</f>
        <v>4964258602999999</v>
      </c>
      <c r="G9" s="6">
        <f>Data!G96*10^15-SUM(G2:G8)</f>
        <v>5303749008000000</v>
      </c>
      <c r="H9" s="6">
        <f>Data!H96*10^15-SUM(H2:H8)</f>
        <v>5545323315000000</v>
      </c>
      <c r="I9" s="6">
        <f>Data!I96*10^15-SUM(I2:I8)</f>
        <v>5722147390000000</v>
      </c>
      <c r="J9" s="6">
        <f>Data!J96*10^15-SUM(J2:J8)</f>
        <v>5854545161000000</v>
      </c>
      <c r="K9" s="6">
        <f>Data!K96*10^15-SUM(K2:K8)</f>
        <v>6012579923000000</v>
      </c>
      <c r="L9" s="6">
        <f>Data!L96*10^15-SUM(L2:L8)</f>
        <v>6147169687000000</v>
      </c>
      <c r="M9" s="6">
        <f>Data!M96*10^15-SUM(M2:M8)</f>
        <v>6267579256000000</v>
      </c>
      <c r="N9" s="6">
        <f>Data!N96*10^15-SUM(N2:N8)</f>
        <v>6373498171000000</v>
      </c>
      <c r="O9" s="6">
        <f>Data!O96*10^15-SUM(O2:O8)</f>
        <v>6441677205000000</v>
      </c>
      <c r="P9" s="6">
        <f>Data!P96*10^15-SUM(P2:P8)</f>
        <v>6488467497000000</v>
      </c>
      <c r="Q9" s="6">
        <f>Data!Q96*10^15-SUM(Q2:Q8)</f>
        <v>6550655724000000</v>
      </c>
      <c r="R9" s="6">
        <f>Data!R96*10^15-SUM(R2:R8)</f>
        <v>6636186187000000</v>
      </c>
      <c r="S9" s="6">
        <f>Data!S96*10^15-SUM(S2:S8)</f>
        <v>6734675220000000</v>
      </c>
      <c r="T9" s="6">
        <f>Data!T96*10^15-SUM(T2:T8)</f>
        <v>6838427257000000</v>
      </c>
      <c r="U9" s="6">
        <f>Data!U96*10^15-SUM(U2:U8)</f>
        <v>6957249934000000</v>
      </c>
      <c r="V9" s="6">
        <f>Data!V96*10^15-SUM(V2:V8)</f>
        <v>7078213374000000</v>
      </c>
      <c r="W9" s="6">
        <f>Data!W96*10^15-SUM(W2:W8)</f>
        <v>7186440534000000</v>
      </c>
      <c r="X9" s="6">
        <f>Data!X96*10^15-SUM(X2:X8)</f>
        <v>7297945631000000</v>
      </c>
      <c r="Y9" s="6">
        <f>Data!Y96*10^15-SUM(Y2:Y8)</f>
        <v>7428060430000000</v>
      </c>
      <c r="Z9" s="6">
        <f>Data!Z96*10^15-SUM(Z2:Z8)</f>
        <v>7572032086000000</v>
      </c>
      <c r="AA9" s="6">
        <f>Data!AA96*10^15-SUM(AA2:AA8)</f>
        <v>7683791965000000</v>
      </c>
      <c r="AB9" s="6">
        <f>Data!AB96*10^15-SUM(AB2:AB8)</f>
        <v>7801023201000000</v>
      </c>
      <c r="AC9" s="6">
        <f>Data!AC96*10^15-SUM(AC2:AC8)</f>
        <v>7935136665099970</v>
      </c>
      <c r="AD9" s="6">
        <f>Data!AD96*10^15-SUM(AD2:AD8)</f>
        <v>8061325332599987</v>
      </c>
      <c r="AE9" s="6">
        <f>Data!AE96*10^15-SUM(AE2:AE8)</f>
        <v>8187514000099941</v>
      </c>
      <c r="AF9" s="6">
        <f>Data!AF96*10^15-SUM(AF2:AF8)</f>
        <v>8313702667599958</v>
      </c>
      <c r="AG9" s="6">
        <f>Data!AG96*10^15-SUM(AG2:AG8)</f>
        <v>8439891335099974</v>
      </c>
      <c r="AH9" s="6">
        <f>Data!AH96*10^15-SUM(AH2:AH8)</f>
        <v>8566080002599989</v>
      </c>
      <c r="AI9" s="6">
        <f>Data!AI96*10^15-SUM(AI2:AI8)</f>
        <v>8692268670099944</v>
      </c>
      <c r="AJ9" s="6">
        <f>Data!AJ96*10^15-SUM(AJ2:AJ8)</f>
        <v>8818457337599961</v>
      </c>
      <c r="AK9" s="6">
        <f>Data!AK96*10^15-SUM(AK2:AK8)</f>
        <v>8944646005099976</v>
      </c>
      <c r="AL9" s="6">
        <f>Data!AL96*10^15-SUM(AL2:AL8)</f>
        <v>9070834672599932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9"/>
  <sheetViews>
    <sheetView workbookViewId="0"/>
  </sheetViews>
  <sheetFormatPr defaultRowHeight="15" x14ac:dyDescent="0.25"/>
  <cols>
    <col min="1" max="1" width="39.85546875" style="6" customWidth="1"/>
    <col min="2" max="16384" width="9.140625" style="6"/>
  </cols>
  <sheetData>
    <row r="1" spans="1:38" x14ac:dyDescent="0.25">
      <c r="A1" s="1" t="s">
        <v>0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</row>
    <row r="2" spans="1:38" x14ac:dyDescent="0.25">
      <c r="A2" s="6" t="s">
        <v>86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</row>
    <row r="3" spans="1:38" x14ac:dyDescent="0.25">
      <c r="A3" s="6" t="s">
        <v>87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</row>
    <row r="4" spans="1:38" x14ac:dyDescent="0.25">
      <c r="A4" s="6" t="s">
        <v>88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</row>
    <row r="5" spans="1:38" x14ac:dyDescent="0.25">
      <c r="A5" s="6" t="s">
        <v>89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</row>
    <row r="6" spans="1:38" x14ac:dyDescent="0.25">
      <c r="A6" s="6" t="s">
        <v>90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</row>
    <row r="7" spans="1:38" x14ac:dyDescent="0.25">
      <c r="A7" s="6" t="s">
        <v>91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</row>
    <row r="8" spans="1:38" x14ac:dyDescent="0.25">
      <c r="A8" s="6" t="s">
        <v>104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</row>
    <row r="9" spans="1:38" x14ac:dyDescent="0.25">
      <c r="A9" s="6" t="s">
        <v>92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Data</vt:lpstr>
      <vt:lpstr>BIFUbC-electricity</vt:lpstr>
      <vt:lpstr>BIFUbC-coal</vt:lpstr>
      <vt:lpstr>BIFUbC-natural-gas</vt:lpstr>
      <vt:lpstr>BIFUbC-biomass</vt:lpstr>
      <vt:lpstr>BIFUbC-petroleum-diesel</vt:lpstr>
      <vt:lpstr>BIFUbC-heat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2014-03-20T21:01:41Z</dcterms:created>
  <dcterms:modified xsi:type="dcterms:W3CDTF">2016-12-21T07:17:38Z</dcterms:modified>
</cp:coreProperties>
</file>